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drawings/drawing16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Au PHASE9 251c, 263b, 268, 211b, 236b &amp; 242b JN1773\DataPacks\R3\"/>
    </mc:Choice>
  </mc:AlternateContent>
  <xr:revisionPtr revIDLastSave="0" documentId="8_{B697FFAF-B90B-4BFD-AA7A-CF674C66BFD6}" xr6:coauthVersionLast="47" xr6:coauthVersionMax="47" xr10:uidLastSave="{00000000-0000-0000-0000-000000000000}"/>
  <bookViews>
    <workbookView xWindow="-120" yWindow="-120" windowWidth="29040" windowHeight="15720" tabRatio="946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Homogeneity" sheetId="47895" r:id="rId6"/>
    <sheet name="Fire Assay" sheetId="47896" r:id="rId7"/>
    <sheet name="PA" sheetId="47897" r:id="rId8"/>
    <sheet name="AR Digest 10-50g" sheetId="47898" r:id="rId9"/>
    <sheet name="CNL" sheetId="47899" r:id="rId10"/>
    <sheet name="4-Acid" sheetId="47900" r:id="rId11"/>
    <sheet name="Aqua Regia" sheetId="47901" r:id="rId12"/>
    <sheet name="Fusion XRF" sheetId="47902" r:id="rId13"/>
    <sheet name="Thermograv" sheetId="47903" r:id="rId14"/>
    <sheet name="IRC" sheetId="47904" r:id="rId15"/>
    <sheet name="Laser Ablation" sheetId="47905" r:id="rId16"/>
  </sheets>
  <calcPr calcId="191029" calcMode="manual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15" i="47895" s="1"/>
  <c r="J17" i="47895"/>
  <c r="J21" i="47895"/>
  <c r="J5" i="47895"/>
  <c r="J13" i="47895"/>
  <c r="J6" i="47895"/>
  <c r="J10" i="47895"/>
  <c r="J14" i="47895"/>
  <c r="J18" i="47895"/>
  <c r="J7" i="47895"/>
  <c r="J11" i="47895"/>
  <c r="J19" i="47895"/>
  <c r="J4" i="47895"/>
  <c r="J8" i="47895"/>
  <c r="J12" i="47895"/>
  <c r="J16" i="47895"/>
  <c r="J20" i="47895"/>
  <c r="J3" i="47895"/>
  <c r="J22" i="47895"/>
  <c r="J9" i="47895" l="1"/>
  <c r="J23" i="47895"/>
  <c r="J24" i="47895"/>
  <c r="J25" i="47895"/>
  <c r="J26" i="4789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940B4547-A0A5-4B2E-B0FB-4C4DB937CF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C2E62932-D7A8-407C-9344-0510C1B331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0419618D-6E6B-4B4A-9502-D384098C4F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58B8A2E9-70F6-42CB-AA8D-23B0234FE5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5D696D34-CFC7-4C7C-BDE1-8F69207B4E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644DF2F3-5206-4482-A05A-839AF0E013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A6C7EEFE-7DF5-4ABD-8682-9ED3BC3EB2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7EFD00DA-ECD0-4375-A0FA-F9ED1D5554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6C6B8DFB-6ADE-441B-A6CB-0CC4F02F58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629C0416-184F-4905-B612-5C6420370B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1D900652-BAEA-4D66-BD9C-559E61C27B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3BC5404C-302E-4101-853F-844AD2D90D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58126CC9-39B8-499F-8F3F-1D2E473FE0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1782477D-509D-4A34-8C64-A8114E02FE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918ED6B0-A408-4DB4-B012-B8B2133F7E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5ECEF0B5-6407-4BB5-A1D3-C2BD6B3981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FD95B7A6-E9B8-46B9-84AF-78C586B7F2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90C70282-F780-4D4C-871F-5787AE10B9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7F02D9F7-7D94-4613-9153-B488A91015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C4652C3D-A410-4797-8993-DF1055D01E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604F38CF-1D6F-4689-B96D-5E5A813660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4133E92F-817C-4812-A293-F3C53F7D3D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EFEFDCB7-7D14-42A9-B38F-DBAB0F5A57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73F3B46E-7E3C-4A56-9AB1-2089A8B271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8F662BEF-E467-447C-A4EF-779A712309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2158A184-A4DC-4FE6-B8A0-3A2CD78EF4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9FE3CA35-EF64-494F-94E8-4FE7ACDEBB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95A34AE5-1162-4FDA-BEB6-63C7C49FB0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35E19C4A-69CE-4802-AA0D-9F11E55AD6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FCFFBEEC-5CF0-4800-9097-114AD8FCE5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80DB02CA-1860-4043-A9C1-32A55BA58A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D6D4BA47-5AF6-41EA-B4BB-B34D78F1DE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03F6A623-643C-4255-9B31-E518069D8E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44C1D621-0BB1-41BD-91F2-9B129A3660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4F3B6D46-44A8-4533-8C6D-2A5664A8E6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9061BCCE-737B-420B-A835-DC45A2B42A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4629BDB7-3936-421D-AA75-D350BC28B1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4F3DB229-D0E8-45D8-BE69-E22F702A9E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60174A83-5A12-429B-BF30-2D6891FF31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FA2C5E57-96D3-40F6-901E-502DE818ED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EF650F2F-C708-4CF3-B1AA-331BCD7897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B6C57D14-04E7-4F6F-92F1-3BAADB77F1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B163B9D4-B9D5-40D1-972D-BC245FFDAF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83AF910C-0C3A-4CFC-9BE6-7A0C7CEDCD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FCF839AF-308C-4AA9-8A1D-A1508D4575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A85D9375-E329-4F30-B314-A38A8712FF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47A92768-B51D-415A-A08B-9DC79CB919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1AD0D5E5-A65B-4A1E-B260-B7617D39A1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D9CE2D84-4932-4867-8BF9-D44221FB3D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88CDA33F-ED5B-467B-9ED7-79C04FDAB6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24F8C437-F830-4DD1-B225-0341C1A50F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181DF813-BBCA-4050-88DE-9B796CFD19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EBBB4B12-6F57-41DB-BA32-2B9A4084EE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833415BD-6C09-4EAB-9C79-706A4584CC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58686A7B-5CA0-4324-AF43-610AAAD4A6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40F77143-AA32-4036-BCFF-6880AFFAA2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F9B11661-3202-4A88-A8EF-7C51A6770B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875175F5-EC81-4C68-94CB-6CDCD6F527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6C85194A-411F-4266-99A2-B76D2FA386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EBE1D829-9407-477B-BB1E-AB4757E4D5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2E54464E-9459-4DC4-B7E8-7267189954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E842FCE1-09B5-4ECA-A3B7-51E7D4167D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AA469F98-A403-4375-B04B-85304FE92A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1042B7EC-5938-4EA9-9664-A9B728231E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D2F9A3BD-3513-4CCE-BE2B-77B6C0EE46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 xr:uid="{8335564B-5A15-4560-8A30-DF1B15A67A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 xr:uid="{1B02C4B4-7677-445D-98C1-49BF5CCF50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6" authorId="0" shapeId="0" xr:uid="{60F93370-890E-4AD4-8C52-40CE328A43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4367CFC0-8CDA-4096-A2A7-E2EDCE931F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 xr:uid="{F3F4CF1F-AADB-43EB-ABB3-9BB3A8EC61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 shapeId="0" xr:uid="{754AED21-A001-4631-9F52-3542D84A47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 xr:uid="{992F7304-FF43-4473-BCE2-D12EC0A9B6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 shapeId="0" xr:uid="{95B793EC-16E3-4BB1-B652-3BDDCE9C03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 shapeId="0" xr:uid="{B74F00A5-2217-499D-8A93-B6D1E690BF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 shapeId="0" xr:uid="{89DC35FD-0082-4585-8F0E-F35DA7FD6B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 shapeId="0" xr:uid="{14FCD6F9-7F6F-4237-95FD-82F9C67A45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0" authorId="0" shapeId="0" xr:uid="{2A297B0C-E11A-4523-BD6F-A9F81B5291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8" authorId="0" shapeId="0" xr:uid="{B5A06CA1-89EC-482F-928D-1A120D7902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6" authorId="0" shapeId="0" xr:uid="{3232C743-48FD-40A8-8A28-0BA7F94184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 shapeId="0" xr:uid="{44755112-6B5F-4DAC-8977-FA544E1561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3" authorId="0" shapeId="0" xr:uid="{B0C224F7-93F1-4B94-A849-A782517AC3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1" authorId="0" shapeId="0" xr:uid="{C4D9403B-C701-4D6B-B2CC-98BB495660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 shapeId="0" xr:uid="{D02047BB-32E4-4295-BE40-8C0818290E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 shapeId="0" xr:uid="{4B92A01F-E05C-48C7-BD12-165CA756FB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6" authorId="0" shapeId="0" xr:uid="{B35267B8-7D89-4388-B1FE-6346BBA159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4" authorId="0" shapeId="0" xr:uid="{3B0F0161-B95D-42AE-966E-817394E88A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2" authorId="0" shapeId="0" xr:uid="{F23AF741-4E6E-404C-AD09-6A7F21627A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A399EE2A-B787-4BF2-94FE-6A782BCB68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9" authorId="0" shapeId="0" xr:uid="{3B819F56-C51F-47C2-98CF-FD71F0B533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7" authorId="0" shapeId="0" xr:uid="{B590FF3E-473F-4005-A5B9-5E4D18F714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5" authorId="0" shapeId="0" xr:uid="{A1CA0729-D08E-4E3E-801E-D678489A41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3" authorId="0" shapeId="0" xr:uid="{D0DB8F58-2004-4142-ABC6-871866FBBD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1" authorId="0" shapeId="0" xr:uid="{E2563E73-91AB-4767-AC76-C59C711643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0" authorId="0" shapeId="0" xr:uid="{9D0179F9-BFA9-4E61-8049-DC349F6BC3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8" authorId="0" shapeId="0" xr:uid="{F997EBA8-3A88-4ABF-A5D7-8BB23CF561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6" authorId="0" shapeId="0" xr:uid="{332A9D06-96C2-42B1-BCC9-6B0A07197C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4" authorId="0" shapeId="0" xr:uid="{606B0F9A-8EB4-4636-885D-9626E63009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2" authorId="0" shapeId="0" xr:uid="{B2E4E4BB-2A3F-460F-81D4-6D7A02C6E2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0" authorId="0" shapeId="0" xr:uid="{F135AD8D-2547-4240-946A-3F241136B7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9" authorId="0" shapeId="0" xr:uid="{C50D3609-EB80-45BF-AF5E-2647147611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7" authorId="0" shapeId="0" xr:uid="{4D1B6EE5-2762-4B3B-B136-8FE69ECD0F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5" authorId="0" shapeId="0" xr:uid="{B5C40098-1B7A-45E6-B4DF-29DDC0CA78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3" authorId="0" shapeId="0" xr:uid="{4F9E3351-E32E-4FE5-A3AB-F8DEB2A9F0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1" authorId="0" shapeId="0" xr:uid="{CBF5A3C9-EF39-4541-A9EF-F1943D1E4C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9" authorId="0" shapeId="0" xr:uid="{842CE902-3638-4A41-8FBB-5C17AA4765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8" authorId="0" shapeId="0" xr:uid="{F7D07874-54FA-40FE-BF6B-D3F47FBF5D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7" authorId="0" shapeId="0" xr:uid="{35D4105D-2295-40FC-961D-2AE234FD7B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6" authorId="0" shapeId="0" xr:uid="{5CF0DDAE-D592-46F1-860C-6A1BA15EFA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5" authorId="0" shapeId="0" xr:uid="{180951D5-8BAC-461F-BB6B-1C791EA767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3" authorId="0" shapeId="0" xr:uid="{55192388-AE31-426D-B1B3-D6793C338F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2" authorId="0" shapeId="0" xr:uid="{7A3D94DA-C298-4F8A-9DC6-DB33E7815F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0" authorId="0" shapeId="0" xr:uid="{82514C4E-5D23-428F-9009-225203BFFA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8" authorId="0" shapeId="0" xr:uid="{1B790E23-8811-45F6-964A-8C8EFA6A26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6" authorId="0" shapeId="0" xr:uid="{8C771DC5-303D-407F-8AD8-355BF707F3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4" authorId="0" shapeId="0" xr:uid="{8DF28F41-C664-4ED6-950B-A7A99F4CE6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2" authorId="0" shapeId="0" xr:uid="{1A4D5A3C-2C8D-4E7E-9FD6-C09FFB280A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0" authorId="0" shapeId="0" xr:uid="{EAA4913D-B7BF-485A-9601-170D0ACE7A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8" authorId="0" shapeId="0" xr:uid="{38A46316-2CA0-455E-9ABC-F0F3C29D23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F5E33290-10C9-49E6-9D97-602B179FD1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E3CA61FF-A25D-4C34-81C8-ED0054F648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08CAE76A-A82E-495B-9321-27AA6EEC1A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6E74F31F-4E01-4B6B-A7EE-DAD3CEC9FD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5C69DDA0-299A-497F-8077-19FE80F20D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B5FBFD46-828E-4409-A276-55EA8FCC62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0DB26207-52A7-458B-A3CA-52B7F7C15C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BBBC2DB0-7905-476B-9037-D1E3EB8E7A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5AAEC143-A23F-43AE-BFDE-64CB57936A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B4159136-D72E-45E6-AB8F-6C4E1EA730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 xr:uid="{C30F59EA-8AA6-47BC-AED4-622B99996A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 xr:uid="{FD16B3A7-6C55-4BAF-BED3-86568017CC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6" authorId="0" shapeId="0" xr:uid="{20A08292-5D81-41A9-A6AB-A2403DB8C1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5C5CF94F-3C7F-44EB-A387-876D9231CD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 xr:uid="{ACA2B708-C2A9-4A58-A7E8-01A8E059C7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 shapeId="0" xr:uid="{21519DE1-4CE2-4107-92D6-3A0EFEEB78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 xr:uid="{399ADE9B-1F05-4705-849F-394A62FF0E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 shapeId="0" xr:uid="{75BA82E8-E742-4396-9C32-2B02BC5C2C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 shapeId="0" xr:uid="{3D05532B-84B7-4768-B39D-6824C48F75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1F78EA4F-723B-4533-98DC-12F77D2BAA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1" authorId="0" shapeId="0" xr:uid="{0BB96A38-6CAE-4128-8F5F-96C19AA2D8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9" authorId="0" shapeId="0" xr:uid="{A0EA572C-4D93-4B6D-A549-337BBA8414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7" authorId="0" shapeId="0" xr:uid="{BD0C24CE-97D6-480E-98B7-7E8EFBB1E2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5" authorId="0" shapeId="0" xr:uid="{DD261F1D-57F4-4DC6-A0D8-1A36346A8B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3" authorId="0" shapeId="0" xr:uid="{1A66A6F8-613C-431E-852C-B162750C62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1" authorId="0" shapeId="0" xr:uid="{7D67FF90-C0C2-46D2-A63F-C3E593FDE2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0" authorId="0" shapeId="0" xr:uid="{AEA04486-447F-4DE0-A113-4D07368CCF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8" authorId="0" shapeId="0" xr:uid="{E132DC69-51C4-4F8A-AD50-B53513078A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6" authorId="0" shapeId="0" xr:uid="{08F49F34-FBEF-4DB8-B839-66CE520261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4" authorId="0" shapeId="0" xr:uid="{10C1E3A3-FBEC-4BF4-B2C5-6E7A3EDA16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2" authorId="0" shapeId="0" xr:uid="{99F74BFA-1B95-4C18-83B2-5E9F577921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0" authorId="0" shapeId="0" xr:uid="{2790674F-A226-46FE-80B5-39A27A6200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9" authorId="0" shapeId="0" xr:uid="{471681E9-73E2-4D73-B598-679C6DC96D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7" authorId="0" shapeId="0" xr:uid="{48D718C9-81E3-4631-AA14-BB3BE4E3CA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6" authorId="0" shapeId="0" xr:uid="{63FF00A8-0C8A-4F9E-A499-6018D0531E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4" authorId="0" shapeId="0" xr:uid="{1BCAC297-E53F-4414-A605-FA222B401B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2" authorId="0" shapeId="0" xr:uid="{16B2438B-5482-4874-8E5C-25DFD89F71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0" authorId="0" shapeId="0" xr:uid="{BDA5CF3D-09A2-4F4E-9190-97E49C35CA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9" authorId="0" shapeId="0" xr:uid="{48D05D5E-895C-4F7D-B2CA-F37803616D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7" authorId="0" shapeId="0" xr:uid="{AEB7B5D1-EDA2-4A42-A65C-2A7163650F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5" authorId="0" shapeId="0" xr:uid="{3406926B-1822-4F39-A93C-2FBA56430B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3" authorId="0" shapeId="0" xr:uid="{652F0084-82BE-44AE-B727-A501AE006B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1" authorId="0" shapeId="0" xr:uid="{6A72C90D-CED4-4FA3-9929-7C24491B16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9" authorId="0" shapeId="0" xr:uid="{9832C025-F127-4893-8017-1C30997392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7" authorId="0" shapeId="0" xr:uid="{2558EBB3-5CC9-4135-A5A8-1077177AA3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6" authorId="0" shapeId="0" xr:uid="{D16BDAC5-69B8-4E16-9DF5-B07424274A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5" authorId="0" shapeId="0" xr:uid="{C72D54EA-64E4-4065-87D0-04C6C2AA37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4" authorId="0" shapeId="0" xr:uid="{9B89F87F-4E09-4038-82B4-ABA8FE0DFA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2" authorId="0" shapeId="0" xr:uid="{2A600560-C091-4002-8281-A0158EE38F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0" authorId="0" shapeId="0" xr:uid="{22918DCA-13AD-4F5A-8AF6-178C65A29B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8" authorId="0" shapeId="0" xr:uid="{18D0C2B5-05E3-4A2E-A387-D40545B8B0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6" authorId="0" shapeId="0" xr:uid="{60ED2E77-A2F9-4C38-82B7-7081BEA6D5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4" authorId="0" shapeId="0" xr:uid="{51F822B5-61BE-461A-A1EA-96C94FE427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2" authorId="0" shapeId="0" xr:uid="{19A81126-AE6C-461C-BD2A-CE1A308092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0" authorId="0" shapeId="0" xr:uid="{7DBAE6AC-ED9A-4CC5-8EE7-47238F2CC0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8" authorId="0" shapeId="0" xr:uid="{09DA257D-0FD1-4845-AF61-6258B59606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6" authorId="0" shapeId="0" xr:uid="{18362593-EBDB-4BEF-A015-5538B9D41A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4" authorId="0" shapeId="0" xr:uid="{79EFE5E7-26DC-47DA-B203-B098F0C4FE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3" authorId="0" shapeId="0" xr:uid="{EE68944C-F7EE-4EB1-9E5F-2333485BDB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1" authorId="0" shapeId="0" xr:uid="{56363C45-CBF7-4297-8747-D6F41C4985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0" authorId="0" shapeId="0" xr:uid="{CBC7C822-D675-4224-89A0-446C02FE2B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8" authorId="0" shapeId="0" xr:uid="{8EA4D673-6A11-48B0-B4B8-403F52CBFB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6" authorId="0" shapeId="0" xr:uid="{40DE840E-69C5-41B3-8C2C-4C1E056C46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4" authorId="0" shapeId="0" xr:uid="{7531C6F1-B7CD-4164-8DD2-16DA760956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8E308965-21D4-468C-9B5F-EE29FD3D40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6894FC4C-4A0C-486D-950E-00AAF1AD62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153199B9-B12A-42A2-B060-126C51C987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2EC0A4B7-D760-490B-88D3-17DEE52518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6B5FF7F4-08A7-4CA6-B580-D3D727E567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C18EFCEE-C38E-415C-A7A8-B5FC3EF3EC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2477371C-4232-4296-A97C-A13848D2B7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29FFFF9C-8659-436D-8196-2EDC932F90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95CBEEF2-748A-450F-997C-4929A851DE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2AEE3E24-1726-4E72-BA3B-260BB4AFDF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01E11584-8F22-4529-BEE7-1F2C49E2C3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7E00597B-94A6-4492-97F0-1A0E5B8C72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0269739D-4102-408E-A818-0178DBF2A5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F4E6F9D9-FBFC-4C8B-9BB2-B9EB09C8AE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23DA5470-DEED-4527-92C3-F351CA9808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04911516-4F5A-4405-880D-CC9A6227FD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3EBE64FE-C9BA-48B7-B5AE-161B97E395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AF880D34-1D9B-4196-8387-5ADF1EE296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84CEC246-692A-4BD1-A96F-9FF00379D8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BD64FA5D-11C9-47EF-A63C-3D5B876DCA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4E3496A9-F766-4E3F-96BC-204FEF3456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014E84AE-BE38-4998-BCDA-721FE01C69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3F2604D1-FAB9-4AD8-B527-0CE3DD2C87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6515DCC6-DEF9-4BB8-83EF-6EAC7CEB2D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6E47A5E6-E4CA-4C73-B14C-2575A1B63F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240FAA8F-90CE-486A-BC9D-1194D8F331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43070E09-F447-49C2-96B0-7A35CAFB2A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<sst xmlns="http://schemas.openxmlformats.org/spreadsheetml/2006/main" count="12117" uniqueCount="708">
  <si>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</si>
  <si>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</si>
  <si>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</si>
  <si>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</si>
  <si>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</si>
  <si>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</si>
  <si>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</si>
  <si>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</si>
  <si>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</si>
  <si>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</si>
  <si>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</si>
  <si>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</si>
  <si>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</si>
  <si>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</si>
  <si>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</si>
  <si>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</si>
  <si>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</si>
  <si>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</si>
  <si>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</si>
  <si>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</si>
  <si>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</si>
  <si>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</si>
  <si>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</si>
  <si>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</si>
  <si>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</si>
  <si>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</si>
  <si>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</si>
  <si>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</si>
  <si>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</si>
  <si>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</si>
  <si>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</si>
  <si>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</si>
  <si>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</si>
  <si>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</si>
  <si>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</si>
  <si>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</si>
  <si>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</si>
  <si>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</si>
  <si>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</si>
  <si>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</si>
  <si>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</si>
  <si>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</si>
  <si>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</si>
  <si>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</si>
  <si>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</si>
  <si>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</si>
  <si>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</si>
  <si>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</si>
  <si>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</si>
  <si>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</si>
  <si>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</si>
  <si>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</si>
  <si>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</si>
  <si>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</si>
  <si>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</si>
  <si>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</si>
  <si>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</si>
  <si>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</si>
  <si>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</si>
  <si>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</si>
  <si>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</si>
  <si>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</si>
  <si>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</si>
  <si>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</si>
  <si>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</si>
  <si>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</si>
  <si>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</si>
  <si>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</si>
  <si>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</si>
  <si>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</si>
  <si>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</si>
  <si>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</si>
  <si>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</si>
  <si>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</si>
  <si>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</si>
  <si>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</si>
  <si>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</si>
  <si>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</si>
  <si>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</si>
  <si>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</si>
  <si>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</si>
  <si>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</si>
  <si>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</si>
  <si>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</si>
  <si>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</si>
  <si>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</si>
  <si>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</si>
  <si>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</si>
  <si>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</si>
  <si>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</si>
  <si>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</si>
  <si>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</si>
  <si>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</si>
  <si>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</si>
  <si>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</si>
  <si>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</si>
  <si>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&lt; 0.2</t>
  </si>
  <si>
    <t>Au</t>
  </si>
  <si>
    <t>BF*XRF</t>
  </si>
  <si>
    <t>IRC</t>
  </si>
  <si>
    <t>CaO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</si>
  <si>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</si>
  <si>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</si>
  <si>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</si>
  <si>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</si>
  <si>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</si>
  <si>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</si>
  <si>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</si>
  <si>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</si>
  <si>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</si>
  <si>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</si>
  <si>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</si>
  <si>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</si>
  <si>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</si>
  <si>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</si>
  <si>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</si>
  <si>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</si>
  <si>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</si>
  <si>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</si>
  <si>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</si>
  <si>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</si>
  <si>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</si>
  <si>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</si>
  <si>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</si>
  <si>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</si>
  <si>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</si>
  <si>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</si>
  <si>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</si>
  <si>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</si>
  <si>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</si>
  <si>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</si>
  <si>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</si>
  <si>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</si>
  <si>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</si>
  <si>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</si>
  <si>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</si>
  <si>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</si>
  <si>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</si>
  <si>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</si>
  <si>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</si>
  <si>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</si>
  <si>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</si>
  <si>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</si>
  <si>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</si>
  <si>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</si>
  <si>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</si>
  <si>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</si>
  <si>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</si>
  <si>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</si>
  <si>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</si>
  <si>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</si>
  <si>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</si>
  <si>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</si>
  <si>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</si>
  <si>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</si>
  <si>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</si>
  <si>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</si>
  <si>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</si>
  <si>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</si>
  <si>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</si>
  <si>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</si>
  <si>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</si>
  <si>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</si>
  <si>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</si>
  <si>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</si>
  <si>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</si>
  <si>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</si>
  <si>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</si>
  <si>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</si>
  <si>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</si>
  <si>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</si>
  <si>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</si>
  <si>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</si>
  <si>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</si>
  <si>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</si>
  <si>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</si>
  <si>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</si>
  <si>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</si>
  <si>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</si>
  <si>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</si>
  <si>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</si>
  <si>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</si>
  <si>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</si>
  <si>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</si>
  <si>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</si>
  <si>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</si>
  <si>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</si>
  <si>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</si>
  <si>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</si>
  <si>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</si>
  <si>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</si>
  <si>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</si>
  <si>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</si>
  <si>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</si>
  <si>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</si>
  <si>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</si>
  <si>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</si>
  <si>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</si>
  <si>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</si>
  <si>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</si>
  <si>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</si>
  <si>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</si>
  <si>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Response (ppm)</t>
  </si>
  <si>
    <t>Upscaled
Value (ppm)</t>
  </si>
  <si>
    <t>ANSLu</t>
  </si>
  <si>
    <t>Aqua Regia Digestion</t>
  </si>
  <si>
    <t>Cl</t>
  </si>
  <si>
    <t>Laser Ablation ICP-MS</t>
  </si>
  <si>
    <t>Pb Fire Assay</t>
  </si>
  <si>
    <t>PhotonAssay</t>
  </si>
  <si>
    <t>Aqua Regia Digestion (sample weights 10-50g)</t>
  </si>
  <si>
    <t>Cyanide Leach</t>
  </si>
  <si>
    <t>Au, ppm</t>
  </si>
  <si>
    <t>Ag, ppm</t>
  </si>
  <si>
    <t>As, ppm</t>
  </si>
  <si>
    <t>Bi, ppm</t>
  </si>
  <si>
    <t>Cd, ppm</t>
  </si>
  <si>
    <t>Cu, ppm</t>
  </si>
  <si>
    <t>Er, ppm</t>
  </si>
  <si>
    <t>Re, ppm</t>
  </si>
  <si>
    <t>S, wt.%</t>
  </si>
  <si>
    <t>Sb, ppm</t>
  </si>
  <si>
    <t>Te, ppm</t>
  </si>
  <si>
    <t>W, ppm</t>
  </si>
  <si>
    <t>B, ppm</t>
  </si>
  <si>
    <t>Ge, ppm</t>
  </si>
  <si>
    <t>Hg, ppm</t>
  </si>
  <si>
    <t>Se, ppm</t>
  </si>
  <si>
    <t>Lab</t>
  </si>
  <si>
    <t>No</t>
  </si>
  <si>
    <t>2.00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</si>
  <si>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</si>
  <si>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</si>
  <si>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</si>
  <si>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</si>
  <si>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</si>
  <si>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</si>
  <si>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</si>
  <si>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</si>
  <si>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</si>
  <si>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</si>
  <si>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</si>
  <si>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</si>
  <si>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</si>
  <si>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</si>
  <si>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</si>
  <si>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</si>
  <si>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</si>
  <si>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</si>
  <si>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</si>
  <si>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</si>
  <si>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1.22</t>
  </si>
  <si>
    <t>1.23</t>
  </si>
  <si>
    <t>1.28</t>
  </si>
  <si>
    <t>FA*AAS</t>
  </si>
  <si>
    <t>FA*OES</t>
  </si>
  <si>
    <t>0.085g</t>
  </si>
  <si>
    <t>50g</t>
  </si>
  <si>
    <t>40g</t>
  </si>
  <si>
    <t>Mean</t>
  </si>
  <si>
    <t>Median</t>
  </si>
  <si>
    <t>Std Dev.</t>
  </si>
  <si>
    <t>PDM3</t>
  </si>
  <si>
    <t>Z-Score (Absolute)</t>
  </si>
  <si>
    <t>NA</t>
  </si>
  <si>
    <t>6.01</t>
  </si>
  <si>
    <t>6.02</t>
  </si>
  <si>
    <t>6.03</t>
  </si>
  <si>
    <t>6.04</t>
  </si>
  <si>
    <t>6.05</t>
  </si>
  <si>
    <t>6.06</t>
  </si>
  <si>
    <t>6.07</t>
  </si>
  <si>
    <t>6.08</t>
  </si>
  <si>
    <t>6.09</t>
  </si>
  <si>
    <t>6.10</t>
  </si>
  <si>
    <t>6.11</t>
  </si>
  <si>
    <t>6.12</t>
  </si>
  <si>
    <t>6.13</t>
  </si>
  <si>
    <t>6.14</t>
  </si>
  <si>
    <t>6.15</t>
  </si>
  <si>
    <t>6.16</t>
  </si>
  <si>
    <t>6.17</t>
  </si>
  <si>
    <t>Raw*PA</t>
  </si>
  <si>
    <t>1.21</t>
  </si>
  <si>
    <t>1.29</t>
  </si>
  <si>
    <t>AR*AAS</t>
  </si>
  <si>
    <t>AR*MS</t>
  </si>
  <si>
    <t>AR*OES</t>
  </si>
  <si>
    <t>10g</t>
  </si>
  <si>
    <t>15g</t>
  </si>
  <si>
    <t>&lt; 0.001</t>
  </si>
  <si>
    <t>1.27</t>
  </si>
  <si>
    <t>CNL*AAS</t>
  </si>
  <si>
    <t>CNL*MS</t>
  </si>
  <si>
    <t>CNL*OES</t>
  </si>
  <si>
    <t>200g</t>
  </si>
  <si>
    <t>20g</t>
  </si>
  <si>
    <t>05g</t>
  </si>
  <si>
    <t>Results from laboratory 1.16 were removed due to their 0.1 ppm reading resolution.</t>
  </si>
  <si>
    <t>1.30</t>
  </si>
  <si>
    <t>4A*MS</t>
  </si>
  <si>
    <t>4A*OES/MS</t>
  </si>
  <si>
    <t>&lt; 0.5</t>
  </si>
  <si>
    <t>&lt; 0.3</t>
  </si>
  <si>
    <t>Results from laboratories 1.07, 1.08, 1.16 and 1.28 were removed due to their 0.1 ppm reading resolution.</t>
  </si>
  <si>
    <t>Results from laboratory 1.07 were removed due to their 0.1 ppm reading resolution._x000D_
Results from laboratory 1.08 were removed due to their 1 ppm reading resolution.</t>
  </si>
  <si>
    <t>&lt; 0.05</t>
  </si>
  <si>
    <t>&lt; 0.04</t>
  </si>
  <si>
    <t>Results from laboratory 1.07 were removed due to their 0.1 ppm reading resolution.</t>
  </si>
  <si>
    <t>Results from laboratories 1.15, 1.16, 1.17, 1.19, 1.21 and 1.28 were removed due to their 0.1 ppm reading resolution.</t>
  </si>
  <si>
    <t>Results from laboratories 1.17 and 1.19 were removed due to their 0.1 ppm reading resolution.</t>
  </si>
  <si>
    <t>Results from laboratories 1.07, 1.17 and 1.19 were removed due to their 0.1 ppm reading resolution.</t>
  </si>
  <si>
    <t>Results from laboratory 1.12 were removed due to their 0.1 ppm reading resolution._x000D_
Results from laboratory 1.07 were removed due to their 1 ppm reading resolution.</t>
  </si>
  <si>
    <t>Results from laboratory 1.08 were removed due to their 1 ppm reading resolution.</t>
  </si>
  <si>
    <t>Results from laboratories 1.07, 1.15, 1.16 and 1.28 were removed due to their 1 ppm reading resolution.</t>
  </si>
  <si>
    <t>&lt; 0.002</t>
  </si>
  <si>
    <t>Results from laboratories 1.07, 1.16, 1.21 and 1.28 were removed due to their 0.1 ppm reading resolution.</t>
  </si>
  <si>
    <t>&lt; 1.5</t>
  </si>
  <si>
    <t>Results from laboratories 1.07, 1.17 and 1.28 were removed due to their 0.1 ppm reading resolution.</t>
  </si>
  <si>
    <t>Results from laboratories 1.07, 1.17, 1.19 and 1.28 were removed due to their 0.1 ppm reading resolution.</t>
  </si>
  <si>
    <t>Results from laboratory 1.28 were removed due to their 0.1 ppm reading resolution.</t>
  </si>
  <si>
    <t>Indicative</t>
  </si>
  <si>
    <t>AR*OES/MS</t>
  </si>
  <si>
    <t>01g</t>
  </si>
  <si>
    <t>0.2g</t>
  </si>
  <si>
    <t>0.5g</t>
  </si>
  <si>
    <t>0.1g</t>
  </si>
  <si>
    <t>&lt; 20</t>
  </si>
  <si>
    <t>Results from laboratory 1.10 were removed due to their 0.01 ppm reading resolution._x000D_
Results from laboratory 1.07 were removed due to their 0.1 ppm reading resolution.</t>
  </si>
  <si>
    <t>&lt; 3.5</t>
  </si>
  <si>
    <t>&lt; 0.02</t>
  </si>
  <si>
    <t>Results from laboratories 1.18 and 1.28 were removed due to their 0.1 ppm reading resolution.</t>
  </si>
  <si>
    <t>Results from laboratory 1.28 were removed due to their 10 ppm reading resolution.</t>
  </si>
  <si>
    <t>Results from laboratories 1.21 and 1.28 were removed due to their 0.1 ppm reading resolution.</t>
  </si>
  <si>
    <t>Results from laboratories 1.12 and 1.19 were removed due to their 0.01 wt.% reading resolution._x000D_
Results from laboratory 1.13 were removed due to their 0.1 wt.% reading resolution.</t>
  </si>
  <si>
    <t>Results from laboratory 1.18 were removed due to their 1 ppm reading resolution.</t>
  </si>
  <si>
    <t>Results from laboratories 1.15, 1.18 and 1.28 were removed due to their 1 ppm reading resolution.</t>
  </si>
  <si>
    <t>Results from laboratories 1.16, 1.18, 1.21 and 1.28 were removed due to their 1 ppm reading resolution.</t>
  </si>
  <si>
    <t>&lt; 0.03</t>
  </si>
  <si>
    <t>Results from laboratories 1.07 and 1.19 were removed due to their 0.1 ppm reading resolution.</t>
  </si>
  <si>
    <t>Results from laboratory 1.28 were removed due to their 1 ppm reading resolution.</t>
  </si>
  <si>
    <t>BV Geo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</si>
  <si>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</si>
  <si>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</si>
  <si>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</si>
  <si>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</si>
  <si>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</si>
  <si>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</si>
  <si>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</si>
  <si>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</si>
  <si>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LOI*TGA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</si>
  <si>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</si>
  <si>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</si>
  <si>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</si>
  <si>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</si>
  <si>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</si>
  <si>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</si>
  <si>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</si>
  <si>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</si>
  <si>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</si>
  <si>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</si>
  <si>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cyanide leach with atomic absorption spectroscopy</t>
  </si>
  <si>
    <t>cyanide leach with inductively coupled plasma mass spectroscopy</t>
  </si>
  <si>
    <t>cyanide leach with inductively coupled plasma optical emission spectroscopy</t>
  </si>
  <si>
    <t>fire assay with atomic absorption spectroscopy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</si>
  <si>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</si>
  <si>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</si>
  <si>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</si>
  <si>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</si>
  <si>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350g 300ml raw sample (solid) packed into single use jar with PhotonAssay (X-ray) finish</t>
  </si>
  <si>
    <t>Text Values:</t>
  </si>
  <si>
    <t>Unable to report due to QC failure (Lab 1.15)</t>
  </si>
  <si>
    <t>ALS, Canning Vale, WA, Australia</t>
  </si>
  <si>
    <t>ALS, Johannesburg, South Africa</t>
  </si>
  <si>
    <t>ALS, Kalgoorlie, WA, Australia</t>
  </si>
  <si>
    <t>ALS, Lima, Peru</t>
  </si>
  <si>
    <t>ALS, Loughrea, Galway, Ireland</t>
  </si>
  <si>
    <t>ALS, Malaga, WA, Australia</t>
  </si>
  <si>
    <t>American Assay Laboratories, Sparks, Nevada, USA</t>
  </si>
  <si>
    <t>ANSTO, Lucas Heights, NSW, Australia</t>
  </si>
  <si>
    <t>ARGETEST (SÖGÜT), Sögüt, Bilecik Province, Turkey</t>
  </si>
  <si>
    <t>ARGETEST Mineral Processing, Ankara, Central Anatolia, Turkey</t>
  </si>
  <si>
    <t>Britannia Mining Solutions, Hamilton, Ontario, Canada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</si>
  <si>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</si>
  <si>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</si>
  <si>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</si>
  <si>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Mineral Solutions (BVMS), Al Wadi District, Jeddah, Saudi Arabia</t>
  </si>
  <si>
    <t>Gekko Assay Labs, Ballarat, VIC, Australia</t>
  </si>
  <si>
    <t>Inspectorate (BV), Lima, Peru</t>
  </si>
  <si>
    <t>Intertek, Cupang, Muntinlupa, Philippines</t>
  </si>
  <si>
    <t>Intertek, Perth, WA, Australia</t>
  </si>
  <si>
    <t>Intertek, Townsville, QLD, Australia</t>
  </si>
  <si>
    <t>Intertek Minerals Limited, Manso Nkwanta, Ashanti Region, Ghana</t>
  </si>
  <si>
    <t>Intertek Minerals Ltd, Bibiani, Western North Region, Ghana</t>
  </si>
  <si>
    <t>Intertek Minerals Ltd, Tarkwa, Western Region, Ghana</t>
  </si>
  <si>
    <t>Laboratoire LABOMINE SARL, Agadir, Souss-Massa, Morocco</t>
  </si>
  <si>
    <t>Labwest Minerals Analysis, Perth, WA, Australia</t>
  </si>
  <si>
    <t>MSA ENVAL Laboratories, Yamoussoukro, Côte d'Ivoire</t>
  </si>
  <si>
    <t>MSALABS, Bougouni, Bamako, Mali</t>
  </si>
  <si>
    <t>MSALABS, Prince George, BC, Canada</t>
  </si>
  <si>
    <t>MSALABS, Val-d'Or, Quebec, Canada</t>
  </si>
  <si>
    <t>MSALABS Bulyanhulu Gold Mine, Bubada, Shinyanga, United Republic of Tanzania</t>
  </si>
  <si>
    <t>MSALABS Geita, Geita, Geita, United Republic of Tanzania</t>
  </si>
  <si>
    <t>MSALABS Ghana Ltd, Obuasi, Ashanti, Ghana</t>
  </si>
  <si>
    <t>MSALABS Kibali Gold Mines, Doko, Haut-Uélé, Congo, Democratic Republic of the (Zaire)</t>
  </si>
  <si>
    <t>MSALABS Timmins, Timmins, Ontario, Canada</t>
  </si>
  <si>
    <t>On Site Laboratory Services, Bendigo, VIC, Australia</t>
  </si>
  <si>
    <t>PT Geoservices Ltd, Cikarang, Jakarta Raya, Indonesia</t>
  </si>
  <si>
    <t>PT Intertek Utama Services, Jakarta Timur, DKI Jakarta, Indonesia</t>
  </si>
  <si>
    <t>Ravenswood Gold, Ravenswood, QLD, Australia</t>
  </si>
  <si>
    <t>SGS Geosol Laboratorios Ltda, Vespasiano, Minas Gerais, Brazil</t>
  </si>
  <si>
    <t>SGS Tarkwa, Tarkwa, Western Region, Ghana</t>
  </si>
  <si>
    <t>Shiva Analyticals Ltd, Bangalore North, Karnataka, India</t>
  </si>
  <si>
    <t>Stewart Assay &amp; Environmental Laboratories LLC, Kara-Balta, Chüy, Kyrgyzstan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</si>
  <si>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</si>
  <si>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</si>
  <si>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</si>
  <si>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</si>
  <si>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</si>
  <si>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</si>
  <si>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</si>
  <si>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</si>
  <si>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</si>
  <si>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</si>
  <si>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</si>
  <si>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</si>
  <si>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</si>
  <si>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</si>
  <si>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</si>
  <si>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</si>
  <si>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</si>
  <si>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</si>
  <si>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</si>
  <si>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</si>
  <si>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</si>
  <si>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</si>
  <si>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</si>
  <si>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</si>
  <si>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</si>
  <si>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</si>
  <si>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</si>
  <si>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</si>
  <si>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</si>
  <si>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</si>
  <si>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</si>
  <si>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</si>
  <si>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</si>
  <si>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</si>
  <si>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</si>
  <si>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</si>
  <si>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</si>
  <si>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</si>
  <si>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</si>
  <si>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</si>
  <si>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</si>
  <si>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</si>
  <si>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</si>
  <si>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</si>
  <si>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</si>
  <si>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</si>
  <si>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</si>
  <si>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</si>
  <si>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</si>
  <si>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</si>
  <si>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</si>
  <si>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</si>
  <si>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</si>
  <si>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</si>
  <si>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</si>
  <si>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</si>
  <si>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</si>
  <si>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</si>
  <si>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</si>
  <si>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</si>
  <si>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</si>
  <si>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</si>
  <si>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</si>
  <si>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</si>
  <si>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</si>
  <si>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</si>
  <si>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</si>
  <si>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</si>
  <si>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</si>
  <si>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B, Boron (ppm)</t>
  </si>
  <si>
    <t>Ge, Germanium (ppm)</t>
  </si>
  <si>
    <t>Hg, Mercury (ppm)</t>
  </si>
  <si>
    <t>Se, Selenium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</si>
  <si>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</si>
  <si>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211b (Certified Value 0.798 ppm)</t>
  </si>
  <si>
    <t>Analytical results for Au in OREAS 211b (Certified Value 0.8 ppm)</t>
  </si>
  <si>
    <t>Analytical results for Au in OREAS 211b (Certified Value 0.75 ppm)</t>
  </si>
  <si>
    <t>Analytical results for Au in OREAS 211b (Certified Value 0.776 ppm)</t>
  </si>
  <si>
    <t>Analytical results for Ag in OREAS 211b (Certified Value 0.334 ppm)</t>
  </si>
  <si>
    <t>Analytical results for Al in OREAS 211b (Certified Value 6.94 wt.%)</t>
  </si>
  <si>
    <t>Analytical results for As in OREAS 211b (Certified Value 33.7 ppm)</t>
  </si>
  <si>
    <t>Analytical results for B in OREAS 211b (Indicative Value 44.7 ppm)</t>
  </si>
  <si>
    <t>Analytical results for Ba in OREAS 211b (Certified Value 151 ppm)</t>
  </si>
  <si>
    <t>Analytical results for Be in OREAS 211b (Certified Value 0.34 ppm)</t>
  </si>
  <si>
    <t>Analytical results for Bi in OREAS 211b (Certified Value 0.041 ppm)</t>
  </si>
  <si>
    <t>Analytical results for Ca in OREAS 211b (Certified Value 6.93 wt.%)</t>
  </si>
  <si>
    <t>Analytical results for Cd in OREAS 211b (Certified Value 0.45 ppm)</t>
  </si>
  <si>
    <t>Analytical results for Ce in OREAS 211b (Certified Value 11.7 ppm)</t>
  </si>
  <si>
    <t>Analytical results for Co in OREAS 211b (Certified Value 44.4 ppm)</t>
  </si>
  <si>
    <t>Analytical results for Cr in OREAS 211b (Certified Value 121 ppm)</t>
  </si>
  <si>
    <t>Analytical results for Cs in OREAS 211b (Certified Value 0.69 ppm)</t>
  </si>
  <si>
    <t>Analytical results for Cu in OREAS 211b (Certified Value 177 ppm)</t>
  </si>
  <si>
    <t>Analytical results for Dy in OREAS 211b (Certified Value 3.9 ppm)</t>
  </si>
  <si>
    <t>Analytical results for Er in OREAS 211b (Certified Value 2.34 ppm)</t>
  </si>
  <si>
    <t>Analytical results for Eu in OREAS 211b (Certified Value 0.98 ppm)</t>
  </si>
  <si>
    <t>Analytical results for Fe in OREAS 211b (Certified Value 7.97 wt.%)</t>
  </si>
  <si>
    <t>Analytical results for Ga in OREAS 211b (Certified Value 16 ppm)</t>
  </si>
  <si>
    <t>Analytical results for Gd in OREAS 211b (Certified Value 3.28 ppm)</t>
  </si>
  <si>
    <t>Analytical results for Ge in OREAS 211b (Indicative Value 0.19 ppm)</t>
  </si>
  <si>
    <t>Analytical results for Hf in OREAS 211b (Certified Value 1.55 ppm)</t>
  </si>
  <si>
    <t>Analytical results for Hg in OREAS 211b (Indicative Value 0.12 ppm)</t>
  </si>
  <si>
    <t>Analytical results for Ho in OREAS 211b (Certified Value 0.79 ppm)</t>
  </si>
  <si>
    <t>Analytical results for In in OREAS 211b (Certified Value 0.073 ppm)</t>
  </si>
  <si>
    <t>Analytical results for K in OREAS 211b (Certified Value 0.362 wt.%)</t>
  </si>
  <si>
    <t>Analytical results for La in OREAS 211b (Certified Value 4.74 ppm)</t>
  </si>
  <si>
    <t>Analytical results for Li in OREAS 211b (Certified Value 11.6 ppm)</t>
  </si>
  <si>
    <t>Analytical results for Lu in OREAS 211b (Certified Value 0.34 ppm)</t>
  </si>
  <si>
    <t>Analytical results for Mg in OREAS 211b (Certified Value 3.88 wt.%)</t>
  </si>
  <si>
    <t>Analytical results for Mn in OREAS 211b (Certified Value 0.135 wt.%)</t>
  </si>
  <si>
    <t>Analytical results for Mo in OREAS 211b (Certified Value 1.52 ppm)</t>
  </si>
  <si>
    <t>Analytical results for Na in OREAS 211b (Certified Value 1.9 wt.%)</t>
  </si>
  <si>
    <t>Analytical results for Nb in OREAS 211b (Certified Value 3.43 ppm)</t>
  </si>
  <si>
    <t>Analytical results for Nd in OREAS 211b (Certified Value 8.13 ppm)</t>
  </si>
  <si>
    <t>Analytical results for Ni in OREAS 211b (Certified Value 94 ppm)</t>
  </si>
  <si>
    <t>Analytical results for P in OREAS 211b (Certified Value 0.041 wt.%)</t>
  </si>
  <si>
    <t>Analytical results for Pb in OREAS 211b (Certified Value 14.8 ppm)</t>
  </si>
  <si>
    <t>Analytical results for Pr in OREAS 211b (Certified Value 1.67 ppm)</t>
  </si>
  <si>
    <t>Analytical results for Pt in OREAS 211b (Indicative Value 19.2 ppb)</t>
  </si>
  <si>
    <t>Analytical results for Rb in OREAS 211b (Certified Value 10.1 ppm)</t>
  </si>
  <si>
    <t>Analytical results for Re in OREAS 211b (Certified Value 0.002 ppm)</t>
  </si>
  <si>
    <t>Analytical results for S in OREAS 211b (Certified Value 0.267 wt.%)</t>
  </si>
  <si>
    <t>Analytical results for Sb in OREAS 211b (Certified Value 1.38 ppm)</t>
  </si>
  <si>
    <t>Analytical results for Sc in OREAS 211b (Certified Value 41.1 ppm)</t>
  </si>
  <si>
    <t>Analytical results for Se in OREAS 211b (Indicative Value 0.84 ppm)</t>
  </si>
  <si>
    <t>Analytical results for Sm in OREAS 211b (Certified Value 2.52 ppm)</t>
  </si>
  <si>
    <t>Analytical results for Sn in OREAS 211b (Certified Value 0.92 ppm)</t>
  </si>
  <si>
    <t>Analytical results for Sr in OREAS 211b (Certified Value 213 ppm)</t>
  </si>
  <si>
    <t>Analytical results for Ta in OREAS 211b (Certified Value 0.22 ppm)</t>
  </si>
  <si>
    <t>Analytical results for Tb in OREAS 211b (Certified Value 0.58 ppm)</t>
  </si>
  <si>
    <t>Analytical results for Te in OREAS 211b (Certified Value 0.081 ppm)</t>
  </si>
  <si>
    <t>Analytical results for Th in OREAS 211b (Certified Value 0.74 ppm)</t>
  </si>
  <si>
    <t>Analytical results for Ti in OREAS 211b (Certified Value 0.633 wt.%)</t>
  </si>
  <si>
    <t>Analytical results for Tl in OREAS 211b (Certified Value 0.15 ppm)</t>
  </si>
  <si>
    <t>Analytical results for Tm in OREAS 211b (Certified Value 0.33 ppm)</t>
  </si>
  <si>
    <t>Analytical results for U in OREAS 211b (Certified Value 0.2 ppm)</t>
  </si>
  <si>
    <t>Analytical results for V in OREAS 211b (Certified Value 282 ppm)</t>
  </si>
  <si>
    <t>Analytical results for W in OREAS 211b (Certified Value 16.8 ppm)</t>
  </si>
  <si>
    <t>Analytical results for Y in OREAS 211b (Certified Value 20.3 ppm)</t>
  </si>
  <si>
    <t>Analytical results for Yb in OREAS 211b (Certified Value 2.18 ppm)</t>
  </si>
  <si>
    <t>Analytical results for Zn in OREAS 211b (Certified Value 126 ppm)</t>
  </si>
  <si>
    <t>Analytical results for Zr in OREAS 211b (Certified Value 47.1 ppm)</t>
  </si>
  <si>
    <t>Analytical results for Ag in OREAS 211b (Certified Value 0.339 ppm)</t>
  </si>
  <si>
    <t>Analytical results for Al in OREAS 211b (Certified Value 3.28 wt.%)</t>
  </si>
  <si>
    <t>Analytical results for As in OREAS 211b (Certified Value 32.6 ppm)</t>
  </si>
  <si>
    <t>Analytical results for B in OREAS 211b (Certified Value 20 ppm)</t>
  </si>
  <si>
    <t>Analytical results for Ba in OREAS 211b (Certified Value 29.3 ppm)</t>
  </si>
  <si>
    <t>Analytical results for Be in OREAS 211b (Certified Value 0.19 ppm)</t>
  </si>
  <si>
    <t>Analytical results for Bi in OREAS 211b (Certified Value 0.033 ppm)</t>
  </si>
  <si>
    <t>Analytical results for Ca in OREAS 211b (Certified Value 2.36 wt.%)</t>
  </si>
  <si>
    <t>Analytical results for Cd in OREAS 211b (Certified Value 0.42 ppm)</t>
  </si>
  <si>
    <t>Analytical results for Ce in OREAS 211b (Certified Value 8.66 ppm)</t>
  </si>
  <si>
    <t>Analytical results for Co in OREAS 211b (Certified Value 31.1 ppm)</t>
  </si>
  <si>
    <t>Analytical results for Cr in OREAS 211b (Certified Value 19.3 ppm)</t>
  </si>
  <si>
    <t>Analytical results for Cs in OREAS 211b (Certified Value 0.49 ppm)</t>
  </si>
  <si>
    <t>Analytical results for Cu in OREAS 211b (Certified Value 176 ppm)</t>
  </si>
  <si>
    <t>Analytical results for Dy in OREAS 211b (Indicative Value 2.1 ppm)</t>
  </si>
  <si>
    <t>Analytical results for Er in OREAS 211b (Indicative Value 1.3 ppm)</t>
  </si>
  <si>
    <t>Analytical results for Eu in OREAS 211b (Certified Value 0.5 ppm)</t>
  </si>
  <si>
    <t>Analytical results for Fe in OREAS 211b (Certified Value 5.63 wt.%)</t>
  </si>
  <si>
    <t>Analytical results for Ga in OREAS 211b (Certified Value 9.96 ppm)</t>
  </si>
  <si>
    <t>Analytical results for Gd in OREAS 211b (Indicative Value 1.9 ppm)</t>
  </si>
  <si>
    <t>Analytical results for Ge in OREAS 211b (Certified Value 0.14 ppm)</t>
  </si>
  <si>
    <t>Analytical results for Hf in OREAS 211b (Certified Value 0.44 ppm)</t>
  </si>
  <si>
    <t>Analytical results for Hg in OREAS 211b (Certified Value 0.052 ppm)</t>
  </si>
  <si>
    <t>Analytical results for Ho in OREAS 211b (Certified Value 0.48 ppm)</t>
  </si>
  <si>
    <t>Analytical results for In in OREAS 211b (Indicative Value 0.029 ppm)</t>
  </si>
  <si>
    <t>Analytical results for K in OREAS 211b (Certified Value 0.103 wt.%)</t>
  </si>
  <si>
    <t>Analytical results for La in OREAS 211b (Certified Value 3.54 ppm)</t>
  </si>
  <si>
    <t>Analytical results for Li in OREAS 211b (Certified Value 10 ppm)</t>
  </si>
  <si>
    <t>Analytical results for Lu in OREAS 211b (Indicative Value 0.16 ppm)</t>
  </si>
  <si>
    <t>Analytical results for Mg in OREAS 211b (Certified Value 1.71 wt.%)</t>
  </si>
  <si>
    <t>Analytical results for Mn in OREAS 211b (Certified Value 0.073 wt.%)</t>
  </si>
  <si>
    <t>Analytical results for Mo in OREAS 211b (Certified Value 1.48 ppm)</t>
  </si>
  <si>
    <t>Analytical results for Na in OREAS 211b (Certified Value 0.137 wt.%)</t>
  </si>
  <si>
    <t>Analytical results for Nb in OREAS 211b (Certified Value 0.12 ppm)</t>
  </si>
  <si>
    <t>Analytical results for Nd in OREAS 211b (Indicative Value 5.67 ppm)</t>
  </si>
  <si>
    <t>Analytical results for Ni in OREAS 211b (Certified Value 65 ppm)</t>
  </si>
  <si>
    <t>Analytical results for P in OREAS 211b (Certified Value 0.04 wt.%)</t>
  </si>
  <si>
    <t>Analytical results for Pb in OREAS 211b (Certified Value 14.3 ppm)</t>
  </si>
  <si>
    <t>Analytical results for Pd in OREAS 211b (Indicative Value 16.7 ppb)</t>
  </si>
  <si>
    <t>Analytical results for Pr in OREAS 211b (Certified Value 1.32 ppm)</t>
  </si>
  <si>
    <t>Analytical results for Pt in OREAS 211b (Indicative Value 18.7 ppb)</t>
  </si>
  <si>
    <t>Analytical results for Rb in OREAS 211b (Certified Value 4.36 ppm)</t>
  </si>
  <si>
    <t>Analytical results for S in OREAS 211b (Certified Value 0.266 wt.%)</t>
  </si>
  <si>
    <t>Analytical results for Sb in OREAS 211b (Certified Value 0.88 ppm)</t>
  </si>
  <si>
    <t>Analytical results for Sc in OREAS 211b (Certified Value 5.17 ppm)</t>
  </si>
  <si>
    <t>Analytical results for Se in OREAS 211b (Certified Value 0.59 ppm)</t>
  </si>
  <si>
    <t>Analytical results for Sm in OREAS 211b (Indicative Value 1.45 ppm)</t>
  </si>
  <si>
    <t>Analytical results for Sn in OREAS 211b (Certified Value 0.53 ppm)</t>
  </si>
  <si>
    <t>Analytical results for Sr in OREAS 211b (Certified Value 35.3 ppm)</t>
  </si>
  <si>
    <t>Analytical results for Ta in OREAS 211b (Certified Value &lt; 0.01 ppm)</t>
  </si>
  <si>
    <t>Analytical results for Tb in OREAS 211b (Certified Value 0.32 ppm)</t>
  </si>
  <si>
    <t>Analytical results for Te in OREAS 211b (Certified Value 0.061 ppm)</t>
  </si>
  <si>
    <t>Analytical results for Th in OREAS 211b (Certified Value 0.58 ppm)</t>
  </si>
  <si>
    <t>Analytical results for Ti in OREAS 211b (Certified Value 0.371 wt.%)</t>
  </si>
  <si>
    <t>Analytical results for Tl in OREAS 211b (Certified Value 0.077 ppm)</t>
  </si>
  <si>
    <t>Analytical results for Tm in OREAS 211b (Indicative Value 0.18 ppm)</t>
  </si>
  <si>
    <t>Analytical results for U in OREAS 211b (Certified Value 0.14 ppm)</t>
  </si>
  <si>
    <t>Analytical results for V in OREAS 211b (Certified Value 136 ppm)</t>
  </si>
  <si>
    <t>Analytical results for W in OREAS 211b (Certified Value 11 ppm)</t>
  </si>
  <si>
    <t>Analytical results for Y in OREAS 211b (Certified Value 11.2 ppm)</t>
  </si>
  <si>
    <t>Analytical results for Yb in OREAS 211b (Indicative Value 1.31 ppm)</t>
  </si>
  <si>
    <t>Analytical results for Zn in OREAS 211b (Certified Value 113 ppm)</t>
  </si>
  <si>
    <t>Analytical results for Zr in OREAS 211b (Certified Value 14.7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</si>
  <si>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211b (Indicative Value 13.66 wt.%)</t>
    </r>
  </si>
  <si>
    <t>Analytical results for As in OREAS 211b (Indicative Value 30 ppm)</t>
  </si>
  <si>
    <t>Analytical results for BaO in OREAS 211b (Indicative Value 240 ppm)</t>
  </si>
  <si>
    <t>Analytical results for CaO in OREAS 211b (Indicative Value 10.14 wt.%)</t>
  </si>
  <si>
    <t>Analytical results for Cl in OREAS 211b (Indicative Value 1510 ppm)</t>
  </si>
  <si>
    <t>Analytical results for Co in OREAS 211b (Indicative Value 60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</si>
  <si>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211b (Indicative Value 241 ppm)</t>
    </r>
  </si>
  <si>
    <t>Analytical results for Cu in OREAS 211b (Indicative Value 200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</si>
  <si>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211b (Indicative Value 11.7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</si>
  <si>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211b (Indicative Value 0.446 wt.%)</t>
    </r>
  </si>
  <si>
    <t>Analytical results for MgO in OREAS 211b (Indicative Value 6.61 wt.%)</t>
  </si>
  <si>
    <t>Analytical results for MnO in OREAS 211b (Indicative Value 0.186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</si>
  <si>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211b (Indicative Value 2.56 wt.%)</t>
    </r>
  </si>
  <si>
    <t>Analytical results for Ni in OREAS 211b (Indicative Value 155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</si>
  <si>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211b (Indicative Value 0.094 wt.%)</t>
    </r>
  </si>
  <si>
    <t>Analytical results for Pb in OREAS 211b (Indicative Value 85 ppm)</t>
  </si>
  <si>
    <t>Analytical results for S in OREAS 211b (Indicative Value 0.252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</si>
  <si>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211b (Indicative Value 50.16 wt.%)</t>
    </r>
  </si>
  <si>
    <t>Analytical results for Sn in OREAS 211b (Indicative Value 45 ppm)</t>
  </si>
  <si>
    <t>Analytical results for Sr in OREAS 211b (Indicative Value 225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</si>
  <si>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211b (Indicative Value 1.11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</si>
  <si>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211b (Indicative Value 527 ppm)</t>
    </r>
  </si>
  <si>
    <t>Analytical results for Zn in OREAS 211b (Indicative Value 140 ppm)</t>
  </si>
  <si>
    <t>Analytical results for Zr in OREAS 211b (Indicative Value 100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</si>
  <si>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211b (Indicative Value 2.96 wt.%)</t>
    </r>
  </si>
  <si>
    <t>Analytical results for C in OREAS 211b (Indicative Value 0.115 wt.%)</t>
  </si>
  <si>
    <t>Analytical results for S in OREAS 211b (Indicative Value 0.295 wt.%)</t>
  </si>
  <si>
    <t>Analytical results for Ag in OREAS 211b (Indicative Value 0.35 ppm)</t>
  </si>
  <si>
    <t>Analytical results for As in OREAS 211b (Indicative Value 33.2 ppm)</t>
  </si>
  <si>
    <t>Analytical results for Ba in OREAS 211b (Indicative Value 150 ppm)</t>
  </si>
  <si>
    <t>Analytical results for Be in OREAS 211b (Indicative Value 0.6 ppm)</t>
  </si>
  <si>
    <t>Analytical results for Bi in OREAS 211b (Indicative Value &lt; 0.2 ppm)</t>
  </si>
  <si>
    <t>Analytical results for Cd in OREAS 211b (Indicative Value 0.5 ppm)</t>
  </si>
  <si>
    <t>Analytical results for Ce in OREAS 211b (Indicative Value 11.6 ppm)</t>
  </si>
  <si>
    <t>Analytical results for Co in OREAS 211b (Indicative Value 45.7 ppm)</t>
  </si>
  <si>
    <t>Analytical results for Cr in OREAS 211b (Indicative Value 143 ppm)</t>
  </si>
  <si>
    <t>Analytical results for Cs in OREAS 211b (Indicative Value 0.74 ppm)</t>
  </si>
  <si>
    <t>Analytical results for Cu in OREAS 211b (Indicative Value 179 ppm)</t>
  </si>
  <si>
    <t>Analytical results for Dy in OREAS 211b (Indicative Value 3.88 ppm)</t>
  </si>
  <si>
    <t>Analytical results for Er in OREAS 211b (Indicative Value 2.49 ppm)</t>
  </si>
  <si>
    <t>Analytical results for Eu in OREAS 211b (Indicative Value 0.94 ppm)</t>
  </si>
  <si>
    <t>Analytical results for Ga in OREAS 211b (Indicative Value 15.6 ppm)</t>
  </si>
  <si>
    <t>Analytical results for Gd in OREAS 211b (Indicative Value 3.21 ppm)</t>
  </si>
  <si>
    <t>Analytical results for Ge in OREAS 211b (Indicative Value 1.38 ppm)</t>
  </si>
  <si>
    <t>Analytical results for Hf in OREAS 211b (Indicative Value 1.85 ppm)</t>
  </si>
  <si>
    <t>Analytical results for Ho in OREAS 211b (Indicative Value 0.85 ppm)</t>
  </si>
  <si>
    <t>Analytical results for In in OREAS 211b (Indicative Value 0.05 ppm)</t>
  </si>
  <si>
    <t>Analytical results for La in OREAS 211b (Indicative Value 4.77 ppm)</t>
  </si>
  <si>
    <t>Analytical results for Lu in OREAS 211b (Indicative Value 0.33 ppm)</t>
  </si>
  <si>
    <t>Analytical results for Mn in OREAS 211b (Indicative Value 0.145 wt.%)</t>
  </si>
  <si>
    <t>Analytical results for Mo in OREAS 211b (Indicative Value 1.8 ppm)</t>
  </si>
  <si>
    <t>Analytical results for Nb in OREAS 211b (Indicative Value 3.43 ppm)</t>
  </si>
  <si>
    <t>Analytical results for Nd in OREAS 211b (Indicative Value 8.33 ppm)</t>
  </si>
  <si>
    <t>Analytical results for Ni in OREAS 211b (Indicative Value 98 ppm)</t>
  </si>
  <si>
    <t>Analytical results for Pb in OREAS 211b (Indicative Value 14.5 ppm)</t>
  </si>
  <si>
    <t>Analytical results for Pr in OREAS 211b (Indicative Value 1.71 ppm)</t>
  </si>
  <si>
    <t>Analytical results for Rb in OREAS 211b (Indicative Value 9.75 ppm)</t>
  </si>
  <si>
    <t>Analytical results for Re in OREAS 211b (Indicative Value &lt; 0.01 ppm)</t>
  </si>
  <si>
    <t>Analytical results for Sb in OREAS 211b (Indicative Value 1.45 ppm)</t>
  </si>
  <si>
    <t>Analytical results for Sc in OREAS 211b (Indicative Value 41.2 ppm)</t>
  </si>
  <si>
    <t>Analytical results for Se in OREAS 211b (Indicative Value &lt; 5 ppm)</t>
  </si>
  <si>
    <t>Analytical results for Sm in OREAS 211b (Indicative Value 2.62 ppm)</t>
  </si>
  <si>
    <t>Analytical results for Sn in OREAS 211b (Indicative Value 0.9 ppm)</t>
  </si>
  <si>
    <t>Analytical results for Sr in OREAS 211b (Indicative Value 208 ppm)</t>
  </si>
  <si>
    <t>Analytical results for Ta in OREAS 211b (Indicative Value 0.21 ppm)</t>
  </si>
  <si>
    <t>Analytical results for Tb in OREAS 211b (Indicative Value 0.59 ppm)</t>
  </si>
  <si>
    <t>Analytical results for Te in OREAS 211b (Indicative Value &lt; 0.2 ppm)</t>
  </si>
  <si>
    <t>Analytical results for Th in OREAS 211b (Indicative Value 0.73 ppm)</t>
  </si>
  <si>
    <t>Analytical results for Ti in OREAS 211b (Indicative Value 0.649 wt.%)</t>
  </si>
  <si>
    <t>Analytical results for Tl in OREAS 211b (Indicative Value &lt; 0.2 ppm)</t>
  </si>
  <si>
    <t>Analytical results for Tm in OREAS 211b (Indicative Value 0.37 ppm)</t>
  </si>
  <si>
    <t>Analytical results for U in OREAS 211b (Indicative Value 0.22 ppm)</t>
  </si>
  <si>
    <t>Analytical results for V in OREAS 211b (Indicative Value 299 ppm)</t>
  </si>
  <si>
    <t>Analytical results for W in OREAS 211b (Indicative Value 17.3 ppm)</t>
  </si>
  <si>
    <t>Analytical results for Y in OREAS 211b (Indicative Value 20.8 ppm)</t>
  </si>
  <si>
    <t>Analytical results for Yb in OREAS 211b (Indicative Value 2.33 ppm)</t>
  </si>
  <si>
    <t>Analytical results for Zn in OREAS 211b (Indicative Value 125 ppm)</t>
  </si>
  <si>
    <t>Analytical results for Zr in OREAS 211b (Indicative Value 64 ppm)</t>
  </si>
  <si>
    <t/>
  </si>
  <si>
    <t>Table 5. Participating Laboratory List used for OREAS 211b</t>
  </si>
  <si>
    <t>Table 4. Abbreviations used for OREAS 211b</t>
  </si>
  <si>
    <t>Table 3. Certified Values and Performance Gates for OREAS 211b</t>
  </si>
  <si>
    <t>Table 2. Indicative Values for OREAS 211b</t>
  </si>
  <si>
    <t>Table 1. Certified Values, Expanded Uncertainty and Tolerance Limits for OREAS 211b</t>
  </si>
  <si>
    <t>SI unit equivalents: ppm (parts per million; 1 x 10-⁶) ≡ mg/kg; wt.% (weight per cent) ≡ % (mass fraction)</t>
  </si>
  <si>
    <t>SI unit equivalents: ppb (parts per billion; 1 x 10-⁹) ≡ µg/kg; ppm (parts per million; 1 x 10-⁶) ≡ mg/kg; wt.% (weight per cent) ≡ % (mass fraction)</t>
  </si>
  <si>
    <t>ORE - Lab-Upscaled RSD Results for CRM: OREAS 211b (Execution: 1) - Analyte Au - (Gold) by INAA</t>
  </si>
  <si>
    <t>Aqua Regia Digestion (sample mass 10-50g)</t>
  </si>
  <si>
    <t>*Gross mass refers to the mass of the entire jar assembly, including jar base, jar lid and contents. These value ranges were developed using a ~40g empty jar mass but should be achievable for any jar-lid combination.</t>
  </si>
  <si>
    <t>PhotonAssay (recommended gross mass* 500-540 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</si>
</sst>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65" fontId="38" fillId="0" borderId="10" xfId="44" applyNumberFormat="1" applyFont="1" applyBorder="1" applyAlignment="1">
      <alignment horizontal="center"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2" xfId="47" applyFont="1" applyBorder="1" applyAlignment="1">
      <alignment horizontal="center" vertical="center"/>
    </xf>
    <xf numFmtId="0" fontId="3" fillId="0" borderId="51" xfId="47" applyFont="1" applyBorder="1" applyAlignment="1">
      <alignment horizontal="center" vertical="center"/>
    </xf>
    <xf numFmtId="0" fontId="3" fillId="0" borderId="51" xfId="47" applyFont="1" applyBorder="1" applyAlignment="1">
      <alignment vertical="center"/>
    </xf>
    <xf numFmtId="2" fontId="3" fillId="0" borderId="51" xfId="47" applyNumberFormat="1" applyFont="1" applyBorder="1" applyAlignment="1">
      <alignment horizontal="center" vertical="center"/>
    </xf>
    <xf numFmtId="165" fontId="3" fillId="24" borderId="51" xfId="47" applyNumberFormat="1" applyFont="1" applyFill="1" applyBorder="1" applyAlignment="1">
      <alignment horizontal="right" vertical="center"/>
    </xf>
    <xf numFmtId="165" fontId="3" fillId="0" borderId="51" xfId="47" applyNumberFormat="1" applyFont="1" applyBorder="1" applyAlignment="1">
      <alignment vertical="center"/>
    </xf>
    <xf numFmtId="0" fontId="3" fillId="0" borderId="50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3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3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0" fontId="49" fillId="35" borderId="53" xfId="53" applyFont="1" applyFill="1" applyBorder="1" applyAlignment="1">
      <alignment horizontal="right" vertical="center" wrapText="1"/>
    </xf>
    <xf numFmtId="2" fontId="4" fillId="32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2" fontId="4" fillId="32" borderId="32" xfId="0" applyNumberFormat="1" applyFont="1" applyFill="1" applyBorder="1" applyAlignment="1">
      <alignment horizontal="center"/>
    </xf>
    <xf numFmtId="0" fontId="37" fillId="0" borderId="18" xfId="0" applyFont="1" applyBorder="1" applyAlignment="1"/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36" xfId="0" applyFont="1" applyFill="1" applyBorder="1" applyAlignment="1">
      <alignment vertical="center" wrapText="1"/>
    </xf>
    <xf numFmtId="0" fontId="4" fillId="27" borderId="40" xfId="0" applyFont="1" applyFill="1" applyBorder="1" applyAlignment="1">
      <alignment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165" fontId="6" fillId="29" borderId="19" xfId="0" applyNumberFormat="1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165" fontId="6" fillId="29" borderId="17" xfId="44" applyNumberFormat="1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3" fillId="0" borderId="43" xfId="46" applyNumberForma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4" fillId="0" borderId="14" xfId="46" applyFont="1" applyFill="1" applyBorder="1" applyAlignment="1">
      <alignment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65" fontId="4" fillId="0" borderId="31" xfId="0" applyNumberFormat="1" applyFont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5" fontId="36" fillId="0" borderId="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36" fillId="0" borderId="0" xfId="0" applyNumberFormat="1" applyFont="1" applyBorder="1" applyAlignment="1"/>
    <xf numFmtId="164" fontId="4" fillId="0" borderId="24" xfId="0" applyNumberFormat="1" applyFont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6" fillId="29" borderId="17" xfId="0" applyNumberFormat="1" applyFont="1" applyFill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64" fontId="38" fillId="0" borderId="14" xfId="0" applyNumberFormat="1" applyFont="1" applyBorder="1" applyAlignment="1">
      <alignment horizontal="center" vertical="center"/>
    </xf>
    <xf numFmtId="164" fontId="38" fillId="0" borderId="13" xfId="44" applyNumberFormat="1" applyFont="1" applyBorder="1" applyAlignment="1">
      <alignment horizontal="center" vertical="center"/>
    </xf>
    <xf numFmtId="2" fontId="38" fillId="0" borderId="13" xfId="44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58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165" fontId="3" fillId="34" borderId="51" xfId="53" applyNumberFormat="1" applyFont="1" applyFill="1" applyBorder="1" applyAlignment="1">
      <alignment vertical="center"/>
    </xf>
    <xf numFmtId="165" fontId="3" fillId="34" borderId="0" xfId="53" applyNumberFormat="1" applyFont="1" applyFill="1" applyAlignment="1">
      <alignment vertical="center"/>
    </xf>
    <xf numFmtId="10" fontId="3" fillId="34" borderId="0" xfId="48" applyNumberFormat="1" applyFont="1" applyFill="1" applyBorder="1" applyAlignment="1">
      <alignment vertical="center"/>
    </xf>
    <xf numFmtId="10" fontId="3" fillId="24" borderId="0" xfId="48" applyNumberFormat="1" applyFont="1" applyFill="1" applyBorder="1" applyAlignment="1">
      <alignment vertical="center"/>
    </xf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39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70" formatCode="0.0%"/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127</xdr:row>
      <xdr:rowOff>0</xdr:rowOff>
    </xdr:from>
    <xdr:to>
      <xdr:col>7</xdr:col>
      <xdr:colOff>353727</xdr:colOff>
      <xdr:row>131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B821E9-8095-ECFA-6FD1-D111DFDDE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5460325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9</xdr:col>
      <xdr:colOff>375283</xdr:colOff>
      <xdr:row>39</xdr:row>
      <xdr:rowOff>81892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7921CA-89E1-29AC-CA6E-EE9E3F6DE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5514474"/>
          <a:ext cx="623065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1150</xdr:row>
      <xdr:rowOff>0</xdr:rowOff>
    </xdr:from>
    <xdr:to>
      <xdr:col>9</xdr:col>
      <xdr:colOff>390576</xdr:colOff>
      <xdr:row>1155</xdr:row>
      <xdr:rowOff>66194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87F968-1E24-F55E-00C5-E064D92BE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91731515"/>
          <a:ext cx="623065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1167</xdr:row>
      <xdr:rowOff>0</xdr:rowOff>
    </xdr:from>
    <xdr:to>
      <xdr:col>9</xdr:col>
      <xdr:colOff>375283</xdr:colOff>
      <xdr:row>1172</xdr:row>
      <xdr:rowOff>81892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8043FA-B81C-4EF6-B5BE-732B4F97A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191061474"/>
          <a:ext cx="623065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337</xdr:row>
      <xdr:rowOff>0</xdr:rowOff>
    </xdr:from>
    <xdr:to>
      <xdr:col>9</xdr:col>
      <xdr:colOff>420959</xdr:colOff>
      <xdr:row>342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86A0E0-2DA0-3715-E178-71CBD3E91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6776798"/>
          <a:ext cx="623065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420959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2B4020-D39A-A413-6273-3ED9EAE71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3065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</xdr:row>
      <xdr:rowOff>0</xdr:rowOff>
    </xdr:from>
    <xdr:to>
      <xdr:col>9</xdr:col>
      <xdr:colOff>420959</xdr:colOff>
      <xdr:row>34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BE361D-924B-F521-9D8C-C39B87FEB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795921"/>
          <a:ext cx="6230652" cy="88399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715</xdr:row>
      <xdr:rowOff>0</xdr:rowOff>
    </xdr:from>
    <xdr:to>
      <xdr:col>9</xdr:col>
      <xdr:colOff>420959</xdr:colOff>
      <xdr:row>720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1A0E7B-D1F8-4165-2E41-EBD219D46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8338377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44</xdr:row>
      <xdr:rowOff>0</xdr:rowOff>
    </xdr:from>
    <xdr:to>
      <xdr:col>10</xdr:col>
      <xdr:colOff>401352</xdr:colOff>
      <xdr:row>48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52B5EA-B3D7-267D-6252-B0813B515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010650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127</xdr:row>
      <xdr:rowOff>0</xdr:rowOff>
    </xdr:from>
    <xdr:to>
      <xdr:col>13</xdr:col>
      <xdr:colOff>144177</xdr:colOff>
      <xdr:row>131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F3685F-08A8-0B66-1C83-D1727FA57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42697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2</xdr:col>
      <xdr:colOff>5116227</xdr:colOff>
      <xdr:row>42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827948-0B4D-7E7F-DC85-E47FA45FA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143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48</xdr:row>
      <xdr:rowOff>0</xdr:rowOff>
    </xdr:from>
    <xdr:to>
      <xdr:col>2</xdr:col>
      <xdr:colOff>5116227</xdr:colOff>
      <xdr:row>53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29BF9E-3174-8C5B-676D-E2B19D1C9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97345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638916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F7D9B1-D7F2-6DB4-C955-087BB76E8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381181</xdr:colOff>
      <xdr:row>38</xdr:row>
      <xdr:rowOff>99585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5BDD22-F935-E85F-CCB2-84DBA8DC6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588" y="5244353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375835</xdr:colOff>
      <xdr:row>38</xdr:row>
      <xdr:rowOff>53837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04FE43-7917-8064-99AC-1C25D9999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775" y="5531491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387225</xdr:colOff>
      <xdr:row>38</xdr:row>
      <xdr:rowOff>81329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134F24-78F3-40C7-85D2-256C41AD9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455" y="5361826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27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9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8" t="s">
        <v>701</v>
      </c>
      <c r="C1" s="88"/>
      <c r="D1" s="88"/>
      <c r="E1" s="88"/>
      <c r="F1" s="88"/>
      <c r="G1" s="88"/>
      <c r="H1" s="72"/>
    </row>
    <row r="2" spans="1:8" ht="15.75" customHeight="1">
      <c r="A2" s="269"/>
      <c r="B2" s="267" t="s">
        <v>2</v>
      </c>
      <c r="C2" s="73" t="s">
        <v>66</v>
      </c>
      <c r="D2" s="265" t="s">
        <v>185</v>
      </c>
      <c r="E2" s="266"/>
      <c r="F2" s="265" t="s">
        <v>93</v>
      </c>
      <c r="G2" s="266"/>
      <c r="H2" s="80"/>
    </row>
    <row r="3" spans="1:8" ht="12.75">
      <c r="A3" s="269"/>
      <c r="B3" s="268"/>
      <c r="C3" s="71" t="s">
        <v>47</v>
      </c>
      <c r="D3" s="174" t="s">
        <v>67</v>
      </c>
      <c r="E3" s="38" t="s">
        <v>68</v>
      </c>
      <c r="F3" s="174" t="s">
        <v>67</v>
      </c>
      <c r="G3" s="38" t="s">
        <v>68</v>
      </c>
      <c r="H3" s="81"/>
    </row>
    <row r="4" spans="1:8" ht="15.75" customHeight="1">
      <c r="A4" s="90"/>
      <c r="B4" s="39" t="s">
        <v>208</v>
      </c>
      <c r="C4" s="177"/>
      <c r="D4" s="177"/>
      <c r="E4" s="177"/>
      <c r="F4" s="177"/>
      <c r="G4" s="176"/>
      <c r="H4" s="82"/>
    </row>
    <row r="5" spans="1:8" ht="15.75" customHeight="1">
      <c r="A5" s="90"/>
      <c r="B5" s="178" t="s">
        <v>424</v>
      </c>
      <c r="C5" s="233">
        <v>0.79790834336839023</v>
      </c>
      <c r="D5" s="235">
        <v>0.7870779756792623</v>
      </c>
      <c r="E5" s="236">
        <v>0.80873871105751816</v>
      </c>
      <c r="F5" s="235">
        <v>0.79176321947987549</v>
      </c>
      <c r="G5" s="236">
        <v>0.80405346725690496</v>
      </c>
      <c r="H5" s="82"/>
    </row>
    <row r="6" spans="1:8" ht="15.75" customHeight="1">
      <c r="A6" s="90"/>
      <c r="B6" s="39" t="s">
        <v>707</v>
      </c>
      <c r="C6" s="175"/>
      <c r="D6" s="175"/>
      <c r="E6" s="175"/>
      <c r="F6" s="175"/>
      <c r="G6" s="237"/>
      <c r="H6" s="82"/>
    </row>
    <row r="7" spans="1:8" ht="15.75" customHeight="1">
      <c r="A7" s="90"/>
      <c r="B7" s="178" t="s">
        <v>424</v>
      </c>
      <c r="C7" s="233">
        <v>0.79993111111111104</v>
      </c>
      <c r="D7" s="235">
        <v>0.79364927074204039</v>
      </c>
      <c r="E7" s="236">
        <v>0.80621295148018168</v>
      </c>
      <c r="F7" s="235">
        <v>0.79812744215882425</v>
      </c>
      <c r="G7" s="236">
        <v>0.80173478006339782</v>
      </c>
      <c r="H7" s="82"/>
    </row>
    <row r="8" spans="1:8" ht="15.75" customHeight="1">
      <c r="A8" s="90"/>
      <c r="B8" s="238" t="s">
        <v>705</v>
      </c>
      <c r="C8" s="175"/>
      <c r="D8" s="175"/>
      <c r="E8" s="175"/>
      <c r="F8" s="175"/>
      <c r="G8" s="237"/>
      <c r="H8" s="82"/>
    </row>
    <row r="9" spans="1:8" ht="15.75" customHeight="1">
      <c r="A9" s="90"/>
      <c r="B9" s="178" t="s">
        <v>424</v>
      </c>
      <c r="C9" s="233">
        <v>0.74966853562072777</v>
      </c>
      <c r="D9" s="235">
        <v>0.73822249963291009</v>
      </c>
      <c r="E9" s="236">
        <v>0.76111457160854545</v>
      </c>
      <c r="F9" s="235">
        <v>0.74334387038855765</v>
      </c>
      <c r="G9" s="236">
        <v>0.7559932008528979</v>
      </c>
      <c r="H9" s="82"/>
    </row>
    <row r="10" spans="1:8" ht="15.75" customHeight="1">
      <c r="A10" s="90"/>
      <c r="B10" s="238" t="s">
        <v>211</v>
      </c>
      <c r="C10" s="175"/>
      <c r="D10" s="175"/>
      <c r="E10" s="175"/>
      <c r="F10" s="175"/>
      <c r="G10" s="237"/>
      <c r="H10" s="82"/>
    </row>
    <row r="11" spans="1:8" ht="15.75" customHeight="1">
      <c r="A11" s="90"/>
      <c r="B11" s="178" t="s">
        <v>424</v>
      </c>
      <c r="C11" s="233">
        <v>0.77638868235231939</v>
      </c>
      <c r="D11" s="235">
        <v>0.76013633303124162</v>
      </c>
      <c r="E11" s="236">
        <v>0.79264103167339717</v>
      </c>
      <c r="F11" s="235">
        <v>0.77407287482080001</v>
      </c>
      <c r="G11" s="236">
        <v>0.77870448988383878</v>
      </c>
      <c r="H11" s="82"/>
    </row>
    <row r="12" spans="1:8" ht="15.75" customHeight="1">
      <c r="A12" s="90"/>
      <c r="B12" s="238" t="s">
        <v>183</v>
      </c>
      <c r="C12" s="175"/>
      <c r="D12" s="175"/>
      <c r="E12" s="175"/>
      <c r="F12" s="175"/>
      <c r="G12" s="237"/>
      <c r="H12" s="82"/>
    </row>
    <row r="13" spans="1:8" ht="15.75" customHeight="1">
      <c r="A13" s="90"/>
      <c r="B13" s="178" t="s">
        <v>425</v>
      </c>
      <c r="C13" s="233">
        <v>0.33356946089596495</v>
      </c>
      <c r="D13" s="235">
        <v>0.30533770299989399</v>
      </c>
      <c r="E13" s="236">
        <v>0.36180121879203592</v>
      </c>
      <c r="F13" s="235">
        <v>0.30797981241889716</v>
      </c>
      <c r="G13" s="236">
        <v>0.35915910937303275</v>
      </c>
      <c r="H13" s="82"/>
    </row>
    <row r="14" spans="1:8" ht="15.75" customHeight="1">
      <c r="A14" s="90"/>
      <c r="B14" s="178" t="s">
        <v>426</v>
      </c>
      <c r="C14" s="239">
        <v>6.9360910647195535</v>
      </c>
      <c r="D14" s="240">
        <v>6.7168641559721731</v>
      </c>
      <c r="E14" s="241">
        <v>7.1553179734669339</v>
      </c>
      <c r="F14" s="240">
        <v>6.8270002709437652</v>
      </c>
      <c r="G14" s="241">
        <v>7.0451818584953418</v>
      </c>
      <c r="H14" s="82"/>
    </row>
    <row r="15" spans="1:8" ht="15.75" customHeight="1">
      <c r="A15" s="90"/>
      <c r="B15" s="178" t="s">
        <v>427</v>
      </c>
      <c r="C15" s="244">
        <v>33.749514231548169</v>
      </c>
      <c r="D15" s="245">
        <v>31.953956001573534</v>
      </c>
      <c r="E15" s="246">
        <v>35.5450724615228</v>
      </c>
      <c r="F15" s="245">
        <v>32.469951882773273</v>
      </c>
      <c r="G15" s="246">
        <v>35.029076580323064</v>
      </c>
      <c r="H15" s="82"/>
    </row>
    <row r="16" spans="1:8" ht="15.75" customHeight="1">
      <c r="A16" s="90"/>
      <c r="B16" s="178" t="s">
        <v>428</v>
      </c>
      <c r="C16" s="234">
        <v>151.46772687686641</v>
      </c>
      <c r="D16" s="249">
        <v>146.1110972795656</v>
      </c>
      <c r="E16" s="250">
        <v>156.82435647416722</v>
      </c>
      <c r="F16" s="249">
        <v>147.98110900054778</v>
      </c>
      <c r="G16" s="250">
        <v>154.95434475318504</v>
      </c>
      <c r="H16" s="82"/>
    </row>
    <row r="17" spans="1:8" ht="15.75" customHeight="1">
      <c r="A17" s="90"/>
      <c r="B17" s="178" t="s">
        <v>429</v>
      </c>
      <c r="C17" s="239">
        <v>0.34180777777777771</v>
      </c>
      <c r="D17" s="240">
        <v>0.30161389707208319</v>
      </c>
      <c r="E17" s="241">
        <v>0.38200165848347223</v>
      </c>
      <c r="F17" s="240">
        <v>0.32782842556018355</v>
      </c>
      <c r="G17" s="241">
        <v>0.35578712999537188</v>
      </c>
      <c r="H17" s="82"/>
    </row>
    <row r="18" spans="1:8" ht="15.75" customHeight="1">
      <c r="A18" s="90"/>
      <c r="B18" s="178" t="s">
        <v>430</v>
      </c>
      <c r="C18" s="233">
        <v>4.0847015253390705E-2</v>
      </c>
      <c r="D18" s="235">
        <v>2.7544131392321525E-2</v>
      </c>
      <c r="E18" s="236">
        <v>5.4149899114459887E-2</v>
      </c>
      <c r="F18" s="235" t="s">
        <v>94</v>
      </c>
      <c r="G18" s="236" t="s">
        <v>94</v>
      </c>
      <c r="H18" s="82"/>
    </row>
    <row r="19" spans="1:8" ht="15.75" customHeight="1">
      <c r="A19" s="90"/>
      <c r="B19" s="178" t="s">
        <v>431</v>
      </c>
      <c r="C19" s="239">
        <v>6.9344255444464196</v>
      </c>
      <c r="D19" s="240">
        <v>6.7150977105272549</v>
      </c>
      <c r="E19" s="241">
        <v>7.1537533783655842</v>
      </c>
      <c r="F19" s="240">
        <v>6.799318029303862</v>
      </c>
      <c r="G19" s="241">
        <v>7.0695330595889772</v>
      </c>
      <c r="H19" s="82"/>
    </row>
    <row r="20" spans="1:8" ht="15.75" customHeight="1">
      <c r="A20" s="90"/>
      <c r="B20" s="178" t="s">
        <v>432</v>
      </c>
      <c r="C20" s="239">
        <v>0.45263600739424825</v>
      </c>
      <c r="D20" s="240">
        <v>0.40949312624686773</v>
      </c>
      <c r="E20" s="241">
        <v>0.49577888854162877</v>
      </c>
      <c r="F20" s="240">
        <v>0.42118169086309754</v>
      </c>
      <c r="G20" s="241">
        <v>0.48409032392539897</v>
      </c>
      <c r="H20" s="82"/>
    </row>
    <row r="21" spans="1:8" ht="15.75" customHeight="1">
      <c r="A21" s="90"/>
      <c r="B21" s="178" t="s">
        <v>433</v>
      </c>
      <c r="C21" s="244">
        <v>11.732181667371036</v>
      </c>
      <c r="D21" s="245">
        <v>11.128562020804727</v>
      </c>
      <c r="E21" s="246">
        <v>12.335801313937344</v>
      </c>
      <c r="F21" s="245">
        <v>11.370523517887532</v>
      </c>
      <c r="G21" s="246">
        <v>12.093839816854539</v>
      </c>
      <c r="H21" s="82"/>
    </row>
    <row r="22" spans="1:8" ht="15.75" customHeight="1">
      <c r="A22" s="90"/>
      <c r="B22" s="178" t="s">
        <v>434</v>
      </c>
      <c r="C22" s="244">
        <v>44.371161120012772</v>
      </c>
      <c r="D22" s="245">
        <v>42.668787529168945</v>
      </c>
      <c r="E22" s="246">
        <v>46.073534710856599</v>
      </c>
      <c r="F22" s="245">
        <v>43.424603210723845</v>
      </c>
      <c r="G22" s="246">
        <v>45.317719029301699</v>
      </c>
      <c r="H22" s="82"/>
    </row>
    <row r="23" spans="1:8" ht="15.75" customHeight="1">
      <c r="A23" s="90"/>
      <c r="B23" s="178" t="s">
        <v>435</v>
      </c>
      <c r="C23" s="234">
        <v>121.35876361363808</v>
      </c>
      <c r="D23" s="249">
        <v>112.2483148416714</v>
      </c>
      <c r="E23" s="250">
        <v>130.46921238560475</v>
      </c>
      <c r="F23" s="249">
        <v>116.68756029128406</v>
      </c>
      <c r="G23" s="250">
        <v>126.02996693599209</v>
      </c>
      <c r="H23" s="82"/>
    </row>
    <row r="24" spans="1:8" ht="15.75" customHeight="1">
      <c r="A24" s="90"/>
      <c r="B24" s="178" t="s">
        <v>436</v>
      </c>
      <c r="C24" s="239">
        <v>0.68548450331106991</v>
      </c>
      <c r="D24" s="240">
        <v>0.64780815245123191</v>
      </c>
      <c r="E24" s="241">
        <v>0.72316085417090792</v>
      </c>
      <c r="F24" s="240">
        <v>0.65704970720849865</v>
      </c>
      <c r="G24" s="241">
        <v>0.71391929941364118</v>
      </c>
      <c r="H24" s="82"/>
    </row>
    <row r="25" spans="1:8" ht="15.75" customHeight="1">
      <c r="A25" s="90"/>
      <c r="B25" s="178" t="s">
        <v>437</v>
      </c>
      <c r="C25" s="234">
        <v>177.06827356052531</v>
      </c>
      <c r="D25" s="249">
        <v>170.86272305194208</v>
      </c>
      <c r="E25" s="250">
        <v>183.27382406910854</v>
      </c>
      <c r="F25" s="249">
        <v>172.6792001725648</v>
      </c>
      <c r="G25" s="250">
        <v>181.45734694848582</v>
      </c>
      <c r="H25" s="82"/>
    </row>
    <row r="26" spans="1:8" ht="15.75" customHeight="1">
      <c r="A26" s="90"/>
      <c r="B26" s="178" t="s">
        <v>438</v>
      </c>
      <c r="C26" s="239">
        <v>3.9041945645600418</v>
      </c>
      <c r="D26" s="240">
        <v>3.650777883713765</v>
      </c>
      <c r="E26" s="241">
        <v>4.1576112454063185</v>
      </c>
      <c r="F26" s="240">
        <v>3.7894424214966853</v>
      </c>
      <c r="G26" s="241">
        <v>4.0189467076233978</v>
      </c>
      <c r="H26" s="82"/>
    </row>
    <row r="27" spans="1:8" ht="15.75" customHeight="1">
      <c r="A27" s="90"/>
      <c r="B27" s="178" t="s">
        <v>439</v>
      </c>
      <c r="C27" s="239">
        <v>2.3389670594513943</v>
      </c>
      <c r="D27" s="240">
        <v>2.1756294960342162</v>
      </c>
      <c r="E27" s="241">
        <v>2.5023046228685724</v>
      </c>
      <c r="F27" s="240">
        <v>2.247762532684408</v>
      </c>
      <c r="G27" s="241">
        <v>2.4301715862183806</v>
      </c>
      <c r="H27" s="82"/>
    </row>
    <row r="28" spans="1:8" ht="15.75" customHeight="1">
      <c r="A28" s="90"/>
      <c r="B28" s="178" t="s">
        <v>440</v>
      </c>
      <c r="C28" s="239">
        <v>0.97963130738316029</v>
      </c>
      <c r="D28" s="240">
        <v>0.86545073236208936</v>
      </c>
      <c r="E28" s="241">
        <v>1.0938118824042313</v>
      </c>
      <c r="F28" s="240">
        <v>0.92002865702354109</v>
      </c>
      <c r="G28" s="241">
        <v>1.0392339577427794</v>
      </c>
      <c r="H28" s="82"/>
    </row>
    <row r="29" spans="1:8" ht="15.75" customHeight="1">
      <c r="A29" s="90"/>
      <c r="B29" s="178" t="s">
        <v>441</v>
      </c>
      <c r="C29" s="239">
        <v>7.9712405301023805</v>
      </c>
      <c r="D29" s="240">
        <v>7.7924829686312282</v>
      </c>
      <c r="E29" s="241">
        <v>8.1499980915735328</v>
      </c>
      <c r="F29" s="240">
        <v>7.8541568071389678</v>
      </c>
      <c r="G29" s="241">
        <v>8.0883242530657942</v>
      </c>
      <c r="H29" s="83"/>
    </row>
    <row r="30" spans="1:8" ht="15.75" customHeight="1">
      <c r="A30" s="90"/>
      <c r="B30" s="178" t="s">
        <v>442</v>
      </c>
      <c r="C30" s="244">
        <v>15.961130982695105</v>
      </c>
      <c r="D30" s="245">
        <v>15.324877464314305</v>
      </c>
      <c r="E30" s="246">
        <v>16.597384501075904</v>
      </c>
      <c r="F30" s="245">
        <v>15.710534160394687</v>
      </c>
      <c r="G30" s="246">
        <v>16.211727804995522</v>
      </c>
      <c r="H30" s="82"/>
    </row>
    <row r="31" spans="1:8" ht="15.75" customHeight="1">
      <c r="A31" s="90"/>
      <c r="B31" s="178" t="s">
        <v>443</v>
      </c>
      <c r="C31" s="239">
        <v>3.2838607316635344</v>
      </c>
      <c r="D31" s="240">
        <v>3.0599859737162225</v>
      </c>
      <c r="E31" s="241">
        <v>3.5077354896108464</v>
      </c>
      <c r="F31" s="240">
        <v>3.1012850194505228</v>
      </c>
      <c r="G31" s="241">
        <v>3.466436443876546</v>
      </c>
      <c r="H31" s="82"/>
    </row>
    <row r="32" spans="1:8" ht="15.75" customHeight="1">
      <c r="A32" s="90"/>
      <c r="B32" s="178" t="s">
        <v>444</v>
      </c>
      <c r="C32" s="239">
        <v>1.547558292139454</v>
      </c>
      <c r="D32" s="240">
        <v>1.4455320637292632</v>
      </c>
      <c r="E32" s="241">
        <v>1.6495845205496447</v>
      </c>
      <c r="F32" s="240">
        <v>1.4657029926082981</v>
      </c>
      <c r="G32" s="241">
        <v>1.6294135916706098</v>
      </c>
      <c r="H32" s="82"/>
    </row>
    <row r="33" spans="1:8" ht="15.75" customHeight="1">
      <c r="A33" s="90"/>
      <c r="B33" s="178" t="s">
        <v>445</v>
      </c>
      <c r="C33" s="239">
        <v>0.78957404970139788</v>
      </c>
      <c r="D33" s="240">
        <v>0.73623388920410593</v>
      </c>
      <c r="E33" s="241">
        <v>0.84291421019868984</v>
      </c>
      <c r="F33" s="240">
        <v>0.74499199283788675</v>
      </c>
      <c r="G33" s="241">
        <v>0.83415610656490902</v>
      </c>
      <c r="H33" s="82"/>
    </row>
    <row r="34" spans="1:8" ht="15.75" customHeight="1">
      <c r="A34" s="90"/>
      <c r="B34" s="178" t="s">
        <v>446</v>
      </c>
      <c r="C34" s="233">
        <v>7.3368017328617946E-2</v>
      </c>
      <c r="D34" s="235">
        <v>6.6441481920508139E-2</v>
      </c>
      <c r="E34" s="236">
        <v>8.0294552736727753E-2</v>
      </c>
      <c r="F34" s="235">
        <v>6.8019107790018032E-2</v>
      </c>
      <c r="G34" s="236">
        <v>7.871692686721786E-2</v>
      </c>
      <c r="H34" s="82"/>
    </row>
    <row r="35" spans="1:8" ht="15.75" customHeight="1">
      <c r="A35" s="90"/>
      <c r="B35" s="178" t="s">
        <v>447</v>
      </c>
      <c r="C35" s="233">
        <v>0.36167873236107484</v>
      </c>
      <c r="D35" s="235">
        <v>0.34652706808628508</v>
      </c>
      <c r="E35" s="236">
        <v>0.3768303966358646</v>
      </c>
      <c r="F35" s="235">
        <v>0.3525534083073148</v>
      </c>
      <c r="G35" s="236">
        <v>0.37080405641483488</v>
      </c>
      <c r="H35" s="82"/>
    </row>
    <row r="36" spans="1:8" ht="15.75" customHeight="1">
      <c r="A36" s="90"/>
      <c r="B36" s="178" t="s">
        <v>448</v>
      </c>
      <c r="C36" s="239">
        <v>4.7404964358397219</v>
      </c>
      <c r="D36" s="240">
        <v>4.4983999080768777</v>
      </c>
      <c r="E36" s="241">
        <v>4.9825929636025661</v>
      </c>
      <c r="F36" s="240">
        <v>4.6282001539035065</v>
      </c>
      <c r="G36" s="241">
        <v>4.8527927177759373</v>
      </c>
      <c r="H36" s="82"/>
    </row>
    <row r="37" spans="1:8" ht="15.75" customHeight="1">
      <c r="A37" s="90"/>
      <c r="B37" s="178" t="s">
        <v>449</v>
      </c>
      <c r="C37" s="244">
        <v>11.574312713670251</v>
      </c>
      <c r="D37" s="245">
        <v>10.924492197493079</v>
      </c>
      <c r="E37" s="246">
        <v>12.224133229847423</v>
      </c>
      <c r="F37" s="245">
        <v>11.173704187847198</v>
      </c>
      <c r="G37" s="246">
        <v>11.974921239493304</v>
      </c>
      <c r="H37" s="82"/>
    </row>
    <row r="38" spans="1:8" ht="15.75" customHeight="1">
      <c r="A38" s="90"/>
      <c r="B38" s="178" t="s">
        <v>450</v>
      </c>
      <c r="C38" s="239">
        <v>0.34044606433607855</v>
      </c>
      <c r="D38" s="240">
        <v>0.31121157736309635</v>
      </c>
      <c r="E38" s="241">
        <v>0.36968055130906075</v>
      </c>
      <c r="F38" s="240">
        <v>0.31835634397641654</v>
      </c>
      <c r="G38" s="241">
        <v>0.36253578469574055</v>
      </c>
      <c r="H38" s="82"/>
    </row>
    <row r="39" spans="1:8" ht="15.75" customHeight="1">
      <c r="A39" s="90"/>
      <c r="B39" s="178" t="s">
        <v>451</v>
      </c>
      <c r="C39" s="239">
        <v>3.8772191343493594</v>
      </c>
      <c r="D39" s="240">
        <v>3.7807936455997613</v>
      </c>
      <c r="E39" s="241">
        <v>3.9736446230989575</v>
      </c>
      <c r="F39" s="240">
        <v>3.8154490644938521</v>
      </c>
      <c r="G39" s="241">
        <v>3.9389892042048666</v>
      </c>
      <c r="H39" s="82"/>
    </row>
    <row r="40" spans="1:8" ht="15.75" customHeight="1">
      <c r="A40" s="90"/>
      <c r="B40" s="178" t="s">
        <v>452</v>
      </c>
      <c r="C40" s="233">
        <v>0.13547124760850141</v>
      </c>
      <c r="D40" s="235">
        <v>0.13056158491175485</v>
      </c>
      <c r="E40" s="236">
        <v>0.14038091030524796</v>
      </c>
      <c r="F40" s="235">
        <v>0.13275265441597911</v>
      </c>
      <c r="G40" s="236">
        <v>0.1381898408010237</v>
      </c>
      <c r="H40" s="82"/>
    </row>
    <row r="41" spans="1:8" ht="15.75" customHeight="1">
      <c r="A41" s="90"/>
      <c r="B41" s="178" t="s">
        <v>453</v>
      </c>
      <c r="C41" s="239">
        <v>1.5213594268579398</v>
      </c>
      <c r="D41" s="240">
        <v>1.4019340224201902</v>
      </c>
      <c r="E41" s="241">
        <v>1.6407848312956894</v>
      </c>
      <c r="F41" s="240">
        <v>1.4308821431553824</v>
      </c>
      <c r="G41" s="241">
        <v>1.6118367105604972</v>
      </c>
      <c r="H41" s="82"/>
    </row>
    <row r="42" spans="1:8" ht="15.75" customHeight="1">
      <c r="A42" s="90"/>
      <c r="B42" s="178" t="s">
        <v>454</v>
      </c>
      <c r="C42" s="239">
        <v>1.90394546932075</v>
      </c>
      <c r="D42" s="240">
        <v>1.8504282582353628</v>
      </c>
      <c r="E42" s="241">
        <v>1.9574626804061372</v>
      </c>
      <c r="F42" s="240">
        <v>1.8741542191260769</v>
      </c>
      <c r="G42" s="241">
        <v>1.9337367195154231</v>
      </c>
      <c r="H42" s="82"/>
    </row>
    <row r="43" spans="1:8" ht="15.75" customHeight="1">
      <c r="A43" s="90"/>
      <c r="B43" s="178" t="s">
        <v>455</v>
      </c>
      <c r="C43" s="239">
        <v>3.4306776701529196</v>
      </c>
      <c r="D43" s="240">
        <v>3.2290439935271058</v>
      </c>
      <c r="E43" s="241">
        <v>3.6323113467787334</v>
      </c>
      <c r="F43" s="240">
        <v>3.2949524321440604</v>
      </c>
      <c r="G43" s="241">
        <v>3.5664029081617787</v>
      </c>
      <c r="H43" s="82"/>
    </row>
    <row r="44" spans="1:8" ht="15.75" customHeight="1">
      <c r="A44" s="90"/>
      <c r="B44" s="178" t="s">
        <v>456</v>
      </c>
      <c r="C44" s="239">
        <v>8.1287293289547176</v>
      </c>
      <c r="D44" s="240">
        <v>7.5874817209501852</v>
      </c>
      <c r="E44" s="241">
        <v>8.6699769369592499</v>
      </c>
      <c r="F44" s="240">
        <v>7.9248224301696837</v>
      </c>
      <c r="G44" s="241">
        <v>8.3326362277397514</v>
      </c>
      <c r="H44" s="82"/>
    </row>
    <row r="45" spans="1:8" ht="15.75" customHeight="1">
      <c r="A45" s="90"/>
      <c r="B45" s="178" t="s">
        <v>457</v>
      </c>
      <c r="C45" s="234">
        <v>94.293253757885125</v>
      </c>
      <c r="D45" s="249">
        <v>90.874114570711825</v>
      </c>
      <c r="E45" s="250">
        <v>97.712392945058426</v>
      </c>
      <c r="F45" s="249">
        <v>91.901206357730217</v>
      </c>
      <c r="G45" s="250">
        <v>96.685301158040033</v>
      </c>
      <c r="H45" s="82"/>
    </row>
    <row r="46" spans="1:8" ht="15.75" customHeight="1">
      <c r="A46" s="90"/>
      <c r="B46" s="178" t="s">
        <v>458</v>
      </c>
      <c r="C46" s="233">
        <v>4.1496040037921629E-2</v>
      </c>
      <c r="D46" s="235">
        <v>4.0051547972071874E-2</v>
      </c>
      <c r="E46" s="236">
        <v>4.2940532103771384E-2</v>
      </c>
      <c r="F46" s="235">
        <v>4.0218066808079517E-2</v>
      </c>
      <c r="G46" s="236">
        <v>4.2774013267763741E-2</v>
      </c>
      <c r="H46" s="84"/>
    </row>
    <row r="47" spans="1:8" ht="15.75" customHeight="1">
      <c r="A47" s="90"/>
      <c r="B47" s="178" t="s">
        <v>459</v>
      </c>
      <c r="C47" s="244">
        <v>14.807089171466762</v>
      </c>
      <c r="D47" s="245">
        <v>13.625132199294624</v>
      </c>
      <c r="E47" s="246">
        <v>15.9890461436389</v>
      </c>
      <c r="F47" s="245">
        <v>14.056288957670176</v>
      </c>
      <c r="G47" s="246">
        <v>15.557889385263348</v>
      </c>
      <c r="H47" s="84"/>
    </row>
    <row r="48" spans="1:8" ht="15.75" customHeight="1">
      <c r="A48" s="90"/>
      <c r="B48" s="178" t="s">
        <v>460</v>
      </c>
      <c r="C48" s="239">
        <v>1.6660295523002042</v>
      </c>
      <c r="D48" s="240">
        <v>1.5822246349955733</v>
      </c>
      <c r="E48" s="241">
        <v>1.7498344696048351</v>
      </c>
      <c r="F48" s="240">
        <v>1.6037890007336577</v>
      </c>
      <c r="G48" s="241">
        <v>1.7282701038667507</v>
      </c>
      <c r="H48" s="82"/>
    </row>
    <row r="49" spans="1:8" ht="15.75" customHeight="1">
      <c r="A49" s="90"/>
      <c r="B49" s="178" t="s">
        <v>461</v>
      </c>
      <c r="C49" s="244">
        <v>10.131154761792766</v>
      </c>
      <c r="D49" s="245">
        <v>9.5388805341095306</v>
      </c>
      <c r="E49" s="246">
        <v>10.723428989476002</v>
      </c>
      <c r="F49" s="245">
        <v>9.8347026901262993</v>
      </c>
      <c r="G49" s="246">
        <v>10.427606833459233</v>
      </c>
      <c r="H49" s="82"/>
    </row>
    <row r="50" spans="1:8" ht="15.75" customHeight="1">
      <c r="A50" s="90"/>
      <c r="B50" s="178" t="s">
        <v>462</v>
      </c>
      <c r="C50" s="233">
        <v>2.2866666666666669E-3</v>
      </c>
      <c r="D50" s="235">
        <v>1.3485219176660526E-3</v>
      </c>
      <c r="E50" s="236">
        <v>3.2248114156672811E-3</v>
      </c>
      <c r="F50" s="235" t="s">
        <v>94</v>
      </c>
      <c r="G50" s="236" t="s">
        <v>94</v>
      </c>
      <c r="H50" s="82"/>
    </row>
    <row r="51" spans="1:8" ht="15.75" customHeight="1">
      <c r="A51" s="90"/>
      <c r="B51" s="178" t="s">
        <v>463</v>
      </c>
      <c r="C51" s="233">
        <v>0.26704088917163554</v>
      </c>
      <c r="D51" s="235">
        <v>0.25393308035251699</v>
      </c>
      <c r="E51" s="236">
        <v>0.28014869799075409</v>
      </c>
      <c r="F51" s="235">
        <v>0.25815108283918453</v>
      </c>
      <c r="G51" s="236">
        <v>0.27593069550408655</v>
      </c>
      <c r="H51" s="82"/>
    </row>
    <row r="52" spans="1:8" ht="15.75" customHeight="1">
      <c r="A52" s="90"/>
      <c r="B52" s="178" t="s">
        <v>464</v>
      </c>
      <c r="C52" s="239">
        <v>1.3757257552629336</v>
      </c>
      <c r="D52" s="240">
        <v>1.2729658909897932</v>
      </c>
      <c r="E52" s="241">
        <v>1.478485619536074</v>
      </c>
      <c r="F52" s="240">
        <v>1.3241019169208832</v>
      </c>
      <c r="G52" s="241">
        <v>1.427349593604984</v>
      </c>
      <c r="H52" s="82"/>
    </row>
    <row r="53" spans="1:8" ht="15.75" customHeight="1">
      <c r="A53" s="90"/>
      <c r="B53" s="178" t="s">
        <v>465</v>
      </c>
      <c r="C53" s="244">
        <v>41.107334493369486</v>
      </c>
      <c r="D53" s="245">
        <v>39.417095280276484</v>
      </c>
      <c r="E53" s="246">
        <v>42.797573706462487</v>
      </c>
      <c r="F53" s="245">
        <v>40.098677798243976</v>
      </c>
      <c r="G53" s="246">
        <v>42.115991188494995</v>
      </c>
      <c r="H53" s="82"/>
    </row>
    <row r="54" spans="1:8" ht="15.75" customHeight="1">
      <c r="A54" s="90"/>
      <c r="B54" s="178" t="s">
        <v>466</v>
      </c>
      <c r="C54" s="239">
        <v>2.5163029306974734</v>
      </c>
      <c r="D54" s="240">
        <v>2.2991304667158858</v>
      </c>
      <c r="E54" s="241">
        <v>2.7334753946790609</v>
      </c>
      <c r="F54" s="240">
        <v>2.3852267133496361</v>
      </c>
      <c r="G54" s="241">
        <v>2.6473791480453106</v>
      </c>
      <c r="H54" s="82"/>
    </row>
    <row r="55" spans="1:8" ht="15.75" customHeight="1">
      <c r="A55" s="90"/>
      <c r="B55" s="178" t="s">
        <v>467</v>
      </c>
      <c r="C55" s="239">
        <v>0.91610047660213734</v>
      </c>
      <c r="D55" s="240">
        <v>0.80738929234466628</v>
      </c>
      <c r="E55" s="241">
        <v>1.0248116608596085</v>
      </c>
      <c r="F55" s="240" t="s">
        <v>94</v>
      </c>
      <c r="G55" s="241" t="s">
        <v>94</v>
      </c>
      <c r="H55" s="82"/>
    </row>
    <row r="56" spans="1:8" ht="15.75" customHeight="1">
      <c r="A56" s="90"/>
      <c r="B56" s="178" t="s">
        <v>468</v>
      </c>
      <c r="C56" s="234">
        <v>213.35480699686019</v>
      </c>
      <c r="D56" s="249">
        <v>206.8028969534457</v>
      </c>
      <c r="E56" s="250">
        <v>219.90671704027469</v>
      </c>
      <c r="F56" s="249">
        <v>208.69567654494</v>
      </c>
      <c r="G56" s="250">
        <v>218.01393744878038</v>
      </c>
      <c r="H56" s="82"/>
    </row>
    <row r="57" spans="1:8" ht="15.75" customHeight="1">
      <c r="A57" s="90"/>
      <c r="B57" s="178" t="s">
        <v>469</v>
      </c>
      <c r="C57" s="239">
        <v>0.22469981433060607</v>
      </c>
      <c r="D57" s="240">
        <v>0.2056976566768654</v>
      </c>
      <c r="E57" s="241">
        <v>0.24370197198434673</v>
      </c>
      <c r="F57" s="240">
        <v>0.21016782064199471</v>
      </c>
      <c r="G57" s="241">
        <v>0.23923180801921742</v>
      </c>
      <c r="H57" s="82"/>
    </row>
    <row r="58" spans="1:8" ht="15.75" customHeight="1">
      <c r="A58" s="90"/>
      <c r="B58" s="178" t="s">
        <v>470</v>
      </c>
      <c r="C58" s="239">
        <v>0.5799720531201501</v>
      </c>
      <c r="D58" s="240">
        <v>0.50753034902323813</v>
      </c>
      <c r="E58" s="241">
        <v>0.65241375721706207</v>
      </c>
      <c r="F58" s="240">
        <v>0.53876418073891374</v>
      </c>
      <c r="G58" s="241">
        <v>0.62117992550138645</v>
      </c>
      <c r="H58" s="82"/>
    </row>
    <row r="59" spans="1:8" ht="15.75" customHeight="1">
      <c r="A59" s="90"/>
      <c r="B59" s="178" t="s">
        <v>471</v>
      </c>
      <c r="C59" s="233">
        <v>8.0685812686666664E-2</v>
      </c>
      <c r="D59" s="235">
        <v>5.6633346648584285E-2</v>
      </c>
      <c r="E59" s="236">
        <v>0.10473827872474904</v>
      </c>
      <c r="F59" s="235" t="s">
        <v>94</v>
      </c>
      <c r="G59" s="236" t="s">
        <v>94</v>
      </c>
      <c r="H59" s="82"/>
    </row>
    <row r="60" spans="1:8" ht="15.75" customHeight="1">
      <c r="A60" s="90"/>
      <c r="B60" s="178" t="s">
        <v>472</v>
      </c>
      <c r="C60" s="239">
        <v>0.73982676400969916</v>
      </c>
      <c r="D60" s="240">
        <v>0.69275745639666109</v>
      </c>
      <c r="E60" s="241">
        <v>0.78689607162273723</v>
      </c>
      <c r="F60" s="240">
        <v>0.71990612869939019</v>
      </c>
      <c r="G60" s="241">
        <v>0.75974739932000812</v>
      </c>
      <c r="H60" s="82"/>
    </row>
    <row r="61" spans="1:8" ht="15.75" customHeight="1">
      <c r="A61" s="90"/>
      <c r="B61" s="178" t="s">
        <v>473</v>
      </c>
      <c r="C61" s="233">
        <v>0.63327928380647946</v>
      </c>
      <c r="D61" s="235">
        <v>0.61020506268153241</v>
      </c>
      <c r="E61" s="236">
        <v>0.65635350493142652</v>
      </c>
      <c r="F61" s="235">
        <v>0.62210922411495895</v>
      </c>
      <c r="G61" s="236">
        <v>0.64444934349799998</v>
      </c>
      <c r="H61" s="82"/>
    </row>
    <row r="62" spans="1:8" ht="15.75" customHeight="1">
      <c r="A62" s="90"/>
      <c r="B62" s="178" t="s">
        <v>474</v>
      </c>
      <c r="C62" s="239">
        <v>0.1526262866135123</v>
      </c>
      <c r="D62" s="240">
        <v>0.14180219170048075</v>
      </c>
      <c r="E62" s="241">
        <v>0.16345038152654384</v>
      </c>
      <c r="F62" s="240" t="s">
        <v>94</v>
      </c>
      <c r="G62" s="241" t="s">
        <v>94</v>
      </c>
      <c r="H62" s="82"/>
    </row>
    <row r="63" spans="1:8" ht="15.75" customHeight="1">
      <c r="A63" s="90"/>
      <c r="B63" s="178" t="s">
        <v>475</v>
      </c>
      <c r="C63" s="239">
        <v>0.32837685312353765</v>
      </c>
      <c r="D63" s="240">
        <v>0.2985369349836729</v>
      </c>
      <c r="E63" s="241">
        <v>0.3582167712634024</v>
      </c>
      <c r="F63" s="240">
        <v>0.31225748800155018</v>
      </c>
      <c r="G63" s="241">
        <v>0.34449621824552512</v>
      </c>
      <c r="H63" s="82"/>
    </row>
    <row r="64" spans="1:8" ht="15.75" customHeight="1">
      <c r="A64" s="90"/>
      <c r="B64" s="178" t="s">
        <v>476</v>
      </c>
      <c r="C64" s="239">
        <v>0.20453233500295803</v>
      </c>
      <c r="D64" s="240">
        <v>0.19027869946234291</v>
      </c>
      <c r="E64" s="241">
        <v>0.21878597054357315</v>
      </c>
      <c r="F64" s="240">
        <v>0.18959039093827568</v>
      </c>
      <c r="G64" s="241">
        <v>0.21947427906764039</v>
      </c>
      <c r="H64" s="82"/>
    </row>
    <row r="65" spans="1:8" ht="15.75" customHeight="1">
      <c r="A65" s="90"/>
      <c r="B65" s="178" t="s">
        <v>477</v>
      </c>
      <c r="C65" s="234">
        <v>281.89853260971904</v>
      </c>
      <c r="D65" s="249">
        <v>272.6274586522581</v>
      </c>
      <c r="E65" s="250">
        <v>291.16960656717998</v>
      </c>
      <c r="F65" s="249">
        <v>276.22565984180903</v>
      </c>
      <c r="G65" s="250">
        <v>287.57140537762905</v>
      </c>
      <c r="H65" s="82"/>
    </row>
    <row r="66" spans="1:8" ht="15.75" customHeight="1">
      <c r="A66" s="90"/>
      <c r="B66" s="178" t="s">
        <v>478</v>
      </c>
      <c r="C66" s="244">
        <v>16.837338427681448</v>
      </c>
      <c r="D66" s="245">
        <v>16.185590608994932</v>
      </c>
      <c r="E66" s="246">
        <v>17.489086246367965</v>
      </c>
      <c r="F66" s="245">
        <v>16.316092096588754</v>
      </c>
      <c r="G66" s="246">
        <v>17.358584758774143</v>
      </c>
      <c r="H66" s="82"/>
    </row>
    <row r="67" spans="1:8" ht="15.75" customHeight="1">
      <c r="A67" s="90"/>
      <c r="B67" s="178" t="s">
        <v>479</v>
      </c>
      <c r="C67" s="244">
        <v>20.319308956888793</v>
      </c>
      <c r="D67" s="245">
        <v>19.415480330604709</v>
      </c>
      <c r="E67" s="246">
        <v>21.223137583172878</v>
      </c>
      <c r="F67" s="245">
        <v>19.894153123058402</v>
      </c>
      <c r="G67" s="246">
        <v>20.744464790719185</v>
      </c>
      <c r="H67" s="82"/>
    </row>
    <row r="68" spans="1:8" ht="15.75" customHeight="1">
      <c r="A68" s="90"/>
      <c r="B68" s="178" t="s">
        <v>480</v>
      </c>
      <c r="C68" s="239">
        <v>2.1795907688628837</v>
      </c>
      <c r="D68" s="240">
        <v>2.0040093136678712</v>
      </c>
      <c r="E68" s="241">
        <v>2.3551722240578963</v>
      </c>
      <c r="F68" s="240">
        <v>2.0839149144501792</v>
      </c>
      <c r="G68" s="241">
        <v>2.2752666232755883</v>
      </c>
      <c r="H68" s="82"/>
    </row>
    <row r="69" spans="1:8" ht="15.75" customHeight="1">
      <c r="A69" s="90"/>
      <c r="B69" s="178" t="s">
        <v>481</v>
      </c>
      <c r="C69" s="234">
        <v>126.41972027186245</v>
      </c>
      <c r="D69" s="249">
        <v>122.05531531542468</v>
      </c>
      <c r="E69" s="250">
        <v>130.78412522830021</v>
      </c>
      <c r="F69" s="249">
        <v>123.54178547130688</v>
      </c>
      <c r="G69" s="250">
        <v>129.29765507241802</v>
      </c>
      <c r="H69" s="82"/>
    </row>
    <row r="70" spans="1:8" ht="15.75" customHeight="1">
      <c r="A70" s="90"/>
      <c r="B70" s="178" t="s">
        <v>482</v>
      </c>
      <c r="C70" s="244">
        <v>47.127928080732772</v>
      </c>
      <c r="D70" s="245">
        <v>44.225147742794796</v>
      </c>
      <c r="E70" s="246">
        <v>50.030708418670748</v>
      </c>
      <c r="F70" s="245">
        <v>44.1146422902303</v>
      </c>
      <c r="G70" s="246">
        <v>50.141213871235244</v>
      </c>
      <c r="H70" s="82"/>
    </row>
    <row r="71" spans="1:8" ht="15.75" customHeight="1">
      <c r="A71" s="90"/>
      <c r="B71" s="238" t="s">
        <v>205</v>
      </c>
      <c r="C71" s="175"/>
      <c r="D71" s="175"/>
      <c r="E71" s="175"/>
      <c r="F71" s="175"/>
      <c r="G71" s="237"/>
      <c r="H71" s="82"/>
    </row>
    <row r="72" spans="1:8" ht="15.75" customHeight="1">
      <c r="A72" s="90"/>
      <c r="B72" s="178" t="s">
        <v>425</v>
      </c>
      <c r="C72" s="233">
        <v>0.33852981326749571</v>
      </c>
      <c r="D72" s="235">
        <v>0.30950487790591308</v>
      </c>
      <c r="E72" s="236">
        <v>0.36755474862907833</v>
      </c>
      <c r="F72" s="235">
        <v>0.31921565778310035</v>
      </c>
      <c r="G72" s="236">
        <v>0.35784396875189106</v>
      </c>
      <c r="H72" s="82"/>
    </row>
    <row r="73" spans="1:8" ht="15.75" customHeight="1">
      <c r="A73" s="90"/>
      <c r="B73" s="178" t="s">
        <v>426</v>
      </c>
      <c r="C73" s="239">
        <v>3.2816050933414909</v>
      </c>
      <c r="D73" s="240">
        <v>3.1428688136155802</v>
      </c>
      <c r="E73" s="241">
        <v>3.4203413730674015</v>
      </c>
      <c r="F73" s="240">
        <v>3.2243724701292638</v>
      </c>
      <c r="G73" s="241">
        <v>3.338837716553718</v>
      </c>
      <c r="H73" s="82"/>
    </row>
    <row r="74" spans="1:8" ht="15.75" customHeight="1">
      <c r="A74" s="90"/>
      <c r="B74" s="178" t="s">
        <v>427</v>
      </c>
      <c r="C74" s="244">
        <v>32.636250311504682</v>
      </c>
      <c r="D74" s="245">
        <v>31.212941731721425</v>
      </c>
      <c r="E74" s="246">
        <v>34.059558891287935</v>
      </c>
      <c r="F74" s="245">
        <v>31.66197191648407</v>
      </c>
      <c r="G74" s="246">
        <v>33.610528706525294</v>
      </c>
      <c r="H74" s="82"/>
    </row>
    <row r="75" spans="1:8" ht="15.75" customHeight="1">
      <c r="A75" s="90"/>
      <c r="B75" s="178" t="s">
        <v>483</v>
      </c>
      <c r="C75" s="244">
        <v>20.015857833847665</v>
      </c>
      <c r="D75" s="245">
        <v>18.806882012139969</v>
      </c>
      <c r="E75" s="246">
        <v>21.224833655555361</v>
      </c>
      <c r="F75" s="245">
        <v>16.915573775860491</v>
      </c>
      <c r="G75" s="246">
        <v>23.11614189183484</v>
      </c>
      <c r="H75" s="82"/>
    </row>
    <row r="76" spans="1:8" ht="15.75" customHeight="1">
      <c r="A76" s="90"/>
      <c r="B76" s="178" t="s">
        <v>428</v>
      </c>
      <c r="C76" s="244">
        <v>29.335160228340403</v>
      </c>
      <c r="D76" s="245">
        <v>27.756803202854069</v>
      </c>
      <c r="E76" s="246">
        <v>30.913517253826736</v>
      </c>
      <c r="F76" s="245">
        <v>28.223666177845836</v>
      </c>
      <c r="G76" s="246">
        <v>30.44665427883497</v>
      </c>
      <c r="H76" s="82"/>
    </row>
    <row r="77" spans="1:8" ht="15.75" customHeight="1">
      <c r="A77" s="90"/>
      <c r="B77" s="178" t="s">
        <v>429</v>
      </c>
      <c r="C77" s="239">
        <v>0.19023809523809523</v>
      </c>
      <c r="D77" s="240">
        <v>0.16452489814863663</v>
      </c>
      <c r="E77" s="241">
        <v>0.21595129232755383</v>
      </c>
      <c r="F77" s="240" t="s">
        <v>94</v>
      </c>
      <c r="G77" s="241" t="s">
        <v>94</v>
      </c>
      <c r="H77" s="82"/>
    </row>
    <row r="78" spans="1:8" ht="15.75" customHeight="1">
      <c r="A78" s="90"/>
      <c r="B78" s="178" t="s">
        <v>430</v>
      </c>
      <c r="C78" s="233">
        <v>3.2966666666666665E-2</v>
      </c>
      <c r="D78" s="235">
        <v>2.4188604791598605E-2</v>
      </c>
      <c r="E78" s="236">
        <v>4.1744728541734721E-2</v>
      </c>
      <c r="F78" s="235" t="s">
        <v>94</v>
      </c>
      <c r="G78" s="236" t="s">
        <v>94</v>
      </c>
      <c r="H78" s="82"/>
    </row>
    <row r="79" spans="1:8" ht="15.75" customHeight="1">
      <c r="A79" s="90"/>
      <c r="B79" s="178" t="s">
        <v>431</v>
      </c>
      <c r="C79" s="239">
        <v>2.3591686248755277</v>
      </c>
      <c r="D79" s="240">
        <v>2.1181402522624166</v>
      </c>
      <c r="E79" s="241">
        <v>2.6001969974886388</v>
      </c>
      <c r="F79" s="240">
        <v>2.2854228821596081</v>
      </c>
      <c r="G79" s="241">
        <v>2.4329143675914473</v>
      </c>
      <c r="H79" s="82"/>
    </row>
    <row r="80" spans="1:8" ht="15.75" customHeight="1">
      <c r="A80" s="90"/>
      <c r="B80" s="178" t="s">
        <v>432</v>
      </c>
      <c r="C80" s="239">
        <v>0.42453784755325652</v>
      </c>
      <c r="D80" s="240">
        <v>0.38877167091059528</v>
      </c>
      <c r="E80" s="241">
        <v>0.46030402419591776</v>
      </c>
      <c r="F80" s="240">
        <v>0.39648178652068061</v>
      </c>
      <c r="G80" s="241">
        <v>0.45259390858583243</v>
      </c>
      <c r="H80" s="82"/>
    </row>
    <row r="81" spans="1:8" ht="15.75" customHeight="1">
      <c r="A81" s="90"/>
      <c r="B81" s="178" t="s">
        <v>433</v>
      </c>
      <c r="C81" s="239">
        <v>8.6564518634730643</v>
      </c>
      <c r="D81" s="240">
        <v>8.0636637776113478</v>
      </c>
      <c r="E81" s="241">
        <v>9.2492399493347808</v>
      </c>
      <c r="F81" s="240">
        <v>8.3399772182317857</v>
      </c>
      <c r="G81" s="241">
        <v>8.9729265087143428</v>
      </c>
      <c r="H81" s="82"/>
    </row>
    <row r="82" spans="1:8" ht="15.75" customHeight="1">
      <c r="A82" s="90"/>
      <c r="B82" s="178" t="s">
        <v>434</v>
      </c>
      <c r="C82" s="244">
        <v>31.095328432979386</v>
      </c>
      <c r="D82" s="245">
        <v>29.951539963810266</v>
      </c>
      <c r="E82" s="246">
        <v>32.239116902148503</v>
      </c>
      <c r="F82" s="245">
        <v>30.175403716268551</v>
      </c>
      <c r="G82" s="246">
        <v>32.015253149690217</v>
      </c>
      <c r="H82" s="82"/>
    </row>
    <row r="83" spans="1:8" ht="15.75" customHeight="1">
      <c r="A83" s="90"/>
      <c r="B83" s="178" t="s">
        <v>435</v>
      </c>
      <c r="C83" s="244">
        <v>19.284202304877084</v>
      </c>
      <c r="D83" s="245">
        <v>18.093978316286186</v>
      </c>
      <c r="E83" s="246">
        <v>20.474426293467982</v>
      </c>
      <c r="F83" s="245">
        <v>18.452073123143013</v>
      </c>
      <c r="G83" s="246">
        <v>20.116331486611156</v>
      </c>
      <c r="H83" s="82"/>
    </row>
    <row r="84" spans="1:8" ht="15.75" customHeight="1">
      <c r="A84" s="90"/>
      <c r="B84" s="178" t="s">
        <v>436</v>
      </c>
      <c r="C84" s="239">
        <v>0.48688438468887696</v>
      </c>
      <c r="D84" s="240">
        <v>0.46070516828646074</v>
      </c>
      <c r="E84" s="241">
        <v>0.51306360109129312</v>
      </c>
      <c r="F84" s="240">
        <v>0.46252680705283311</v>
      </c>
      <c r="G84" s="241">
        <v>0.51124196232492081</v>
      </c>
      <c r="H84" s="82"/>
    </row>
    <row r="85" spans="1:8" ht="15.75" customHeight="1">
      <c r="A85" s="90"/>
      <c r="B85" s="178" t="s">
        <v>437</v>
      </c>
      <c r="C85" s="234">
        <v>176.07514420929164</v>
      </c>
      <c r="D85" s="249">
        <v>170.90447506897937</v>
      </c>
      <c r="E85" s="250">
        <v>181.24581334960391</v>
      </c>
      <c r="F85" s="249">
        <v>173.34534871058486</v>
      </c>
      <c r="G85" s="250">
        <v>178.80493970799841</v>
      </c>
      <c r="H85" s="82"/>
    </row>
    <row r="86" spans="1:8" ht="15.75" customHeight="1">
      <c r="A86" s="90"/>
      <c r="B86" s="178" t="s">
        <v>440</v>
      </c>
      <c r="C86" s="239">
        <v>0.49514553961715307</v>
      </c>
      <c r="D86" s="240">
        <v>0.34638621442432105</v>
      </c>
      <c r="E86" s="241">
        <v>0.6439048648099851</v>
      </c>
      <c r="F86" s="240">
        <v>0.45151387855065273</v>
      </c>
      <c r="G86" s="241">
        <v>0.53877720068365342</v>
      </c>
      <c r="H86" s="82"/>
    </row>
    <row r="87" spans="1:8" ht="15.75" customHeight="1">
      <c r="A87" s="90"/>
      <c r="B87" s="178" t="s">
        <v>441</v>
      </c>
      <c r="C87" s="239">
        <v>5.6265672792468333</v>
      </c>
      <c r="D87" s="240">
        <v>5.5220805808156168</v>
      </c>
      <c r="E87" s="241">
        <v>5.7310539776780498</v>
      </c>
      <c r="F87" s="240">
        <v>5.5436486222619834</v>
      </c>
      <c r="G87" s="241">
        <v>5.7094859362316832</v>
      </c>
      <c r="H87" s="82"/>
    </row>
    <row r="88" spans="1:8" ht="15.75" customHeight="1">
      <c r="A88" s="90"/>
      <c r="B88" s="178" t="s">
        <v>442</v>
      </c>
      <c r="C88" s="239">
        <v>9.9620811512605769</v>
      </c>
      <c r="D88" s="240">
        <v>9.2943123544031074</v>
      </c>
      <c r="E88" s="241">
        <v>10.629849948118046</v>
      </c>
      <c r="F88" s="240">
        <v>9.6285880208774479</v>
      </c>
      <c r="G88" s="241">
        <v>10.295574281643706</v>
      </c>
      <c r="H88" s="82"/>
    </row>
    <row r="89" spans="1:8" ht="15.75" customHeight="1">
      <c r="A89" s="90"/>
      <c r="B89" s="178" t="s">
        <v>484</v>
      </c>
      <c r="C89" s="239">
        <v>0.13883333333333334</v>
      </c>
      <c r="D89" s="240">
        <v>0.10590936969329155</v>
      </c>
      <c r="E89" s="241">
        <v>0.17175729697337511</v>
      </c>
      <c r="F89" s="240" t="s">
        <v>94</v>
      </c>
      <c r="G89" s="241" t="s">
        <v>94</v>
      </c>
      <c r="H89" s="82"/>
    </row>
    <row r="90" spans="1:8" ht="15.75" customHeight="1">
      <c r="A90" s="90"/>
      <c r="B90" s="178" t="s">
        <v>444</v>
      </c>
      <c r="C90" s="239">
        <v>0.43884825240832503</v>
      </c>
      <c r="D90" s="240">
        <v>0.39078419267497333</v>
      </c>
      <c r="E90" s="241">
        <v>0.48691231214167674</v>
      </c>
      <c r="F90" s="240">
        <v>0.41148149248170113</v>
      </c>
      <c r="G90" s="241">
        <v>0.46621501233494894</v>
      </c>
      <c r="H90" s="82"/>
    </row>
    <row r="91" spans="1:8" ht="15.75" customHeight="1">
      <c r="A91" s="90"/>
      <c r="B91" s="178" t="s">
        <v>485</v>
      </c>
      <c r="C91" s="233">
        <v>5.1685185185185188E-2</v>
      </c>
      <c r="D91" s="235">
        <v>3.3134299796706401E-2</v>
      </c>
      <c r="E91" s="236">
        <v>7.0236070573663975E-2</v>
      </c>
      <c r="F91" s="235" t="s">
        <v>94</v>
      </c>
      <c r="G91" s="236" t="s">
        <v>94</v>
      </c>
      <c r="H91" s="82"/>
    </row>
    <row r="92" spans="1:8" ht="15.75" customHeight="1">
      <c r="A92" s="90"/>
      <c r="B92" s="178" t="s">
        <v>445</v>
      </c>
      <c r="C92" s="239">
        <v>0.47860798407590721</v>
      </c>
      <c r="D92" s="240">
        <v>0.36144068188567435</v>
      </c>
      <c r="E92" s="241">
        <v>0.59577528626614007</v>
      </c>
      <c r="F92" s="240">
        <v>0.43664238082339057</v>
      </c>
      <c r="G92" s="241">
        <v>0.52057358732842385</v>
      </c>
      <c r="H92" s="82"/>
    </row>
    <row r="93" spans="1:8" ht="15.75" customHeight="1">
      <c r="A93" s="90"/>
      <c r="B93" s="178" t="s">
        <v>447</v>
      </c>
      <c r="C93" s="233">
        <v>0.10348664341316842</v>
      </c>
      <c r="D93" s="235">
        <v>9.5344886531441159E-2</v>
      </c>
      <c r="E93" s="236">
        <v>0.11162840029489568</v>
      </c>
      <c r="F93" s="235">
        <v>9.9788194459854665E-2</v>
      </c>
      <c r="G93" s="236">
        <v>0.10718509236648217</v>
      </c>
      <c r="H93" s="82"/>
    </row>
    <row r="94" spans="1:8" ht="15.75" customHeight="1">
      <c r="A94" s="90"/>
      <c r="B94" s="178" t="s">
        <v>448</v>
      </c>
      <c r="C94" s="239">
        <v>3.5393692687186382</v>
      </c>
      <c r="D94" s="240">
        <v>3.2856719956515841</v>
      </c>
      <c r="E94" s="241">
        <v>3.7930665417856924</v>
      </c>
      <c r="F94" s="240">
        <v>3.4088972258391541</v>
      </c>
      <c r="G94" s="241">
        <v>3.6698413115981223</v>
      </c>
      <c r="H94" s="82"/>
    </row>
    <row r="95" spans="1:8" ht="15.75" customHeight="1">
      <c r="A95" s="90"/>
      <c r="B95" s="178" t="s">
        <v>449</v>
      </c>
      <c r="C95" s="244">
        <v>10.032801887413694</v>
      </c>
      <c r="D95" s="245">
        <v>9.565761277228189</v>
      </c>
      <c r="E95" s="246">
        <v>10.499842497599198</v>
      </c>
      <c r="F95" s="245">
        <v>9.7899798864975249</v>
      </c>
      <c r="G95" s="246">
        <v>10.275623888329863</v>
      </c>
      <c r="H95" s="82"/>
    </row>
    <row r="96" spans="1:8" ht="15.75" customHeight="1">
      <c r="A96" s="90"/>
      <c r="B96" s="178" t="s">
        <v>451</v>
      </c>
      <c r="C96" s="239">
        <v>1.7075437699933027</v>
      </c>
      <c r="D96" s="240">
        <v>1.6557916636018477</v>
      </c>
      <c r="E96" s="241">
        <v>1.7592958763847577</v>
      </c>
      <c r="F96" s="240">
        <v>1.6801269741454221</v>
      </c>
      <c r="G96" s="241">
        <v>1.7349605658411833</v>
      </c>
      <c r="H96" s="82"/>
    </row>
    <row r="97" spans="1:8" ht="15.75" customHeight="1">
      <c r="A97" s="90"/>
      <c r="B97" s="178" t="s">
        <v>452</v>
      </c>
      <c r="C97" s="233">
        <v>7.2608016036398312E-2</v>
      </c>
      <c r="D97" s="235">
        <v>7.0402407221270599E-2</v>
      </c>
      <c r="E97" s="236">
        <v>7.4813624851526025E-2</v>
      </c>
      <c r="F97" s="235">
        <v>7.1591110153749291E-2</v>
      </c>
      <c r="G97" s="236">
        <v>7.3624921919047334E-2</v>
      </c>
      <c r="H97" s="82"/>
    </row>
    <row r="98" spans="1:8" ht="15.75" customHeight="1">
      <c r="A98" s="90"/>
      <c r="B98" s="178" t="s">
        <v>453</v>
      </c>
      <c r="C98" s="239">
        <v>1.484561468450446</v>
      </c>
      <c r="D98" s="240">
        <v>1.3971513572781691</v>
      </c>
      <c r="E98" s="241">
        <v>1.5719715796227229</v>
      </c>
      <c r="F98" s="240">
        <v>1.3939857787610477</v>
      </c>
      <c r="G98" s="241">
        <v>1.5751371581398443</v>
      </c>
      <c r="H98" s="82"/>
    </row>
    <row r="99" spans="1:8" ht="15.75" customHeight="1">
      <c r="A99" s="90"/>
      <c r="B99" s="178" t="s">
        <v>454</v>
      </c>
      <c r="C99" s="233">
        <v>0.1372788641506498</v>
      </c>
      <c r="D99" s="235">
        <v>0.1287632098513545</v>
      </c>
      <c r="E99" s="236">
        <v>0.14579451844994509</v>
      </c>
      <c r="F99" s="235">
        <v>0.13286935545749234</v>
      </c>
      <c r="G99" s="236">
        <v>0.14168837284380725</v>
      </c>
      <c r="H99" s="82"/>
    </row>
    <row r="100" spans="1:8" ht="15.75" customHeight="1">
      <c r="A100" s="90"/>
      <c r="B100" s="178" t="s">
        <v>455</v>
      </c>
      <c r="C100" s="239">
        <v>0.11658476275374711</v>
      </c>
      <c r="D100" s="240">
        <v>8.0374731821650336E-2</v>
      </c>
      <c r="E100" s="241">
        <v>0.15279479368584389</v>
      </c>
      <c r="F100" s="240">
        <v>0.10243594970614373</v>
      </c>
      <c r="G100" s="241">
        <v>0.1307335758013505</v>
      </c>
      <c r="H100" s="82"/>
    </row>
    <row r="101" spans="1:8" ht="15.75" customHeight="1">
      <c r="A101" s="90"/>
      <c r="B101" s="178" t="s">
        <v>457</v>
      </c>
      <c r="C101" s="234">
        <v>64.968006242104622</v>
      </c>
      <c r="D101" s="249">
        <v>62.419798792276282</v>
      </c>
      <c r="E101" s="250">
        <v>67.516213691932961</v>
      </c>
      <c r="F101" s="249">
        <v>63.670701171899886</v>
      </c>
      <c r="G101" s="250">
        <v>66.265311312309365</v>
      </c>
      <c r="H101" s="82"/>
    </row>
    <row r="102" spans="1:8" ht="15.75" customHeight="1">
      <c r="A102" s="90"/>
      <c r="B102" s="178" t="s">
        <v>458</v>
      </c>
      <c r="C102" s="233">
        <v>4.0238716388364328E-2</v>
      </c>
      <c r="D102" s="235">
        <v>3.8741583527026752E-2</v>
      </c>
      <c r="E102" s="236">
        <v>4.1735849249701903E-2</v>
      </c>
      <c r="F102" s="235">
        <v>3.9162726322491542E-2</v>
      </c>
      <c r="G102" s="236">
        <v>4.1314706454237113E-2</v>
      </c>
      <c r="H102" s="82"/>
    </row>
    <row r="103" spans="1:8" ht="15.75" customHeight="1">
      <c r="A103" s="90"/>
      <c r="B103" s="178" t="s">
        <v>459</v>
      </c>
      <c r="C103" s="244">
        <v>14.324669960056957</v>
      </c>
      <c r="D103" s="245">
        <v>13.597826013602257</v>
      </c>
      <c r="E103" s="246">
        <v>15.051513906511657</v>
      </c>
      <c r="F103" s="245">
        <v>13.736159534588372</v>
      </c>
      <c r="G103" s="246">
        <v>14.913180385525541</v>
      </c>
      <c r="H103" s="82"/>
    </row>
    <row r="104" spans="1:8" ht="15.75" customHeight="1">
      <c r="A104" s="90"/>
      <c r="B104" s="178" t="s">
        <v>460</v>
      </c>
      <c r="C104" s="239">
        <v>1.3244100032938175</v>
      </c>
      <c r="D104" s="240">
        <v>0.96167788539996923</v>
      </c>
      <c r="E104" s="241">
        <v>1.6871421211876658</v>
      </c>
      <c r="F104" s="240">
        <v>1.206249945114543</v>
      </c>
      <c r="G104" s="241">
        <v>1.4425700614730921</v>
      </c>
      <c r="H104" s="82"/>
    </row>
    <row r="105" spans="1:8" ht="15.75" customHeight="1">
      <c r="A105" s="90"/>
      <c r="B105" s="178" t="s">
        <v>461</v>
      </c>
      <c r="C105" s="239">
        <v>4.3603516712811752</v>
      </c>
      <c r="D105" s="240">
        <v>4.127207248160313</v>
      </c>
      <c r="E105" s="241">
        <v>4.5934960944020373</v>
      </c>
      <c r="F105" s="240">
        <v>4.1880696441335354</v>
      </c>
      <c r="G105" s="241">
        <v>4.5326336984288149</v>
      </c>
      <c r="H105" s="82"/>
    </row>
    <row r="106" spans="1:8" ht="15.75" customHeight="1">
      <c r="A106" s="90"/>
      <c r="B106" s="178" t="s">
        <v>462</v>
      </c>
      <c r="C106" s="233">
        <v>1.8266666666666668E-3</v>
      </c>
      <c r="D106" s="235">
        <v>5.2708847723076813E-4</v>
      </c>
      <c r="E106" s="236">
        <v>3.1262448561025654E-3</v>
      </c>
      <c r="F106" s="235" t="s">
        <v>94</v>
      </c>
      <c r="G106" s="236" t="s">
        <v>94</v>
      </c>
      <c r="H106" s="82"/>
    </row>
    <row r="107" spans="1:8" ht="15.75" customHeight="1">
      <c r="A107" s="90"/>
      <c r="B107" s="178" t="s">
        <v>463</v>
      </c>
      <c r="C107" s="233">
        <v>0.2657033905709244</v>
      </c>
      <c r="D107" s="235">
        <v>0.2543715512098999</v>
      </c>
      <c r="E107" s="236">
        <v>0.2770352299319489</v>
      </c>
      <c r="F107" s="235">
        <v>0.25579631201790809</v>
      </c>
      <c r="G107" s="236">
        <v>0.27561046912394072</v>
      </c>
      <c r="H107" s="82"/>
    </row>
    <row r="108" spans="1:8" ht="15.75" customHeight="1">
      <c r="A108" s="90"/>
      <c r="B108" s="178" t="s">
        <v>464</v>
      </c>
      <c r="C108" s="239">
        <v>0.88318693491810552</v>
      </c>
      <c r="D108" s="240">
        <v>0.78386478139444049</v>
      </c>
      <c r="E108" s="241">
        <v>0.98250908844177054</v>
      </c>
      <c r="F108" s="240">
        <v>0.85027402495739746</v>
      </c>
      <c r="G108" s="241">
        <v>0.91609984487881357</v>
      </c>
      <c r="H108" s="82"/>
    </row>
    <row r="109" spans="1:8" ht="15.75" customHeight="1">
      <c r="A109" s="90"/>
      <c r="B109" s="178" t="s">
        <v>465</v>
      </c>
      <c r="C109" s="239">
        <v>5.1707552117962194</v>
      </c>
      <c r="D109" s="240">
        <v>4.6934843564410285</v>
      </c>
      <c r="E109" s="241">
        <v>5.6480260671514104</v>
      </c>
      <c r="F109" s="240">
        <v>4.999594007476091</v>
      </c>
      <c r="G109" s="241">
        <v>5.3419164161163479</v>
      </c>
      <c r="H109" s="82"/>
    </row>
    <row r="110" spans="1:8" ht="15.75" customHeight="1">
      <c r="A110" s="90"/>
      <c r="B110" s="178" t="s">
        <v>486</v>
      </c>
      <c r="C110" s="239">
        <v>0.58707303333333338</v>
      </c>
      <c r="D110" s="240">
        <v>0.44406823278827379</v>
      </c>
      <c r="E110" s="241">
        <v>0.73007783387839298</v>
      </c>
      <c r="F110" s="240" t="s">
        <v>94</v>
      </c>
      <c r="G110" s="241" t="s">
        <v>94</v>
      </c>
      <c r="H110" s="82"/>
    </row>
    <row r="111" spans="1:8" ht="15.75" customHeight="1">
      <c r="A111" s="90"/>
      <c r="B111" s="178" t="s">
        <v>467</v>
      </c>
      <c r="C111" s="239">
        <v>0.53273378577079533</v>
      </c>
      <c r="D111" s="240">
        <v>0.44854111877674369</v>
      </c>
      <c r="E111" s="241">
        <v>0.61692645276484692</v>
      </c>
      <c r="F111" s="240">
        <v>0.49113495105339006</v>
      </c>
      <c r="G111" s="241">
        <v>0.57433262048820055</v>
      </c>
      <c r="H111" s="82"/>
    </row>
    <row r="112" spans="1:8" ht="15.75" customHeight="1">
      <c r="A112" s="90"/>
      <c r="B112" s="178" t="s">
        <v>468</v>
      </c>
      <c r="C112" s="244">
        <v>35.280985484484795</v>
      </c>
      <c r="D112" s="245">
        <v>30.908515914092764</v>
      </c>
      <c r="E112" s="246">
        <v>39.653455054876822</v>
      </c>
      <c r="F112" s="245">
        <v>34.044954795671799</v>
      </c>
      <c r="G112" s="246">
        <v>36.51701617329779</v>
      </c>
      <c r="H112" s="82"/>
    </row>
    <row r="113" spans="1:8" ht="15.75" customHeight="1">
      <c r="A113" s="90"/>
      <c r="B113" s="178" t="s">
        <v>469</v>
      </c>
      <c r="C113" s="233" t="s">
        <v>105</v>
      </c>
      <c r="D113" s="235" t="s">
        <v>94</v>
      </c>
      <c r="E113" s="236" t="s">
        <v>94</v>
      </c>
      <c r="F113" s="235" t="s">
        <v>94</v>
      </c>
      <c r="G113" s="236" t="s">
        <v>94</v>
      </c>
      <c r="H113" s="82"/>
    </row>
    <row r="114" spans="1:8" ht="15.75" customHeight="1">
      <c r="A114" s="90"/>
      <c r="B114" s="178" t="s">
        <v>470</v>
      </c>
      <c r="C114" s="239">
        <v>0.32300026607316645</v>
      </c>
      <c r="D114" s="240">
        <v>0.26144195438950307</v>
      </c>
      <c r="E114" s="241">
        <v>0.38455857775682983</v>
      </c>
      <c r="F114" s="240">
        <v>0.29985052310765203</v>
      </c>
      <c r="G114" s="241">
        <v>0.34615000903868087</v>
      </c>
      <c r="H114" s="82"/>
    </row>
    <row r="115" spans="1:8" ht="15.75" customHeight="1">
      <c r="A115" s="90"/>
      <c r="B115" s="178" t="s">
        <v>471</v>
      </c>
      <c r="C115" s="233">
        <v>6.0854993907882758E-2</v>
      </c>
      <c r="D115" s="235">
        <v>4.3789817729861943E-2</v>
      </c>
      <c r="E115" s="236">
        <v>7.7920170085903573E-2</v>
      </c>
      <c r="F115" s="235" t="s">
        <v>94</v>
      </c>
      <c r="G115" s="236" t="s">
        <v>94</v>
      </c>
      <c r="H115" s="82"/>
    </row>
    <row r="116" spans="1:8" ht="15.75" customHeight="1">
      <c r="A116" s="90"/>
      <c r="B116" s="178" t="s">
        <v>472</v>
      </c>
      <c r="C116" s="239">
        <v>0.58063809833559432</v>
      </c>
      <c r="D116" s="240">
        <v>0.50962094266416647</v>
      </c>
      <c r="E116" s="241">
        <v>0.65165525400702218</v>
      </c>
      <c r="F116" s="240">
        <v>0.52182182308784397</v>
      </c>
      <c r="G116" s="241">
        <v>0.63945437358334467</v>
      </c>
      <c r="H116" s="82"/>
    </row>
    <row r="117" spans="1:8" ht="15.75" customHeight="1">
      <c r="A117" s="90"/>
      <c r="B117" s="178" t="s">
        <v>473</v>
      </c>
      <c r="C117" s="233">
        <v>0.37124049369492712</v>
      </c>
      <c r="D117" s="235">
        <v>0.34005799382472585</v>
      </c>
      <c r="E117" s="236">
        <v>0.4024229935651284</v>
      </c>
      <c r="F117" s="235">
        <v>0.3573743431511528</v>
      </c>
      <c r="G117" s="236">
        <v>0.38510664423870145</v>
      </c>
      <c r="H117" s="82"/>
    </row>
    <row r="118" spans="1:8" ht="15.75" customHeight="1">
      <c r="A118" s="90"/>
      <c r="B118" s="178" t="s">
        <v>474</v>
      </c>
      <c r="C118" s="233">
        <v>7.7423967157197002E-2</v>
      </c>
      <c r="D118" s="235">
        <v>6.9472610401083865E-2</v>
      </c>
      <c r="E118" s="236">
        <v>8.5375323913310139E-2</v>
      </c>
      <c r="F118" s="235">
        <v>7.1118875507606705E-2</v>
      </c>
      <c r="G118" s="236">
        <v>8.3729058806787299E-2</v>
      </c>
      <c r="H118" s="82"/>
    </row>
    <row r="119" spans="1:8" ht="15.75" customHeight="1">
      <c r="A119" s="90"/>
      <c r="B119" s="178" t="s">
        <v>476</v>
      </c>
      <c r="C119" s="239">
        <v>0.14337704413035338</v>
      </c>
      <c r="D119" s="240">
        <v>0.12874704106122137</v>
      </c>
      <c r="E119" s="241">
        <v>0.15800704719948538</v>
      </c>
      <c r="F119" s="240">
        <v>0.1280130684714389</v>
      </c>
      <c r="G119" s="241">
        <v>0.15874101978926786</v>
      </c>
      <c r="H119" s="82"/>
    </row>
    <row r="120" spans="1:8" ht="15.75" customHeight="1">
      <c r="A120" s="90"/>
      <c r="B120" s="178" t="s">
        <v>477</v>
      </c>
      <c r="C120" s="234">
        <v>136.29310503294181</v>
      </c>
      <c r="D120" s="249">
        <v>126.48124417306617</v>
      </c>
      <c r="E120" s="250">
        <v>146.10496589281743</v>
      </c>
      <c r="F120" s="249">
        <v>131.82851562773044</v>
      </c>
      <c r="G120" s="250">
        <v>140.75769443815318</v>
      </c>
      <c r="H120" s="82"/>
    </row>
    <row r="121" spans="1:8" ht="15.75" customHeight="1">
      <c r="A121" s="90"/>
      <c r="B121" s="178" t="s">
        <v>478</v>
      </c>
      <c r="C121" s="244">
        <v>10.969400960616779</v>
      </c>
      <c r="D121" s="245">
        <v>9.8731927165995756</v>
      </c>
      <c r="E121" s="246">
        <v>12.065609204633983</v>
      </c>
      <c r="F121" s="245">
        <v>10.444688844208171</v>
      </c>
      <c r="G121" s="246">
        <v>11.494113077025387</v>
      </c>
      <c r="H121" s="82"/>
    </row>
    <row r="122" spans="1:8" ht="15.75" customHeight="1">
      <c r="A122" s="90"/>
      <c r="B122" s="178" t="s">
        <v>479</v>
      </c>
      <c r="C122" s="244">
        <v>11.236455280071167</v>
      </c>
      <c r="D122" s="245">
        <v>10.623956361809578</v>
      </c>
      <c r="E122" s="246">
        <v>11.848954198332757</v>
      </c>
      <c r="F122" s="245">
        <v>10.794968591842991</v>
      </c>
      <c r="G122" s="246">
        <v>11.677941968299344</v>
      </c>
      <c r="H122" s="82"/>
    </row>
    <row r="123" spans="1:8" ht="15.75" customHeight="1">
      <c r="A123" s="90"/>
      <c r="B123" s="178" t="s">
        <v>481</v>
      </c>
      <c r="C123" s="234">
        <v>112.81526081888981</v>
      </c>
      <c r="D123" s="249">
        <v>108.56732406732122</v>
      </c>
      <c r="E123" s="250">
        <v>117.0631975704584</v>
      </c>
      <c r="F123" s="249">
        <v>110.5607086504465</v>
      </c>
      <c r="G123" s="250">
        <v>115.06981298733312</v>
      </c>
      <c r="H123" s="82"/>
    </row>
    <row r="124" spans="1:8" ht="15.75" customHeight="1">
      <c r="A124" s="90"/>
      <c r="B124" s="195" t="s">
        <v>482</v>
      </c>
      <c r="C124" s="256">
        <v>14.697407985884007</v>
      </c>
      <c r="D124" s="257">
        <v>13.475401681915514</v>
      </c>
      <c r="E124" s="258">
        <v>15.919414289852501</v>
      </c>
      <c r="F124" s="257">
        <v>14.037805549456275</v>
      </c>
      <c r="G124" s="258">
        <v>15.35701042231174</v>
      </c>
      <c r="H124" s="82"/>
    </row>
    <row r="125" spans="1:8" ht="15.75" customHeight="1">
      <c r="B125" s="259" t="s">
        <v>702</v>
      </c>
    </row>
    <row r="126" spans="1:8" ht="15.75" customHeight="1">
      <c r="A126" s="1"/>
      <c r="B126" s="260" t="s">
        <v>706</v>
      </c>
      <c r="C126"/>
      <c r="D126"/>
      <c r="E126"/>
      <c r="F126"/>
      <c r="G126"/>
    </row>
    <row r="127" spans="1:8" ht="15.75" customHeight="1">
      <c r="A127" s="1"/>
      <c r="B127"/>
      <c r="C127"/>
      <c r="D127"/>
      <c r="E127"/>
      <c r="F127"/>
      <c r="G127"/>
    </row>
  </sheetData>
  <dataConsolidate/>
  <mergeCells count="4">
    <mergeCell ref="F2:G2"/>
    <mergeCell ref="B2:B3"/>
    <mergeCell ref="A2:A3"/>
    <mergeCell ref="D2:E2"/>
  </mergeCells>
  <conditionalFormatting sqref="A4:G4 A5:A7 A8:G8 A9 A10:G10 A11 A12:G12 A13:A70 A71:G71 A72:A124">
    <cfRule type="expression" dxfId="38" priority="238">
      <formula>IF(CertVal_IsBlnkRow*CertVal_IsBlnkRowNext=1,TRUE,FALSE)</formula>
    </cfRule>
  </conditionalFormatting>
  <conditionalFormatting sqref="B6">
    <cfRule type="expression" dxfId="37" priority="1">
      <formula>IF(PG_IsBlnkRowRout*PG_IsBlnkRowRoutNext=1,TRUE,FALSE)</formula>
    </cfRule>
  </conditionalFormatting>
  <conditionalFormatting sqref="B5:G5 C6:G6 B7:G124">
    <cfRule type="expression" dxfId="36" priority="2">
      <formula>IF(CertVal_IsBlnkRow*CertVal_IsBlnkRowNext=1,TRUE,FALSE)</formula>
    </cfRule>
  </conditionalFormatting>
  <hyperlinks>
    <hyperlink ref="B5" location="'Fire Assay'!$A$1" display="'Fire Assay'!$A$1" xr:uid="{8CDA8EEF-58D8-40EE-9A0C-78036F87C918}"/>
    <hyperlink ref="B7" location="'PA'!$A$1" display="'PA'!$A$1" xr:uid="{19BD4672-678F-4466-A344-9FD986534349}"/>
    <hyperlink ref="B9" location="'AR Digest 10-50g'!$A$1" display="'AR Digest 10-50g'!$A$1" xr:uid="{5E605031-8E56-425C-B02E-51998AB2DC12}"/>
    <hyperlink ref="B11" location="'CNL'!$A$1" display="'CNL'!$A$1" xr:uid="{CAD30BFA-1AB7-46BD-B3D9-3E65A8E5C434}"/>
    <hyperlink ref="B13" location="'4-Acid'!$A$1" display="'4-Acid'!$A$1" xr:uid="{8540DF42-5B0A-4C1E-9E18-FC8025F474E4}"/>
    <hyperlink ref="B14" location="'4-Acid'!$A$41" display="'4-Acid'!$A$41" xr:uid="{EDE8FDA6-D68B-44D9-B0C7-B651E7D9152E}"/>
    <hyperlink ref="B15" location="'4-Acid'!$A$59" display="'4-Acid'!$A$59" xr:uid="{56551788-F302-4442-A057-D8350EB57815}"/>
    <hyperlink ref="B16" location="'4-Acid'!$A$95" display="'4-Acid'!$A$95" xr:uid="{086F61EF-5FD7-49E4-BB8D-EE91F2A0A675}"/>
    <hyperlink ref="B17" location="'4-Acid'!$A$113" display="'4-Acid'!$A$113" xr:uid="{42B90F61-6D43-4197-93F3-D91F812C5E49}"/>
    <hyperlink ref="B18" location="'4-Acid'!$A$132" display="'4-Acid'!$A$132" xr:uid="{4B711CD7-7020-4732-9982-5618BA3FA990}"/>
    <hyperlink ref="B19" location="'4-Acid'!$A$150" display="'4-Acid'!$A$150" xr:uid="{1064224B-CEE5-48E2-B114-B3B2817CFAB0}"/>
    <hyperlink ref="B20" location="'4-Acid'!$A$168" display="'4-Acid'!$A$168" xr:uid="{924BD81C-9BD7-43C9-8974-F7E146C137E3}"/>
    <hyperlink ref="B21" location="'4-Acid'!$A$187" display="'4-Acid'!$A$187" xr:uid="{2C277B77-4C50-4EA3-8D2B-D4EB88A376F9}"/>
    <hyperlink ref="B22" location="'4-Acid'!$A$205" display="'4-Acid'!$A$205" xr:uid="{1C2A1B19-94DA-4230-B649-6A6F60C69DF7}"/>
    <hyperlink ref="B23" location="'4-Acid'!$A$223" display="'4-Acid'!$A$223" xr:uid="{2C8F2AA1-CFBF-4A8B-93AB-C2054C70992E}"/>
    <hyperlink ref="B24" location="'4-Acid'!$A$241" display="'4-Acid'!$A$241" xr:uid="{4996FF3D-E938-4E44-9455-DEC86653CEF7}"/>
    <hyperlink ref="B25" location="'4-Acid'!$A$260" display="'4-Acid'!$A$260" xr:uid="{C472552F-AAE7-445B-A80F-BC424188836A}"/>
    <hyperlink ref="B26" location="'4-Acid'!$A$278" display="'4-Acid'!$A$278" xr:uid="{155C9A6A-7149-4534-BA6E-0BDDE4975650}"/>
    <hyperlink ref="B27" location="'4-Acid'!$A$296" display="'4-Acid'!$A$296" xr:uid="{120C4863-BF98-45D6-8420-24A48A64C24E}"/>
    <hyperlink ref="B28" location="'4-Acid'!$A$314" display="'4-Acid'!$A$314" xr:uid="{AB354690-150C-4A26-A10E-5412063BDA86}"/>
    <hyperlink ref="B29" location="'4-Acid'!$A$333" display="'4-Acid'!$A$333" xr:uid="{E426AA1B-8A8F-4A5E-9D29-66A45FEFB063}"/>
    <hyperlink ref="B30" location="'4-Acid'!$A$351" display="'4-Acid'!$A$351" xr:uid="{58D2C2BC-14BF-49BB-946C-A0223403274C}"/>
    <hyperlink ref="B31" location="'4-Acid'!$A$369" display="'4-Acid'!$A$369" xr:uid="{7C39B123-D205-4E58-BFCE-380B64FAD894}"/>
    <hyperlink ref="B32" location="'4-Acid'!$A$405" display="'4-Acid'!$A$405" xr:uid="{F4431B33-5DE8-46E6-961F-9CC25053C8E0}"/>
    <hyperlink ref="B33" location="'4-Acid'!$A$441" display="'4-Acid'!$A$441" xr:uid="{D54C47DD-91E2-470C-9296-6559AF720E89}"/>
    <hyperlink ref="B34" location="'4-Acid'!$A$460" display="'4-Acid'!$A$460" xr:uid="{10BA5C30-3B8B-41C2-AC52-209AF489246A}"/>
    <hyperlink ref="B35" location="'4-Acid'!$A$478" display="'4-Acid'!$A$478" xr:uid="{CB068197-A37C-4678-AFE2-EACDFB0EF1C6}"/>
    <hyperlink ref="B36" location="'4-Acid'!$A$496" display="'4-Acid'!$A$496" xr:uid="{A2D589C4-8291-4D03-A583-55920F357F78}"/>
    <hyperlink ref="B37" location="'4-Acid'!$A$514" display="'4-Acid'!$A$514" xr:uid="{7AD64392-2258-46CB-BB14-5E16DD8C4A26}"/>
    <hyperlink ref="B38" location="'4-Acid'!$A$533" display="'4-Acid'!$A$533" xr:uid="{30B75DD3-7D46-42B5-A2C5-446CF3212878}"/>
    <hyperlink ref="B39" location="'4-Acid'!$A$551" display="'4-Acid'!$A$551" xr:uid="{1A110888-8C9C-4D1E-8EE6-02798D2C4151}"/>
    <hyperlink ref="B40" location="'4-Acid'!$A$569" display="'4-Acid'!$A$569" xr:uid="{64E13087-9889-4D4F-A9F9-C7F908EBF374}"/>
    <hyperlink ref="B41" location="'4-Acid'!$A$587" display="'4-Acid'!$A$587" xr:uid="{0B889199-7141-48DA-A190-462879F556FE}"/>
    <hyperlink ref="B42" location="'4-Acid'!$A$606" display="'4-Acid'!$A$606" xr:uid="{B58E1048-F934-443E-9652-74867287CEB0}"/>
    <hyperlink ref="B43" location="'4-Acid'!$A$624" display="'4-Acid'!$A$624" xr:uid="{98AEBA0B-19DB-4F56-924D-2B9BE42492E8}"/>
    <hyperlink ref="B44" location="'4-Acid'!$A$642" display="'4-Acid'!$A$642" xr:uid="{35F8FE0E-50E4-4B7E-AE0B-A3AA12D331AD}"/>
    <hyperlink ref="B45" location="'4-Acid'!$A$660" display="'4-Acid'!$A$660" xr:uid="{B119813E-167A-454E-87A2-F391D8095D7C}"/>
    <hyperlink ref="B46" location="'4-Acid'!$A$678" display="'4-Acid'!$A$678" xr:uid="{A91D9A48-1824-4B4C-9FEB-0B837412FA51}"/>
    <hyperlink ref="B47" location="'4-Acid'!$A$696" display="'4-Acid'!$A$696" xr:uid="{65C83CE6-26CE-44D8-AF24-EDFD3FC52A9D}"/>
    <hyperlink ref="B48" location="'4-Acid'!$A$715" display="'4-Acid'!$A$715" xr:uid="{D9823916-C17A-414E-834D-B8A57E4F39AB}"/>
    <hyperlink ref="B49" location="'4-Acid'!$A$751" display="'4-Acid'!$A$751" xr:uid="{9252DE6A-1DF5-41AA-98EE-526992C249A8}"/>
    <hyperlink ref="B50" location="'4-Acid'!$A$769" display="'4-Acid'!$A$769" xr:uid="{94B34E05-BFFD-4734-A0ED-DC061837C86F}"/>
    <hyperlink ref="B51" location="'4-Acid'!$A$787" display="'4-Acid'!$A$787" xr:uid="{9A170C08-34C7-4385-BE64-15DC32ED7D80}"/>
    <hyperlink ref="B52" location="'4-Acid'!$A$805" display="'4-Acid'!$A$805" xr:uid="{5FB92A88-6682-49CE-933F-6779A74E3049}"/>
    <hyperlink ref="B53" location="'4-Acid'!$A$824" display="'4-Acid'!$A$824" xr:uid="{03D69498-7F5E-48D8-B99E-20C32BF7F8FA}"/>
    <hyperlink ref="B54" location="'4-Acid'!$A$860" display="'4-Acid'!$A$860" xr:uid="{38450F71-33E0-4989-B820-565A90AF5FDF}"/>
    <hyperlink ref="B55" location="'4-Acid'!$A$878" display="'4-Acid'!$A$878" xr:uid="{E92AEAAF-4CE9-48F5-994D-CF31AEFE89B8}"/>
    <hyperlink ref="B56" location="'4-Acid'!$A$896" display="'4-Acid'!$A$896" xr:uid="{60AF3288-D455-47D7-BEBE-FE88F5807FB0}"/>
    <hyperlink ref="B57" location="'4-Acid'!$A$914" display="'4-Acid'!$A$914" xr:uid="{CED9B11C-1615-4C79-9F29-E4A3227E6543}"/>
    <hyperlink ref="B58" location="'4-Acid'!$A$933" display="'4-Acid'!$A$933" xr:uid="{775284D3-094D-41EE-B337-3132E5FFE0DC}"/>
    <hyperlink ref="B59" location="'4-Acid'!$A$952" display="'4-Acid'!$A$952" xr:uid="{F96AA516-A835-4786-AE82-860D2ECB94C8}"/>
    <hyperlink ref="B60" location="'4-Acid'!$A$971" display="'4-Acid'!$A$971" xr:uid="{208486B3-A4EE-4B20-8DE1-A8F8AA254B74}"/>
    <hyperlink ref="B61" location="'4-Acid'!$A$990" display="'4-Acid'!$A$990" xr:uid="{7ABD829A-CE1A-43FB-88F5-7C63F76AC8E6}"/>
    <hyperlink ref="B62" location="'4-Acid'!$A$1008" display="'4-Acid'!$A$1008" xr:uid="{2A28F1D3-2A21-4E82-84EE-CBADD1DF55F7}"/>
    <hyperlink ref="B63" location="'4-Acid'!$A$1027" display="'4-Acid'!$A$1027" xr:uid="{2562AC1A-8F7B-43D7-BD84-8A7D290EA1BD}"/>
    <hyperlink ref="B64" location="'4-Acid'!$A$1045" display="'4-Acid'!$A$1045" xr:uid="{969B4E03-B793-4E98-8542-A16E1D50291A}"/>
    <hyperlink ref="B65" location="'4-Acid'!$A$1063" display="'4-Acid'!$A$1063" xr:uid="{33C672FE-A527-4E59-80C6-6F6A4A7AE332}"/>
    <hyperlink ref="B66" location="'4-Acid'!$A$1081" display="'4-Acid'!$A$1081" xr:uid="{DABE7919-46C0-4C0F-83C4-AF7D66E9DB82}"/>
    <hyperlink ref="B67" location="'4-Acid'!$A$1099" display="'4-Acid'!$A$1099" xr:uid="{B8193A18-D374-4234-A2E2-03A9B57963F6}"/>
    <hyperlink ref="B68" location="'4-Acid'!$A$1117" display="'4-Acid'!$A$1117" xr:uid="{6425893F-BE30-4D06-81C3-0DB84095DD23}"/>
    <hyperlink ref="B69" location="'4-Acid'!$A$1135" display="'4-Acid'!$A$1135" xr:uid="{F46B8D78-95C7-458E-A15D-EA7F335A234D}"/>
    <hyperlink ref="B70" location="'4-Acid'!$A$1153" display="'4-Acid'!$A$1153" xr:uid="{F67225F2-05B0-425C-B743-9225C8A57F4A}"/>
    <hyperlink ref="B72" location="'Aqua Regia'!$A$1" display="'Aqua Regia'!$A$1" xr:uid="{AB42D246-A63D-442A-818B-7CEE7A6B011D}"/>
    <hyperlink ref="B73" location="'Aqua Regia'!$A$18" display="'Aqua Regia'!$A$18" xr:uid="{46A533D2-8A26-4C4D-BD1E-4B9FCF38EDEC}"/>
    <hyperlink ref="B74" location="'Aqua Regia'!$A$58" display="'Aqua Regia'!$A$58" xr:uid="{8C010913-19C4-4EBF-9EAA-631B67605274}"/>
    <hyperlink ref="B75" location="'Aqua Regia'!$A$76" display="'Aqua Regia'!$A$76" xr:uid="{1737B5C4-A633-47CD-BC63-CC8743F708F3}"/>
    <hyperlink ref="B76" location="'Aqua Regia'!$A$94" display="'Aqua Regia'!$A$94" xr:uid="{9974677E-9F68-4BF4-A9B6-D419F57A99F6}"/>
    <hyperlink ref="B77" location="'Aqua Regia'!$A$112" display="'Aqua Regia'!$A$112" xr:uid="{C3E22C50-0C28-4DF7-BBA4-967D035BFBCD}"/>
    <hyperlink ref="B78" location="'Aqua Regia'!$A$131" display="'Aqua Regia'!$A$131" xr:uid="{85987E8D-F972-490F-BEC5-2554609664FF}"/>
    <hyperlink ref="B79" location="'Aqua Regia'!$A$149" display="'Aqua Regia'!$A$149" xr:uid="{458D3F56-9ED1-42D7-B5AA-A56FEA2F978E}"/>
    <hyperlink ref="B80" location="'Aqua Regia'!$A$167" display="'Aqua Regia'!$A$167" xr:uid="{B44E3CFC-471F-45D4-867C-12671D5979D1}"/>
    <hyperlink ref="B81" location="'Aqua Regia'!$A$186" display="'Aqua Regia'!$A$186" xr:uid="{F9738CD8-691A-4B93-AABE-10DD926550B3}"/>
    <hyperlink ref="B82" location="'Aqua Regia'!$A$204" display="'Aqua Regia'!$A$204" xr:uid="{8FFFF7AA-419F-43FF-9109-2121B5CFF24F}"/>
    <hyperlink ref="B83" location="'Aqua Regia'!$A$222" display="'Aqua Regia'!$A$222" xr:uid="{C32A656F-DCF2-42DA-851F-85910EBF007D}"/>
    <hyperlink ref="B84" location="'Aqua Regia'!$A$241" display="'Aqua Regia'!$A$241" xr:uid="{E3E54019-42EC-4185-960C-44F3D0223439}"/>
    <hyperlink ref="B85" location="'Aqua Regia'!$A$260" display="'Aqua Regia'!$A$260" xr:uid="{1AEE1A26-6165-4E84-93EC-D5309A68ABB9}"/>
    <hyperlink ref="B86" location="'Aqua Regia'!$A$314" display="'Aqua Regia'!$A$314" xr:uid="{224893BB-64CB-4AA7-A4B8-26DBC780DC21}"/>
    <hyperlink ref="B87" location="'Aqua Regia'!$A$332" display="'Aqua Regia'!$A$332" xr:uid="{0CA1EF72-1B1E-42A8-A476-DC608BD3F7A7}"/>
    <hyperlink ref="B88" location="'Aqua Regia'!$A$350" display="'Aqua Regia'!$A$350" xr:uid="{2073626E-2A79-4685-804A-6298A6DEBB02}"/>
    <hyperlink ref="B89" location="'Aqua Regia'!$A$386" display="'Aqua Regia'!$A$386" xr:uid="{98CA0714-4A2A-48BB-B7F2-EC4AF9364E61}"/>
    <hyperlink ref="B90" location="'Aqua Regia'!$A$404" display="'Aqua Regia'!$A$404" xr:uid="{5553882F-BA50-4D35-B329-8CFACB0CC1B4}"/>
    <hyperlink ref="B91" location="'Aqua Regia'!$A$422" display="'Aqua Regia'!$A$422" xr:uid="{C074D444-9782-4507-B621-17C22542D6DA}"/>
    <hyperlink ref="B92" location="'Aqua Regia'!$A$440" display="'Aqua Regia'!$A$440" xr:uid="{58CC9BF2-C5C9-4B80-BA88-16961BBB272A}"/>
    <hyperlink ref="B93" location="'Aqua Regia'!$A$476" display="'Aqua Regia'!$A$476" xr:uid="{AB191798-8E6D-4B5E-A999-34029A227B10}"/>
    <hyperlink ref="B94" location="'Aqua Regia'!$A$495" display="'Aqua Regia'!$A$495" xr:uid="{85187C20-4412-4E9C-93DE-2CE065165047}"/>
    <hyperlink ref="B95" location="'Aqua Regia'!$A$513" display="'Aqua Regia'!$A$513" xr:uid="{F92D5BED-B33D-4FF8-9156-FAFD7E84DEBD}"/>
    <hyperlink ref="B96" location="'Aqua Regia'!$A$549" display="'Aqua Regia'!$A$549" xr:uid="{87E828FE-87D6-4A00-BFD5-2740FC38B614}"/>
    <hyperlink ref="B97" location="'Aqua Regia'!$A$567" display="'Aqua Regia'!$A$567" xr:uid="{94741ADD-C56B-4D03-8BD3-BD1865984020}"/>
    <hyperlink ref="B98" location="'Aqua Regia'!$A$585" display="'Aqua Regia'!$A$585" xr:uid="{89CB78AA-0A1A-41F7-8EF6-9E7D4DADAD6B}"/>
    <hyperlink ref="B99" location="'Aqua Regia'!$A$604" display="'Aqua Regia'!$A$604" xr:uid="{40A2F4B4-CBB8-4B76-8BFF-908C70C82931}"/>
    <hyperlink ref="B100" location="'Aqua Regia'!$A$622" display="'Aqua Regia'!$A$622" xr:uid="{0F4EC314-5659-4A07-876A-13F203DAA477}"/>
    <hyperlink ref="B101" location="'Aqua Regia'!$A$659" display="'Aqua Regia'!$A$659" xr:uid="{B2E29A8B-126F-4FB4-96A5-668F3E2BBFD0}"/>
    <hyperlink ref="B102" location="'Aqua Regia'!$A$677" display="'Aqua Regia'!$A$677" xr:uid="{1E3CC705-1341-4736-A5FA-035322D97E2F}"/>
    <hyperlink ref="B103" location="'Aqua Regia'!$A$695" display="'Aqua Regia'!$A$695" xr:uid="{6C55DC1B-7B75-429B-889A-444BB097EA37}"/>
    <hyperlink ref="B104" location="'Aqua Regia'!$A$732" display="'Aqua Regia'!$A$732" xr:uid="{42456BEE-F764-4064-BE17-15FFF3BE913D}"/>
    <hyperlink ref="B105" location="'Aqua Regia'!$A$768" display="'Aqua Regia'!$A$768" xr:uid="{B10E296F-2F6D-42E8-80DF-1FADC582D0A7}"/>
    <hyperlink ref="B106" location="'Aqua Regia'!$A$786" display="'Aqua Regia'!$A$786" xr:uid="{573214C5-C21F-4609-9E0E-D88EC48B9688}"/>
    <hyperlink ref="B107" location="'Aqua Regia'!$A$804" display="'Aqua Regia'!$A$804" xr:uid="{B8859A9C-F618-454C-B495-1C4141EF8768}"/>
    <hyperlink ref="B108" location="'Aqua Regia'!$A$822" display="'Aqua Regia'!$A$822" xr:uid="{B9CF11A9-4BFA-4736-9A64-A11ACFE0AE17}"/>
    <hyperlink ref="B109" location="'Aqua Regia'!$A$841" display="'Aqua Regia'!$A$841" xr:uid="{2848671F-DDC7-4589-B81C-11A99B7E9E16}"/>
    <hyperlink ref="B110" location="'Aqua Regia'!$A$860" display="'Aqua Regia'!$A$860" xr:uid="{0F3F7C8E-F44E-4719-8B60-ADCD5717E583}"/>
    <hyperlink ref="B111" location="'Aqua Regia'!$A$897" display="'Aqua Regia'!$A$897" xr:uid="{2B3D1241-97D2-4976-A853-0CC65733A84D}"/>
    <hyperlink ref="B112" location="'Aqua Regia'!$A$915" display="'Aqua Regia'!$A$915" xr:uid="{826377A8-4353-4C16-913E-3EBF535841F6}"/>
    <hyperlink ref="B113" location="'Aqua Regia'!$A$933" display="'Aqua Regia'!$A$933" xr:uid="{E3DB355B-E44D-4F5A-BFF8-09B49DEF9034}"/>
    <hyperlink ref="B114" location="'Aqua Regia'!$A$951" display="'Aqua Regia'!$A$951" xr:uid="{037DCBB1-07D9-483D-B58D-4E240EC589E0}"/>
    <hyperlink ref="B115" location="'Aqua Regia'!$A$969" display="'Aqua Regia'!$A$969" xr:uid="{43BD81EB-7BFE-4972-A873-3F3CC81D1268}"/>
    <hyperlink ref="B116" location="'Aqua Regia'!$A$987" display="'Aqua Regia'!$A$987" xr:uid="{ADC94372-428E-444E-A944-890E3B077025}"/>
    <hyperlink ref="B117" location="'Aqua Regia'!$A$1005" display="'Aqua Regia'!$A$1005" xr:uid="{08F43438-5A25-41BC-8D5F-5E61FCC2D21C}"/>
    <hyperlink ref="B118" location="'Aqua Regia'!$A$1023" display="'Aqua Regia'!$A$1023" xr:uid="{A617D289-235D-4C6C-BD89-2F0A4E179B90}"/>
    <hyperlink ref="B119" location="'Aqua Regia'!$A$1059" display="'Aqua Regia'!$A$1059" xr:uid="{0C8AF072-8F3D-4074-8104-AFC9895D3032}"/>
    <hyperlink ref="B120" location="'Aqua Regia'!$A$1078" display="'Aqua Regia'!$A$1078" xr:uid="{506180BB-701D-463A-B797-2D7CA956123C}"/>
    <hyperlink ref="B121" location="'Aqua Regia'!$A$1096" display="'Aqua Regia'!$A$1096" xr:uid="{37859E31-25D8-45E7-95E6-AFF946FC07D6}"/>
    <hyperlink ref="B122" location="'Aqua Regia'!$A$1115" display="'Aqua Regia'!$A$1115" xr:uid="{601E29E4-1A88-4DF0-BB07-7FD56F3FE5B3}"/>
    <hyperlink ref="B123" location="'Aqua Regia'!$A$1151" display="'Aqua Regia'!$A$1151" xr:uid="{C97CACFE-2B9B-4058-97E1-D16F714A2CD4}"/>
    <hyperlink ref="B124" location="'Aqua Regia'!$A$1169" display="'Aqua Regia'!$A$1169" xr:uid="{526D38FF-2742-4762-BF75-CE759B05F212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ED3BD-818E-4A22-9047-008E90E8CAE1}">
  <sheetPr codeName="Sheet14"/>
  <dimension ref="A1:BN101"/>
  <sheetViews>
    <sheetView zoomScale="95" zoomScaleNormal="9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4" width="11.28515625" style="2" bestFit="1" customWidth="1"/>
    <col min="25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491</v>
      </c>
      <c r="BM1" s="27" t="s">
        <v>66</v>
      </c>
    </row>
    <row r="2" spans="1:66" ht="15">
      <c r="A2" s="24" t="s">
        <v>97</v>
      </c>
      <c r="B2" s="18" t="s">
        <v>110</v>
      </c>
      <c r="C2" s="15" t="s">
        <v>111</v>
      </c>
      <c r="D2" s="14" t="s">
        <v>228</v>
      </c>
      <c r="E2" s="16" t="s">
        <v>228</v>
      </c>
      <c r="F2" s="17" t="s">
        <v>228</v>
      </c>
      <c r="G2" s="17" t="s">
        <v>228</v>
      </c>
      <c r="H2" s="17" t="s">
        <v>228</v>
      </c>
      <c r="I2" s="17" t="s">
        <v>228</v>
      </c>
      <c r="J2" s="17" t="s">
        <v>228</v>
      </c>
      <c r="K2" s="17" t="s">
        <v>228</v>
      </c>
      <c r="L2" s="17" t="s">
        <v>228</v>
      </c>
      <c r="M2" s="17" t="s">
        <v>228</v>
      </c>
      <c r="N2" s="17" t="s">
        <v>228</v>
      </c>
      <c r="O2" s="17" t="s">
        <v>228</v>
      </c>
      <c r="P2" s="17" t="s">
        <v>228</v>
      </c>
      <c r="Q2" s="17" t="s">
        <v>228</v>
      </c>
      <c r="R2" s="17" t="s">
        <v>228</v>
      </c>
      <c r="S2" s="17" t="s">
        <v>228</v>
      </c>
      <c r="T2" s="17" t="s">
        <v>228</v>
      </c>
      <c r="U2" s="17" t="s">
        <v>228</v>
      </c>
      <c r="V2" s="17" t="s">
        <v>228</v>
      </c>
      <c r="W2" s="17" t="s">
        <v>228</v>
      </c>
      <c r="X2" s="17" t="s">
        <v>228</v>
      </c>
      <c r="Y2" s="147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229</v>
      </c>
      <c r="C3" s="9" t="s">
        <v>229</v>
      </c>
      <c r="D3" s="144" t="s">
        <v>230</v>
      </c>
      <c r="E3" s="145" t="s">
        <v>231</v>
      </c>
      <c r="F3" s="146" t="s">
        <v>232</v>
      </c>
      <c r="G3" s="146" t="s">
        <v>233</v>
      </c>
      <c r="H3" s="146" t="s">
        <v>234</v>
      </c>
      <c r="I3" s="146" t="s">
        <v>235</v>
      </c>
      <c r="J3" s="146" t="s">
        <v>236</v>
      </c>
      <c r="K3" s="146" t="s">
        <v>237</v>
      </c>
      <c r="L3" s="146" t="s">
        <v>238</v>
      </c>
      <c r="M3" s="146" t="s">
        <v>239</v>
      </c>
      <c r="N3" s="146" t="s">
        <v>240</v>
      </c>
      <c r="O3" s="146" t="s">
        <v>241</v>
      </c>
      <c r="P3" s="146" t="s">
        <v>242</v>
      </c>
      <c r="Q3" s="146" t="s">
        <v>244</v>
      </c>
      <c r="R3" s="146" t="s">
        <v>245</v>
      </c>
      <c r="S3" s="146" t="s">
        <v>246</v>
      </c>
      <c r="T3" s="146" t="s">
        <v>247</v>
      </c>
      <c r="U3" s="146" t="s">
        <v>251</v>
      </c>
      <c r="V3" s="146" t="s">
        <v>252</v>
      </c>
      <c r="W3" s="146" t="s">
        <v>291</v>
      </c>
      <c r="X3" s="146" t="s">
        <v>284</v>
      </c>
      <c r="Y3" s="147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9" t="s">
        <v>113</v>
      </c>
      <c r="E4" s="10" t="s">
        <v>292</v>
      </c>
      <c r="F4" s="11" t="s">
        <v>293</v>
      </c>
      <c r="G4" s="11" t="s">
        <v>294</v>
      </c>
      <c r="H4" s="11" t="s">
        <v>292</v>
      </c>
      <c r="I4" s="11" t="s">
        <v>292</v>
      </c>
      <c r="J4" s="11" t="s">
        <v>292</v>
      </c>
      <c r="K4" s="11" t="s">
        <v>293</v>
      </c>
      <c r="L4" s="11" t="s">
        <v>293</v>
      </c>
      <c r="M4" s="11" t="s">
        <v>292</v>
      </c>
      <c r="N4" s="11" t="s">
        <v>292</v>
      </c>
      <c r="O4" s="11" t="s">
        <v>292</v>
      </c>
      <c r="P4" s="11" t="s">
        <v>292</v>
      </c>
      <c r="Q4" s="11" t="s">
        <v>292</v>
      </c>
      <c r="R4" s="11" t="s">
        <v>294</v>
      </c>
      <c r="S4" s="11" t="s">
        <v>292</v>
      </c>
      <c r="T4" s="11" t="s">
        <v>292</v>
      </c>
      <c r="U4" s="11" t="s">
        <v>292</v>
      </c>
      <c r="V4" s="11" t="s">
        <v>292</v>
      </c>
      <c r="W4" s="11" t="s">
        <v>292</v>
      </c>
      <c r="X4" s="11" t="s">
        <v>292</v>
      </c>
      <c r="Y4" s="147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 t="s">
        <v>256</v>
      </c>
      <c r="E5" s="25" t="s">
        <v>295</v>
      </c>
      <c r="F5" s="25" t="s">
        <v>295</v>
      </c>
      <c r="G5" s="25" t="s">
        <v>295</v>
      </c>
      <c r="H5" s="25" t="s">
        <v>295</v>
      </c>
      <c r="I5" s="25" t="s">
        <v>295</v>
      </c>
      <c r="J5" s="25" t="s">
        <v>257</v>
      </c>
      <c r="K5" s="25" t="s">
        <v>257</v>
      </c>
      <c r="L5" s="25" t="s">
        <v>257</v>
      </c>
      <c r="M5" s="25" t="s">
        <v>115</v>
      </c>
      <c r="N5" s="25" t="s">
        <v>115</v>
      </c>
      <c r="O5" s="25" t="s">
        <v>115</v>
      </c>
      <c r="P5" s="25" t="s">
        <v>115</v>
      </c>
      <c r="Q5" s="25" t="s">
        <v>296</v>
      </c>
      <c r="R5" s="25" t="s">
        <v>289</v>
      </c>
      <c r="S5" s="25" t="s">
        <v>297</v>
      </c>
      <c r="T5" s="25" t="s">
        <v>115</v>
      </c>
      <c r="U5" s="25" t="s">
        <v>295</v>
      </c>
      <c r="V5" s="25" t="s">
        <v>257</v>
      </c>
      <c r="W5" s="25" t="s">
        <v>295</v>
      </c>
      <c r="X5" s="25" t="s">
        <v>257</v>
      </c>
      <c r="Y5" s="147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0">
        <v>0.86070836797966077</v>
      </c>
      <c r="E6" s="201">
        <v>0.74</v>
      </c>
      <c r="F6" s="201">
        <v>0.75</v>
      </c>
      <c r="G6" s="201">
        <v>0.69891914317647896</v>
      </c>
      <c r="H6" s="208">
        <v>0.873</v>
      </c>
      <c r="I6" s="201">
        <v>0.82369179999999997</v>
      </c>
      <c r="J6" s="201">
        <v>0.80000000000000016</v>
      </c>
      <c r="K6" s="201">
        <v>0.80999999999999994</v>
      </c>
      <c r="L6" s="201">
        <v>0.78</v>
      </c>
      <c r="M6" s="201">
        <v>0.83</v>
      </c>
      <c r="N6" s="201">
        <v>0.73</v>
      </c>
      <c r="O6" s="208">
        <v>0.56999999999999995</v>
      </c>
      <c r="P6" s="201">
        <v>0.82</v>
      </c>
      <c r="Q6" s="201">
        <v>0.79569645531702438</v>
      </c>
      <c r="R6" s="201">
        <v>0.74</v>
      </c>
      <c r="S6" s="208">
        <v>0.7</v>
      </c>
      <c r="T6" s="201">
        <v>0.8</v>
      </c>
      <c r="U6" s="201">
        <v>0.78400000000000003</v>
      </c>
      <c r="V6" s="201">
        <v>0.73699999999999999</v>
      </c>
      <c r="W6" s="201">
        <v>0.75</v>
      </c>
      <c r="X6" s="201">
        <v>0.78</v>
      </c>
      <c r="Y6" s="202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3"/>
      <c r="BG6" s="203"/>
      <c r="BH6" s="203"/>
      <c r="BI6" s="203"/>
      <c r="BJ6" s="203"/>
      <c r="BK6" s="203"/>
      <c r="BL6" s="203"/>
      <c r="BM6" s="204">
        <v>1</v>
      </c>
    </row>
    <row r="7" spans="1:66">
      <c r="A7" s="29"/>
      <c r="B7" s="19">
        <v>1</v>
      </c>
      <c r="C7" s="9">
        <v>2</v>
      </c>
      <c r="D7" s="205">
        <v>0.79796135890510766</v>
      </c>
      <c r="E7" s="23">
        <v>0.78</v>
      </c>
      <c r="F7" s="23">
        <v>0.78</v>
      </c>
      <c r="G7" s="23">
        <v>0.71331399407440987</v>
      </c>
      <c r="H7" s="209">
        <v>0.88400000000000001</v>
      </c>
      <c r="I7" s="23">
        <v>0.77124959999999998</v>
      </c>
      <c r="J7" s="23">
        <v>0.76</v>
      </c>
      <c r="K7" s="23">
        <v>0.83200000000000007</v>
      </c>
      <c r="L7" s="23">
        <v>0.77</v>
      </c>
      <c r="M7" s="23">
        <v>0.82</v>
      </c>
      <c r="N7" s="23">
        <v>0.77</v>
      </c>
      <c r="O7" s="206">
        <v>0.32</v>
      </c>
      <c r="P7" s="23">
        <v>0.81</v>
      </c>
      <c r="Q7" s="23">
        <v>0.81301973026973018</v>
      </c>
      <c r="R7" s="23">
        <v>0.77</v>
      </c>
      <c r="S7" s="209">
        <v>0.7</v>
      </c>
      <c r="T7" s="23">
        <v>0.79</v>
      </c>
      <c r="U7" s="23">
        <v>0.81899999999999995</v>
      </c>
      <c r="V7" s="23">
        <v>0.72399999999999998</v>
      </c>
      <c r="W7" s="23">
        <v>0.79</v>
      </c>
      <c r="X7" s="23">
        <v>0.78</v>
      </c>
      <c r="Y7" s="202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/>
      <c r="BM7" s="204" t="e">
        <v>#N/A</v>
      </c>
    </row>
    <row r="8" spans="1:66">
      <c r="A8" s="29"/>
      <c r="B8" s="19">
        <v>1</v>
      </c>
      <c r="C8" s="9">
        <v>3</v>
      </c>
      <c r="D8" s="205">
        <v>0.78757683295621173</v>
      </c>
      <c r="E8" s="23">
        <v>0.79</v>
      </c>
      <c r="F8" s="23">
        <v>0.82</v>
      </c>
      <c r="G8" s="23">
        <v>0.70834717094100019</v>
      </c>
      <c r="H8" s="209">
        <v>0.88200000000000001</v>
      </c>
      <c r="I8" s="23">
        <v>0.75081799999999999</v>
      </c>
      <c r="J8" s="23">
        <v>0.76000000000000012</v>
      </c>
      <c r="K8" s="23">
        <v>0.81299999999999994</v>
      </c>
      <c r="L8" s="23">
        <v>0.79</v>
      </c>
      <c r="M8" s="23">
        <v>0.84</v>
      </c>
      <c r="N8" s="23">
        <v>0.74</v>
      </c>
      <c r="O8" s="209">
        <v>0.73</v>
      </c>
      <c r="P8" s="23">
        <v>0.81</v>
      </c>
      <c r="Q8" s="23">
        <v>0.79866140788816775</v>
      </c>
      <c r="R8" s="23">
        <v>0.74</v>
      </c>
      <c r="S8" s="209">
        <v>0.8</v>
      </c>
      <c r="T8" s="23">
        <v>0.77</v>
      </c>
      <c r="U8" s="23">
        <v>0.8</v>
      </c>
      <c r="V8" s="23">
        <v>0.74299999999999999</v>
      </c>
      <c r="W8" s="23">
        <v>0.76</v>
      </c>
      <c r="X8" s="23">
        <v>0.77</v>
      </c>
      <c r="Y8" s="202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4">
        <v>16</v>
      </c>
    </row>
    <row r="9" spans="1:66">
      <c r="A9" s="29"/>
      <c r="B9" s="19">
        <v>1</v>
      </c>
      <c r="C9" s="9">
        <v>4</v>
      </c>
      <c r="D9" s="205">
        <v>0.85177047548775209</v>
      </c>
      <c r="E9" s="23">
        <v>0.74</v>
      </c>
      <c r="F9" s="23">
        <v>0.77</v>
      </c>
      <c r="G9" s="23">
        <v>0.72627753957492758</v>
      </c>
      <c r="H9" s="209">
        <v>0.88</v>
      </c>
      <c r="I9" s="23">
        <v>0.75522518000000005</v>
      </c>
      <c r="J9" s="23">
        <v>0.76</v>
      </c>
      <c r="K9" s="23">
        <v>0.85299999999999998</v>
      </c>
      <c r="L9" s="23">
        <v>0.78</v>
      </c>
      <c r="M9" s="23">
        <v>0.82</v>
      </c>
      <c r="N9" s="23">
        <v>0.77</v>
      </c>
      <c r="O9" s="209">
        <v>0.7</v>
      </c>
      <c r="P9" s="23">
        <v>0.82</v>
      </c>
      <c r="Q9" s="23">
        <v>0.80658670664667664</v>
      </c>
      <c r="R9" s="23">
        <v>0.75</v>
      </c>
      <c r="S9" s="209">
        <v>0.7</v>
      </c>
      <c r="T9" s="23">
        <v>0.78</v>
      </c>
      <c r="U9" s="23">
        <v>0.77200000000000002</v>
      </c>
      <c r="V9" s="23">
        <v>0.745</v>
      </c>
      <c r="W9" s="23">
        <v>0.76</v>
      </c>
      <c r="X9" s="23">
        <v>0.75</v>
      </c>
      <c r="Y9" s="202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4">
        <v>0.77638868235231939</v>
      </c>
      <c r="BN9" s="27"/>
    </row>
    <row r="10" spans="1:66">
      <c r="A10" s="29"/>
      <c r="B10" s="19">
        <v>1</v>
      </c>
      <c r="C10" s="9">
        <v>5</v>
      </c>
      <c r="D10" s="205">
        <v>0.8101641319183337</v>
      </c>
      <c r="E10" s="23">
        <v>0.72</v>
      </c>
      <c r="F10" s="23">
        <v>0.77</v>
      </c>
      <c r="G10" s="23">
        <v>0.7045712671543275</v>
      </c>
      <c r="H10" s="209">
        <v>0.86899999999999999</v>
      </c>
      <c r="I10" s="23">
        <v>0.82033800000000001</v>
      </c>
      <c r="J10" s="23">
        <v>0.76000000000000012</v>
      </c>
      <c r="K10" s="23">
        <v>0.81599999999999995</v>
      </c>
      <c r="L10" s="23">
        <v>0.78</v>
      </c>
      <c r="M10" s="23">
        <v>0.83</v>
      </c>
      <c r="N10" s="23">
        <v>0.72</v>
      </c>
      <c r="O10" s="209">
        <v>0.74</v>
      </c>
      <c r="P10" s="23">
        <v>0.79</v>
      </c>
      <c r="Q10" s="23">
        <v>0.8035582208895552</v>
      </c>
      <c r="R10" s="23">
        <v>0.77</v>
      </c>
      <c r="S10" s="209">
        <v>0.8</v>
      </c>
      <c r="T10" s="23">
        <v>0.78</v>
      </c>
      <c r="U10" s="23">
        <v>0.79300000000000004</v>
      </c>
      <c r="V10" s="23">
        <v>0.73599999999999999</v>
      </c>
      <c r="W10" s="23">
        <v>0.77</v>
      </c>
      <c r="X10" s="23">
        <v>0.77</v>
      </c>
      <c r="Y10" s="202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4">
        <v>13</v>
      </c>
    </row>
    <row r="11" spans="1:66">
      <c r="A11" s="29"/>
      <c r="B11" s="19">
        <v>1</v>
      </c>
      <c r="C11" s="9">
        <v>6</v>
      </c>
      <c r="D11" s="205">
        <v>0.76202059842870407</v>
      </c>
      <c r="E11" s="23">
        <v>0.73</v>
      </c>
      <c r="F11" s="23">
        <v>0.83</v>
      </c>
      <c r="G11" s="23">
        <v>0.70794653606389391</v>
      </c>
      <c r="H11" s="209">
        <v>0.88900000000000001</v>
      </c>
      <c r="I11" s="23">
        <v>0.72390140000000003</v>
      </c>
      <c r="J11" s="23">
        <v>0.80000000000000016</v>
      </c>
      <c r="K11" s="23">
        <v>0.83799999999999997</v>
      </c>
      <c r="L11" s="23">
        <v>0.78</v>
      </c>
      <c r="M11" s="23">
        <v>0.83</v>
      </c>
      <c r="N11" s="23">
        <v>0.76</v>
      </c>
      <c r="O11" s="209">
        <v>0.66</v>
      </c>
      <c r="P11" s="23">
        <v>0.8</v>
      </c>
      <c r="Q11" s="23">
        <v>0.81452344794038767</v>
      </c>
      <c r="R11" s="23">
        <v>0.76</v>
      </c>
      <c r="S11" s="209">
        <v>0.8</v>
      </c>
      <c r="T11" s="23">
        <v>0.77</v>
      </c>
      <c r="U11" s="23">
        <v>0.82699999999999996</v>
      </c>
      <c r="V11" s="23">
        <v>0.74299999999999999</v>
      </c>
      <c r="W11" s="23">
        <v>0.76</v>
      </c>
      <c r="X11" s="23">
        <v>0.76</v>
      </c>
      <c r="Y11" s="202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56"/>
    </row>
    <row r="12" spans="1:66">
      <c r="A12" s="29"/>
      <c r="B12" s="19"/>
      <c r="C12" s="9">
        <v>7</v>
      </c>
      <c r="D12" s="205">
        <v>0.74775561945212032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02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03"/>
      <c r="BM12" s="56"/>
    </row>
    <row r="13" spans="1:66">
      <c r="A13" s="29"/>
      <c r="B13" s="19"/>
      <c r="C13" s="9">
        <v>8</v>
      </c>
      <c r="D13" s="205">
        <v>0.77034918381372686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02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03"/>
      <c r="BM13" s="56"/>
    </row>
    <row r="14" spans="1:66">
      <c r="A14" s="29"/>
      <c r="B14" s="19"/>
      <c r="C14" s="9">
        <v>9</v>
      </c>
      <c r="D14" s="205">
        <v>0.84075405384620583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02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56"/>
    </row>
    <row r="15" spans="1:66">
      <c r="A15" s="29"/>
      <c r="B15" s="19"/>
      <c r="C15" s="9">
        <v>10</v>
      </c>
      <c r="D15" s="205">
        <v>0.73946616220042538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02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203"/>
      <c r="BH15" s="203"/>
      <c r="BI15" s="203"/>
      <c r="BJ15" s="203"/>
      <c r="BK15" s="203"/>
      <c r="BL15" s="203"/>
      <c r="BM15" s="56"/>
    </row>
    <row r="16" spans="1:66">
      <c r="A16" s="29"/>
      <c r="B16" s="19"/>
      <c r="C16" s="9">
        <v>11</v>
      </c>
      <c r="D16" s="205">
        <v>0.84729664984547637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02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3"/>
      <c r="BG16" s="203"/>
      <c r="BH16" s="203"/>
      <c r="BI16" s="203"/>
      <c r="BJ16" s="203"/>
      <c r="BK16" s="203"/>
      <c r="BL16" s="203"/>
      <c r="BM16" s="56"/>
    </row>
    <row r="17" spans="1:65">
      <c r="A17" s="29"/>
      <c r="B17" s="19"/>
      <c r="C17" s="9">
        <v>12</v>
      </c>
      <c r="D17" s="205">
        <v>0.8074535622116229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02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  <c r="BC17" s="203"/>
      <c r="BD17" s="203"/>
      <c r="BE17" s="203"/>
      <c r="BF17" s="203"/>
      <c r="BG17" s="203"/>
      <c r="BH17" s="203"/>
      <c r="BI17" s="203"/>
      <c r="BJ17" s="203"/>
      <c r="BK17" s="203"/>
      <c r="BL17" s="203"/>
      <c r="BM17" s="56"/>
    </row>
    <row r="18" spans="1:65">
      <c r="A18" s="29"/>
      <c r="B18" s="19"/>
      <c r="C18" s="9">
        <v>13</v>
      </c>
      <c r="D18" s="205">
        <v>0.83205592246985904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02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3"/>
      <c r="BM18" s="56"/>
    </row>
    <row r="19" spans="1:65">
      <c r="A19" s="29"/>
      <c r="B19" s="19"/>
      <c r="C19" s="9">
        <v>14</v>
      </c>
      <c r="D19" s="205">
        <v>0.81468704320982455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02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  <c r="BF19" s="203"/>
      <c r="BG19" s="203"/>
      <c r="BH19" s="203"/>
      <c r="BI19" s="203"/>
      <c r="BJ19" s="203"/>
      <c r="BK19" s="203"/>
      <c r="BL19" s="203"/>
      <c r="BM19" s="56"/>
    </row>
    <row r="20" spans="1:65">
      <c r="A20" s="29"/>
      <c r="B20" s="19"/>
      <c r="C20" s="9">
        <v>15</v>
      </c>
      <c r="D20" s="205">
        <v>0.80920321168309295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02"/>
      <c r="Z20" s="203"/>
      <c r="AA20" s="203"/>
      <c r="AB20" s="203"/>
      <c r="AC20" s="203"/>
      <c r="AD20" s="203"/>
      <c r="AE20" s="203"/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3"/>
      <c r="AY20" s="203"/>
      <c r="AZ20" s="203"/>
      <c r="BA20" s="203"/>
      <c r="BB20" s="203"/>
      <c r="BC20" s="203"/>
      <c r="BD20" s="203"/>
      <c r="BE20" s="203"/>
      <c r="BF20" s="203"/>
      <c r="BG20" s="203"/>
      <c r="BH20" s="203"/>
      <c r="BI20" s="203"/>
      <c r="BJ20" s="203"/>
      <c r="BK20" s="203"/>
      <c r="BL20" s="203"/>
      <c r="BM20" s="56"/>
    </row>
    <row r="21" spans="1:65">
      <c r="A21" s="29"/>
      <c r="B21" s="19"/>
      <c r="C21" s="9">
        <v>16</v>
      </c>
      <c r="D21" s="205">
        <v>0.7876834943605826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02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  <c r="AW21" s="203"/>
      <c r="AX21" s="203"/>
      <c r="AY21" s="203"/>
      <c r="AZ21" s="203"/>
      <c r="BA21" s="203"/>
      <c r="BB21" s="203"/>
      <c r="BC21" s="203"/>
      <c r="BD21" s="203"/>
      <c r="BE21" s="203"/>
      <c r="BF21" s="203"/>
      <c r="BG21" s="203"/>
      <c r="BH21" s="203"/>
      <c r="BI21" s="203"/>
      <c r="BJ21" s="203"/>
      <c r="BK21" s="203"/>
      <c r="BL21" s="203"/>
      <c r="BM21" s="56"/>
    </row>
    <row r="22" spans="1:65">
      <c r="A22" s="29"/>
      <c r="B22" s="19"/>
      <c r="C22" s="9">
        <v>17</v>
      </c>
      <c r="D22" s="205">
        <v>0.81426616356754467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02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  <c r="AW22" s="203"/>
      <c r="AX22" s="203"/>
      <c r="AY22" s="203"/>
      <c r="AZ22" s="203"/>
      <c r="BA22" s="203"/>
      <c r="BB22" s="203"/>
      <c r="BC22" s="203"/>
      <c r="BD22" s="203"/>
      <c r="BE22" s="203"/>
      <c r="BF22" s="203"/>
      <c r="BG22" s="203"/>
      <c r="BH22" s="203"/>
      <c r="BI22" s="203"/>
      <c r="BJ22" s="203"/>
      <c r="BK22" s="203"/>
      <c r="BL22" s="203"/>
      <c r="BM22" s="56"/>
    </row>
    <row r="23" spans="1:65">
      <c r="A23" s="29"/>
      <c r="B23" s="19"/>
      <c r="C23" s="9">
        <v>18</v>
      </c>
      <c r="D23" s="205">
        <v>0.85350176815136125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02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203"/>
      <c r="BB23" s="203"/>
      <c r="BC23" s="203"/>
      <c r="BD23" s="203"/>
      <c r="BE23" s="203"/>
      <c r="BF23" s="203"/>
      <c r="BG23" s="203"/>
      <c r="BH23" s="203"/>
      <c r="BI23" s="203"/>
      <c r="BJ23" s="203"/>
      <c r="BK23" s="203"/>
      <c r="BL23" s="203"/>
      <c r="BM23" s="56"/>
    </row>
    <row r="24" spans="1:65">
      <c r="A24" s="29"/>
      <c r="B24" s="19"/>
      <c r="C24" s="9">
        <v>19</v>
      </c>
      <c r="D24" s="205">
        <v>0.84966466417188591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02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  <c r="AT24" s="203"/>
      <c r="AU24" s="203"/>
      <c r="AV24" s="203"/>
      <c r="AW24" s="203"/>
      <c r="AX24" s="203"/>
      <c r="AY24" s="203"/>
      <c r="AZ24" s="203"/>
      <c r="BA24" s="203"/>
      <c r="BB24" s="203"/>
      <c r="BC24" s="203"/>
      <c r="BD24" s="203"/>
      <c r="BE24" s="203"/>
      <c r="BF24" s="203"/>
      <c r="BG24" s="203"/>
      <c r="BH24" s="203"/>
      <c r="BI24" s="203"/>
      <c r="BJ24" s="203"/>
      <c r="BK24" s="203"/>
      <c r="BL24" s="203"/>
      <c r="BM24" s="56"/>
    </row>
    <row r="25" spans="1:65">
      <c r="A25" s="29"/>
      <c r="B25" s="19"/>
      <c r="C25" s="9">
        <v>20</v>
      </c>
      <c r="D25" s="205">
        <v>0.84678419692594598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02"/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3"/>
      <c r="AQ25" s="203"/>
      <c r="AR25" s="203"/>
      <c r="AS25" s="203"/>
      <c r="AT25" s="203"/>
      <c r="AU25" s="203"/>
      <c r="AV25" s="203"/>
      <c r="AW25" s="203"/>
      <c r="AX25" s="203"/>
      <c r="AY25" s="203"/>
      <c r="AZ25" s="203"/>
      <c r="BA25" s="203"/>
      <c r="BB25" s="203"/>
      <c r="BC25" s="203"/>
      <c r="BD25" s="203"/>
      <c r="BE25" s="203"/>
      <c r="BF25" s="203"/>
      <c r="BG25" s="203"/>
      <c r="BH25" s="203"/>
      <c r="BI25" s="203"/>
      <c r="BJ25" s="203"/>
      <c r="BK25" s="203"/>
      <c r="BL25" s="203"/>
      <c r="BM25" s="56"/>
    </row>
    <row r="26" spans="1:65">
      <c r="A26" s="29"/>
      <c r="B26" s="20" t="s">
        <v>259</v>
      </c>
      <c r="C26" s="12"/>
      <c r="D26" s="207">
        <v>0.81155617307927241</v>
      </c>
      <c r="E26" s="207">
        <v>0.75</v>
      </c>
      <c r="F26" s="207">
        <v>0.78666666666666663</v>
      </c>
      <c r="G26" s="207">
        <v>0.70989594183083982</v>
      </c>
      <c r="H26" s="207">
        <v>0.87950000000000006</v>
      </c>
      <c r="I26" s="207">
        <v>0.77420399666666662</v>
      </c>
      <c r="J26" s="207">
        <v>0.77333333333333343</v>
      </c>
      <c r="K26" s="207">
        <v>0.82699999999999996</v>
      </c>
      <c r="L26" s="207">
        <v>0.78000000000000014</v>
      </c>
      <c r="M26" s="207">
        <v>0.82833333333333325</v>
      </c>
      <c r="N26" s="207">
        <v>0.74833333333333341</v>
      </c>
      <c r="O26" s="207">
        <v>0.62</v>
      </c>
      <c r="P26" s="207">
        <v>0.80833333333333324</v>
      </c>
      <c r="Q26" s="207">
        <v>0.8053409948252569</v>
      </c>
      <c r="R26" s="207">
        <v>0.755</v>
      </c>
      <c r="S26" s="207">
        <v>0.75</v>
      </c>
      <c r="T26" s="207">
        <v>0.78166666666666684</v>
      </c>
      <c r="U26" s="207">
        <v>0.79916666666666669</v>
      </c>
      <c r="V26" s="207">
        <v>0.73799999999999999</v>
      </c>
      <c r="W26" s="207">
        <v>0.76500000000000001</v>
      </c>
      <c r="X26" s="207">
        <v>0.76833333333333342</v>
      </c>
      <c r="Y26" s="202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203"/>
      <c r="AU26" s="203"/>
      <c r="AV26" s="203"/>
      <c r="AW26" s="203"/>
      <c r="AX26" s="203"/>
      <c r="AY26" s="203"/>
      <c r="AZ26" s="203"/>
      <c r="BA26" s="203"/>
      <c r="BB26" s="203"/>
      <c r="BC26" s="203"/>
      <c r="BD26" s="203"/>
      <c r="BE26" s="203"/>
      <c r="BF26" s="203"/>
      <c r="BG26" s="203"/>
      <c r="BH26" s="203"/>
      <c r="BI26" s="203"/>
      <c r="BJ26" s="203"/>
      <c r="BK26" s="203"/>
      <c r="BL26" s="203"/>
      <c r="BM26" s="56"/>
    </row>
    <row r="27" spans="1:65">
      <c r="A27" s="29"/>
      <c r="B27" s="3" t="s">
        <v>260</v>
      </c>
      <c r="C27" s="28"/>
      <c r="D27" s="23">
        <v>0.81221514774293913</v>
      </c>
      <c r="E27" s="23">
        <v>0.74</v>
      </c>
      <c r="F27" s="23">
        <v>0.77500000000000002</v>
      </c>
      <c r="G27" s="23">
        <v>0.7081468535024471</v>
      </c>
      <c r="H27" s="23">
        <v>0.88100000000000001</v>
      </c>
      <c r="I27" s="23">
        <v>0.76323739000000002</v>
      </c>
      <c r="J27" s="23">
        <v>0.76000000000000012</v>
      </c>
      <c r="K27" s="23">
        <v>0.82400000000000007</v>
      </c>
      <c r="L27" s="23">
        <v>0.78</v>
      </c>
      <c r="M27" s="23">
        <v>0.83</v>
      </c>
      <c r="N27" s="23">
        <v>0.75</v>
      </c>
      <c r="O27" s="23">
        <v>0.67999999999999994</v>
      </c>
      <c r="P27" s="23">
        <v>0.81</v>
      </c>
      <c r="Q27" s="23">
        <v>0.80507246376811592</v>
      </c>
      <c r="R27" s="23">
        <v>0.755</v>
      </c>
      <c r="S27" s="23">
        <v>0.75</v>
      </c>
      <c r="T27" s="23">
        <v>0.78</v>
      </c>
      <c r="U27" s="23">
        <v>0.79649999999999999</v>
      </c>
      <c r="V27" s="23">
        <v>0.74</v>
      </c>
      <c r="W27" s="23">
        <v>0.76</v>
      </c>
      <c r="X27" s="23">
        <v>0.77</v>
      </c>
      <c r="Y27" s="202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203"/>
      <c r="AX27" s="203"/>
      <c r="AY27" s="203"/>
      <c r="AZ27" s="203"/>
      <c r="BA27" s="203"/>
      <c r="BB27" s="203"/>
      <c r="BC27" s="203"/>
      <c r="BD27" s="203"/>
      <c r="BE27" s="203"/>
      <c r="BF27" s="203"/>
      <c r="BG27" s="203"/>
      <c r="BH27" s="203"/>
      <c r="BI27" s="203"/>
      <c r="BJ27" s="203"/>
      <c r="BK27" s="203"/>
      <c r="BL27" s="203"/>
      <c r="BM27" s="56"/>
    </row>
    <row r="28" spans="1:65">
      <c r="A28" s="29"/>
      <c r="B28" s="3" t="s">
        <v>261</v>
      </c>
      <c r="C28" s="28"/>
      <c r="D28" s="23">
        <v>3.6868488681425469E-2</v>
      </c>
      <c r="E28" s="23">
        <v>2.8284271247461926E-2</v>
      </c>
      <c r="F28" s="23">
        <v>3.1411250638372627E-2</v>
      </c>
      <c r="G28" s="23">
        <v>9.3282470916176089E-3</v>
      </c>
      <c r="H28" s="23">
        <v>7.3416619371910663E-3</v>
      </c>
      <c r="I28" s="23">
        <v>4.0058879054592447E-2</v>
      </c>
      <c r="J28" s="23">
        <v>2.0655911179772939E-2</v>
      </c>
      <c r="K28" s="23">
        <v>1.6899704139422107E-2</v>
      </c>
      <c r="L28" s="23">
        <v>6.324555320336764E-3</v>
      </c>
      <c r="M28" s="23">
        <v>7.5277265270908174E-3</v>
      </c>
      <c r="N28" s="23">
        <v>2.1369760566432829E-2</v>
      </c>
      <c r="O28" s="23">
        <v>0.15937377450509241</v>
      </c>
      <c r="P28" s="23">
        <v>1.1690451944500087E-2</v>
      </c>
      <c r="Q28" s="23">
        <v>7.5583665968464017E-3</v>
      </c>
      <c r="R28" s="23">
        <v>1.3784048752090234E-2</v>
      </c>
      <c r="S28" s="23">
        <v>5.4772255750516662E-2</v>
      </c>
      <c r="T28" s="23">
        <v>1.1690451944500132E-2</v>
      </c>
      <c r="U28" s="23">
        <v>2.0855854493802582E-2</v>
      </c>
      <c r="V28" s="23">
        <v>7.7459666924148407E-3</v>
      </c>
      <c r="W28" s="23">
        <v>1.3784048752090234E-2</v>
      </c>
      <c r="X28" s="23">
        <v>1.1690451944500132E-2</v>
      </c>
      <c r="Y28" s="202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203"/>
      <c r="BM28" s="56"/>
    </row>
    <row r="29" spans="1:65">
      <c r="A29" s="29"/>
      <c r="B29" s="3" t="s">
        <v>86</v>
      </c>
      <c r="C29" s="28"/>
      <c r="D29" s="13">
        <v>4.5429373719795704E-2</v>
      </c>
      <c r="E29" s="13">
        <v>3.7712361663282568E-2</v>
      </c>
      <c r="F29" s="13">
        <v>3.9929555896236396E-2</v>
      </c>
      <c r="G29" s="13">
        <v>1.3140302038577401E-2</v>
      </c>
      <c r="H29" s="13">
        <v>8.3475405766811443E-3</v>
      </c>
      <c r="I29" s="13">
        <v>5.1742020484350185E-2</v>
      </c>
      <c r="J29" s="13">
        <v>2.6710229973844313E-2</v>
      </c>
      <c r="K29" s="13">
        <v>2.0434950591804241E-2</v>
      </c>
      <c r="L29" s="13">
        <v>8.1084042568420039E-3</v>
      </c>
      <c r="M29" s="13">
        <v>9.0877986242545086E-3</v>
      </c>
      <c r="N29" s="13">
        <v>2.8556472917282173E-2</v>
      </c>
      <c r="O29" s="13">
        <v>0.25705447500821355</v>
      </c>
      <c r="P29" s="13">
        <v>1.4462414776701141E-2</v>
      </c>
      <c r="Q29" s="13">
        <v>9.3852996996463822E-3</v>
      </c>
      <c r="R29" s="13">
        <v>1.8257018214689051E-2</v>
      </c>
      <c r="S29" s="13">
        <v>7.3029674334022215E-2</v>
      </c>
      <c r="T29" s="13">
        <v>1.4955802061194194E-2</v>
      </c>
      <c r="U29" s="13">
        <v>2.6097002494852032E-2</v>
      </c>
      <c r="V29" s="13">
        <v>1.049588982712038E-2</v>
      </c>
      <c r="W29" s="13">
        <v>1.8018364381817299E-2</v>
      </c>
      <c r="X29" s="13">
        <v>1.5215338756399303E-2</v>
      </c>
      <c r="Y29" s="147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262</v>
      </c>
      <c r="C30" s="28"/>
      <c r="D30" s="13">
        <v>4.5296243397574765E-2</v>
      </c>
      <c r="E30" s="13">
        <v>-3.3989009567174988E-2</v>
      </c>
      <c r="F30" s="13">
        <v>1.3238194409540771E-2</v>
      </c>
      <c r="G30" s="13">
        <v>-8.564362417032978E-2</v>
      </c>
      <c r="H30" s="13">
        <v>0.1328088881142262</v>
      </c>
      <c r="I30" s="13">
        <v>-2.8139071773091162E-3</v>
      </c>
      <c r="J30" s="13">
        <v>-3.9353343092647375E-3</v>
      </c>
      <c r="K30" s="13">
        <v>6.5188118783928273E-2</v>
      </c>
      <c r="L30" s="13">
        <v>4.6514300501381278E-3</v>
      </c>
      <c r="M30" s="13">
        <v>6.6905471655808846E-2</v>
      </c>
      <c r="N30" s="13">
        <v>-3.6135700657025649E-2</v>
      </c>
      <c r="O30" s="13">
        <v>-0.20143091457553131</v>
      </c>
      <c r="P30" s="13">
        <v>4.1145178577600028E-2</v>
      </c>
      <c r="Q30" s="13">
        <v>3.7291002729737288E-2</v>
      </c>
      <c r="R30" s="13">
        <v>-2.7548936297622895E-2</v>
      </c>
      <c r="S30" s="13">
        <v>-3.3989009567174988E-2</v>
      </c>
      <c r="T30" s="13">
        <v>6.7981211399890107E-3</v>
      </c>
      <c r="U30" s="13">
        <v>2.9338377583421282E-2</v>
      </c>
      <c r="V30" s="13">
        <v>-4.9445185414100257E-2</v>
      </c>
      <c r="W30" s="13">
        <v>-1.4668789758518486E-2</v>
      </c>
      <c r="X30" s="13">
        <v>-1.0375407578816942E-2</v>
      </c>
      <c r="Y30" s="147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5" t="s">
        <v>263</v>
      </c>
      <c r="C31" s="46"/>
      <c r="D31" s="44" t="s">
        <v>264</v>
      </c>
      <c r="E31" s="44">
        <v>0.65</v>
      </c>
      <c r="F31" s="44">
        <v>0.34</v>
      </c>
      <c r="G31" s="44">
        <v>1.74</v>
      </c>
      <c r="H31" s="44">
        <v>2.84</v>
      </c>
      <c r="I31" s="44">
        <v>0</v>
      </c>
      <c r="J31" s="44">
        <v>0.02</v>
      </c>
      <c r="K31" s="44">
        <v>1.43</v>
      </c>
      <c r="L31" s="44">
        <v>0.16</v>
      </c>
      <c r="M31" s="44">
        <v>1.46</v>
      </c>
      <c r="N31" s="44">
        <v>0.7</v>
      </c>
      <c r="O31" s="44">
        <v>4.17</v>
      </c>
      <c r="P31" s="44">
        <v>0.92</v>
      </c>
      <c r="Q31" s="44">
        <v>0.84</v>
      </c>
      <c r="R31" s="44">
        <v>0.52</v>
      </c>
      <c r="S31" s="44" t="s">
        <v>264</v>
      </c>
      <c r="T31" s="44">
        <v>0.2</v>
      </c>
      <c r="U31" s="44">
        <v>0.67</v>
      </c>
      <c r="V31" s="44">
        <v>0.98</v>
      </c>
      <c r="W31" s="44">
        <v>0.25</v>
      </c>
      <c r="X31" s="44">
        <v>0.16</v>
      </c>
      <c r="Y31" s="147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 t="s">
        <v>298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X25">
    <cfRule type="expression" dxfId="20" priority="3">
      <formula>AND($B6&lt;&gt;$B5,NOT(ISBLANK(INDIRECT(Anlyt_LabRefThisCol))))</formula>
    </cfRule>
  </conditionalFormatting>
  <conditionalFormatting sqref="C2:X31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83195-3288-442F-9AA0-54E3F9884B1B}">
  <sheetPr codeName="Sheet15"/>
  <dimension ref="A1:BN1232"/>
  <sheetViews>
    <sheetView zoomScale="99" zoomScaleNormal="99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3" width="11.28515625" style="2" bestFit="1" customWidth="1"/>
    <col min="24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492</v>
      </c>
      <c r="BM1" s="27" t="s">
        <v>66</v>
      </c>
    </row>
    <row r="2" spans="1:66" ht="15">
      <c r="A2" s="24" t="s">
        <v>4</v>
      </c>
      <c r="B2" s="18" t="s">
        <v>110</v>
      </c>
      <c r="C2" s="15" t="s">
        <v>111</v>
      </c>
      <c r="D2" s="16" t="s">
        <v>228</v>
      </c>
      <c r="E2" s="17" t="s">
        <v>228</v>
      </c>
      <c r="F2" s="17" t="s">
        <v>228</v>
      </c>
      <c r="G2" s="17" t="s">
        <v>228</v>
      </c>
      <c r="H2" s="17" t="s">
        <v>228</v>
      </c>
      <c r="I2" s="17" t="s">
        <v>228</v>
      </c>
      <c r="J2" s="17" t="s">
        <v>228</v>
      </c>
      <c r="K2" s="17" t="s">
        <v>228</v>
      </c>
      <c r="L2" s="17" t="s">
        <v>228</v>
      </c>
      <c r="M2" s="17" t="s">
        <v>228</v>
      </c>
      <c r="N2" s="17" t="s">
        <v>228</v>
      </c>
      <c r="O2" s="17" t="s">
        <v>228</v>
      </c>
      <c r="P2" s="17" t="s">
        <v>228</v>
      </c>
      <c r="Q2" s="17" t="s">
        <v>228</v>
      </c>
      <c r="R2" s="17" t="s">
        <v>228</v>
      </c>
      <c r="S2" s="17" t="s">
        <v>228</v>
      </c>
      <c r="T2" s="17" t="s">
        <v>228</v>
      </c>
      <c r="U2" s="17" t="s">
        <v>228</v>
      </c>
      <c r="V2" s="17" t="s">
        <v>228</v>
      </c>
      <c r="W2" s="147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229</v>
      </c>
      <c r="C3" s="9" t="s">
        <v>229</v>
      </c>
      <c r="D3" s="145" t="s">
        <v>232</v>
      </c>
      <c r="E3" s="146" t="s">
        <v>233</v>
      </c>
      <c r="F3" s="146" t="s">
        <v>237</v>
      </c>
      <c r="G3" s="146" t="s">
        <v>238</v>
      </c>
      <c r="H3" s="146" t="s">
        <v>239</v>
      </c>
      <c r="I3" s="146" t="s">
        <v>240</v>
      </c>
      <c r="J3" s="146" t="s">
        <v>241</v>
      </c>
      <c r="K3" s="146" t="s">
        <v>242</v>
      </c>
      <c r="L3" s="146" t="s">
        <v>243</v>
      </c>
      <c r="M3" s="146" t="s">
        <v>244</v>
      </c>
      <c r="N3" s="146" t="s">
        <v>245</v>
      </c>
      <c r="O3" s="146" t="s">
        <v>246</v>
      </c>
      <c r="P3" s="146" t="s">
        <v>247</v>
      </c>
      <c r="Q3" s="146" t="s">
        <v>248</v>
      </c>
      <c r="R3" s="146" t="s">
        <v>249</v>
      </c>
      <c r="S3" s="146" t="s">
        <v>283</v>
      </c>
      <c r="T3" s="146" t="s">
        <v>252</v>
      </c>
      <c r="U3" s="146" t="s">
        <v>253</v>
      </c>
      <c r="V3" s="146" t="s">
        <v>299</v>
      </c>
      <c r="W3" s="147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300</v>
      </c>
      <c r="E4" s="11" t="s">
        <v>300</v>
      </c>
      <c r="F4" s="11" t="s">
        <v>301</v>
      </c>
      <c r="G4" s="11" t="s">
        <v>114</v>
      </c>
      <c r="H4" s="11" t="s">
        <v>301</v>
      </c>
      <c r="I4" s="11" t="s">
        <v>301</v>
      </c>
      <c r="J4" s="11" t="s">
        <v>301</v>
      </c>
      <c r="K4" s="11" t="s">
        <v>301</v>
      </c>
      <c r="L4" s="11" t="s">
        <v>301</v>
      </c>
      <c r="M4" s="11" t="s">
        <v>114</v>
      </c>
      <c r="N4" s="11" t="s">
        <v>301</v>
      </c>
      <c r="O4" s="11" t="s">
        <v>300</v>
      </c>
      <c r="P4" s="11" t="s">
        <v>300</v>
      </c>
      <c r="Q4" s="11" t="s">
        <v>300</v>
      </c>
      <c r="R4" s="11" t="s">
        <v>301</v>
      </c>
      <c r="S4" s="11" t="s">
        <v>301</v>
      </c>
      <c r="T4" s="11" t="s">
        <v>114</v>
      </c>
      <c r="U4" s="11" t="s">
        <v>300</v>
      </c>
      <c r="V4" s="11" t="s">
        <v>114</v>
      </c>
      <c r="W4" s="147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147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1">
        <v>0.35</v>
      </c>
      <c r="E6" s="201">
        <v>0.31535750486853142</v>
      </c>
      <c r="F6" s="208">
        <v>0.4</v>
      </c>
      <c r="G6" s="208" t="s">
        <v>302</v>
      </c>
      <c r="H6" s="201">
        <v>0.33</v>
      </c>
      <c r="I6" s="201">
        <v>0.35</v>
      </c>
      <c r="J6" s="201">
        <v>0.34</v>
      </c>
      <c r="K6" s="201">
        <v>0.31</v>
      </c>
      <c r="L6" s="201">
        <v>0.34</v>
      </c>
      <c r="M6" s="201">
        <v>0.37289962164000001</v>
      </c>
      <c r="N6" s="208" t="s">
        <v>303</v>
      </c>
      <c r="O6" s="208">
        <v>0.3</v>
      </c>
      <c r="P6" s="201">
        <v>0.309</v>
      </c>
      <c r="Q6" s="201">
        <v>0.35</v>
      </c>
      <c r="R6" s="201">
        <v>0.29400000000000004</v>
      </c>
      <c r="S6" s="201">
        <v>0.32</v>
      </c>
      <c r="T6" s="208" t="s">
        <v>302</v>
      </c>
      <c r="U6" s="208">
        <v>0.4</v>
      </c>
      <c r="V6" s="208">
        <v>0.65200000000000002</v>
      </c>
      <c r="W6" s="202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3"/>
      <c r="BG6" s="203"/>
      <c r="BH6" s="203"/>
      <c r="BI6" s="203"/>
      <c r="BJ6" s="203"/>
      <c r="BK6" s="203"/>
      <c r="BL6" s="203"/>
      <c r="BM6" s="204">
        <v>1</v>
      </c>
    </row>
    <row r="7" spans="1:66">
      <c r="A7" s="29"/>
      <c r="B7" s="19">
        <v>1</v>
      </c>
      <c r="C7" s="9">
        <v>2</v>
      </c>
      <c r="D7" s="23">
        <v>0.35</v>
      </c>
      <c r="E7" s="23">
        <v>0.33113526198443566</v>
      </c>
      <c r="F7" s="209">
        <v>0.4</v>
      </c>
      <c r="G7" s="209" t="s">
        <v>302</v>
      </c>
      <c r="H7" s="23">
        <v>0.32</v>
      </c>
      <c r="I7" s="23">
        <v>0.36</v>
      </c>
      <c r="J7" s="23">
        <v>0.33</v>
      </c>
      <c r="K7" s="23">
        <v>0.32</v>
      </c>
      <c r="L7" s="23">
        <v>0.33</v>
      </c>
      <c r="M7" s="23">
        <v>0.38169601892800004</v>
      </c>
      <c r="N7" s="209" t="s">
        <v>303</v>
      </c>
      <c r="O7" s="209">
        <v>0.3</v>
      </c>
      <c r="P7" s="23">
        <v>0.29400000000000004</v>
      </c>
      <c r="Q7" s="23">
        <v>0.34</v>
      </c>
      <c r="R7" s="23">
        <v>0.32900000000000001</v>
      </c>
      <c r="S7" s="23">
        <v>0.34</v>
      </c>
      <c r="T7" s="209" t="s">
        <v>302</v>
      </c>
      <c r="U7" s="209">
        <v>0.4</v>
      </c>
      <c r="V7" s="209">
        <v>0.61899999999999999</v>
      </c>
      <c r="W7" s="202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/>
      <c r="BM7" s="204">
        <v>22</v>
      </c>
    </row>
    <row r="8" spans="1:66">
      <c r="A8" s="29"/>
      <c r="B8" s="19">
        <v>1</v>
      </c>
      <c r="C8" s="9">
        <v>3</v>
      </c>
      <c r="D8" s="23">
        <v>0.34</v>
      </c>
      <c r="E8" s="23">
        <v>0.29277632848059171</v>
      </c>
      <c r="F8" s="209">
        <v>0.3</v>
      </c>
      <c r="G8" s="209" t="s">
        <v>302</v>
      </c>
      <c r="H8" s="23">
        <v>0.35</v>
      </c>
      <c r="I8" s="23">
        <v>0.32</v>
      </c>
      <c r="J8" s="23">
        <v>0.33</v>
      </c>
      <c r="K8" s="23">
        <v>0.31</v>
      </c>
      <c r="L8" s="23">
        <v>0.32</v>
      </c>
      <c r="M8" s="23">
        <v>0.37839424448000003</v>
      </c>
      <c r="N8" s="209" t="s">
        <v>303</v>
      </c>
      <c r="O8" s="209">
        <v>0.3</v>
      </c>
      <c r="P8" s="206">
        <v>0.26200000000000001</v>
      </c>
      <c r="Q8" s="23">
        <v>0.35</v>
      </c>
      <c r="R8" s="23">
        <v>0.312</v>
      </c>
      <c r="S8" s="23">
        <v>0.33</v>
      </c>
      <c r="T8" s="209" t="s">
        <v>302</v>
      </c>
      <c r="U8" s="209">
        <v>0.4</v>
      </c>
      <c r="V8" s="209">
        <v>0.72699999999999998</v>
      </c>
      <c r="W8" s="202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4">
        <v>16</v>
      </c>
    </row>
    <row r="9" spans="1:66">
      <c r="A9" s="29"/>
      <c r="B9" s="19">
        <v>1</v>
      </c>
      <c r="C9" s="9">
        <v>4</v>
      </c>
      <c r="D9" s="23">
        <v>0.35</v>
      </c>
      <c r="E9" s="23">
        <v>0.30082814431711469</v>
      </c>
      <c r="F9" s="209" t="s">
        <v>303</v>
      </c>
      <c r="G9" s="209" t="s">
        <v>302</v>
      </c>
      <c r="H9" s="23">
        <v>0.32</v>
      </c>
      <c r="I9" s="23">
        <v>0.36</v>
      </c>
      <c r="J9" s="23">
        <v>0.31</v>
      </c>
      <c r="K9" s="23">
        <v>0.31</v>
      </c>
      <c r="L9" s="23">
        <v>0.35</v>
      </c>
      <c r="M9" s="23">
        <v>0.35229021027200003</v>
      </c>
      <c r="N9" s="209" t="s">
        <v>303</v>
      </c>
      <c r="O9" s="209">
        <v>0.4</v>
      </c>
      <c r="P9" s="23">
        <v>0.31900000000000001</v>
      </c>
      <c r="Q9" s="23">
        <v>0.32</v>
      </c>
      <c r="R9" s="23">
        <v>0.30499999999999999</v>
      </c>
      <c r="S9" s="23">
        <v>0.35</v>
      </c>
      <c r="T9" s="209" t="s">
        <v>302</v>
      </c>
      <c r="U9" s="209">
        <v>0.4</v>
      </c>
      <c r="V9" s="206">
        <v>3.08</v>
      </c>
      <c r="W9" s="202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4">
        <v>0.33356946089596495</v>
      </c>
      <c r="BN9" s="27"/>
    </row>
    <row r="10" spans="1:66">
      <c r="A10" s="29"/>
      <c r="B10" s="19">
        <v>1</v>
      </c>
      <c r="C10" s="9">
        <v>5</v>
      </c>
      <c r="D10" s="23">
        <v>0.35</v>
      </c>
      <c r="E10" s="206">
        <v>0.24328406523606438</v>
      </c>
      <c r="F10" s="209" t="s">
        <v>303</v>
      </c>
      <c r="G10" s="209" t="s">
        <v>302</v>
      </c>
      <c r="H10" s="23">
        <v>0.34</v>
      </c>
      <c r="I10" s="23">
        <v>0.38</v>
      </c>
      <c r="J10" s="23">
        <v>0.35</v>
      </c>
      <c r="K10" s="23">
        <v>0.31</v>
      </c>
      <c r="L10" s="23">
        <v>0.33</v>
      </c>
      <c r="M10" s="23">
        <v>0.37023957432000004</v>
      </c>
      <c r="N10" s="209" t="s">
        <v>303</v>
      </c>
      <c r="O10" s="209">
        <v>0.3</v>
      </c>
      <c r="P10" s="23">
        <v>0.313</v>
      </c>
      <c r="Q10" s="23">
        <v>0.35</v>
      </c>
      <c r="R10" s="23">
        <v>0.30400000000000005</v>
      </c>
      <c r="S10" s="23">
        <v>0.35</v>
      </c>
      <c r="T10" s="209" t="s">
        <v>302</v>
      </c>
      <c r="U10" s="209">
        <v>0.4</v>
      </c>
      <c r="V10" s="209">
        <v>0.77200000000000002</v>
      </c>
      <c r="W10" s="202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4">
        <v>15</v>
      </c>
    </row>
    <row r="11" spans="1:66">
      <c r="A11" s="29"/>
      <c r="B11" s="19">
        <v>1</v>
      </c>
      <c r="C11" s="9">
        <v>6</v>
      </c>
      <c r="D11" s="23">
        <v>0.36</v>
      </c>
      <c r="E11" s="23">
        <v>0.30620394452722521</v>
      </c>
      <c r="F11" s="209">
        <v>0.4</v>
      </c>
      <c r="G11" s="209" t="s">
        <v>302</v>
      </c>
      <c r="H11" s="23">
        <v>0.34</v>
      </c>
      <c r="I11" s="23">
        <v>0.35</v>
      </c>
      <c r="J11" s="23">
        <v>0.34</v>
      </c>
      <c r="K11" s="23">
        <v>0.33</v>
      </c>
      <c r="L11" s="23">
        <v>0.34</v>
      </c>
      <c r="M11" s="23">
        <v>0.35812009385600002</v>
      </c>
      <c r="N11" s="209" t="s">
        <v>303</v>
      </c>
      <c r="O11" s="209">
        <v>0.3</v>
      </c>
      <c r="P11" s="23">
        <v>0.309</v>
      </c>
      <c r="Q11" s="23">
        <v>0.35</v>
      </c>
      <c r="R11" s="23">
        <v>0.32099999999999995</v>
      </c>
      <c r="S11" s="23">
        <v>0.36</v>
      </c>
      <c r="T11" s="209" t="s">
        <v>302</v>
      </c>
      <c r="U11" s="209">
        <v>0.4</v>
      </c>
      <c r="V11" s="209">
        <v>0.65</v>
      </c>
      <c r="W11" s="202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56"/>
    </row>
    <row r="12" spans="1:66">
      <c r="A12" s="29"/>
      <c r="B12" s="20" t="s">
        <v>259</v>
      </c>
      <c r="C12" s="12"/>
      <c r="D12" s="207">
        <v>0.35000000000000003</v>
      </c>
      <c r="E12" s="207">
        <v>0.29826420823566052</v>
      </c>
      <c r="F12" s="207">
        <v>0.375</v>
      </c>
      <c r="G12" s="207" t="s">
        <v>696</v>
      </c>
      <c r="H12" s="207">
        <v>0.33333333333333331</v>
      </c>
      <c r="I12" s="207">
        <v>0.35333333333333333</v>
      </c>
      <c r="J12" s="207">
        <v>0.33333333333333331</v>
      </c>
      <c r="K12" s="207">
        <v>0.315</v>
      </c>
      <c r="L12" s="207">
        <v>0.33499999999999996</v>
      </c>
      <c r="M12" s="207">
        <v>0.36893996058266665</v>
      </c>
      <c r="N12" s="207" t="s">
        <v>696</v>
      </c>
      <c r="O12" s="207">
        <v>0.31666666666666665</v>
      </c>
      <c r="P12" s="207">
        <v>0.30099999999999999</v>
      </c>
      <c r="Q12" s="207">
        <v>0.34333333333333332</v>
      </c>
      <c r="R12" s="207">
        <v>0.31083333333333335</v>
      </c>
      <c r="S12" s="207">
        <v>0.34166666666666662</v>
      </c>
      <c r="T12" s="207" t="s">
        <v>696</v>
      </c>
      <c r="U12" s="207">
        <v>0.39999999999999997</v>
      </c>
      <c r="V12" s="207">
        <v>1.0833333333333333</v>
      </c>
      <c r="W12" s="202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03"/>
      <c r="BM12" s="56"/>
    </row>
    <row r="13" spans="1:66">
      <c r="A13" s="29"/>
      <c r="B13" s="3" t="s">
        <v>260</v>
      </c>
      <c r="C13" s="28"/>
      <c r="D13" s="23">
        <v>0.35</v>
      </c>
      <c r="E13" s="23">
        <v>0.30351604442216995</v>
      </c>
      <c r="F13" s="23">
        <v>0.4</v>
      </c>
      <c r="G13" s="23" t="s">
        <v>696</v>
      </c>
      <c r="H13" s="23">
        <v>0.33500000000000002</v>
      </c>
      <c r="I13" s="23">
        <v>0.35499999999999998</v>
      </c>
      <c r="J13" s="23">
        <v>0.33500000000000002</v>
      </c>
      <c r="K13" s="23">
        <v>0.31</v>
      </c>
      <c r="L13" s="23">
        <v>0.33500000000000002</v>
      </c>
      <c r="M13" s="23">
        <v>0.37156959798</v>
      </c>
      <c r="N13" s="23" t="s">
        <v>696</v>
      </c>
      <c r="O13" s="23">
        <v>0.3</v>
      </c>
      <c r="P13" s="23">
        <v>0.309</v>
      </c>
      <c r="Q13" s="23">
        <v>0.35</v>
      </c>
      <c r="R13" s="23">
        <v>0.3085</v>
      </c>
      <c r="S13" s="23">
        <v>0.34499999999999997</v>
      </c>
      <c r="T13" s="23" t="s">
        <v>696</v>
      </c>
      <c r="U13" s="23">
        <v>0.4</v>
      </c>
      <c r="V13" s="23">
        <v>0.6895</v>
      </c>
      <c r="W13" s="202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03"/>
      <c r="BM13" s="56"/>
    </row>
    <row r="14" spans="1:66">
      <c r="A14" s="29"/>
      <c r="B14" s="3" t="s">
        <v>261</v>
      </c>
      <c r="C14" s="28"/>
      <c r="D14" s="23">
        <v>6.3245553203367466E-3</v>
      </c>
      <c r="E14" s="23">
        <v>2.9984106101085244E-2</v>
      </c>
      <c r="F14" s="23">
        <v>5.0000000000000211E-2</v>
      </c>
      <c r="G14" s="23" t="s">
        <v>696</v>
      </c>
      <c r="H14" s="23">
        <v>1.2110601416389963E-2</v>
      </c>
      <c r="I14" s="23">
        <v>1.96638416050035E-2</v>
      </c>
      <c r="J14" s="23">
        <v>1.3662601021279462E-2</v>
      </c>
      <c r="K14" s="23">
        <v>8.3666002653407616E-3</v>
      </c>
      <c r="L14" s="23">
        <v>1.048808848170151E-2</v>
      </c>
      <c r="M14" s="23">
        <v>1.152173703454931E-2</v>
      </c>
      <c r="N14" s="23" t="s">
        <v>696</v>
      </c>
      <c r="O14" s="23">
        <v>4.0824829046386228E-2</v>
      </c>
      <c r="P14" s="23">
        <v>2.0813457185196307E-2</v>
      </c>
      <c r="Q14" s="23">
        <v>1.2110601416389952E-2</v>
      </c>
      <c r="R14" s="23">
        <v>1.2639883965712112E-2</v>
      </c>
      <c r="S14" s="23">
        <v>1.4719601443879732E-2</v>
      </c>
      <c r="T14" s="23" t="s">
        <v>696</v>
      </c>
      <c r="U14" s="23">
        <v>6.0809419444881171E-17</v>
      </c>
      <c r="V14" s="23">
        <v>0.97979705381607785</v>
      </c>
      <c r="W14" s="202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56"/>
    </row>
    <row r="15" spans="1:66">
      <c r="A15" s="29"/>
      <c r="B15" s="3" t="s">
        <v>86</v>
      </c>
      <c r="C15" s="28"/>
      <c r="D15" s="13">
        <v>1.8070158058104989E-2</v>
      </c>
      <c r="E15" s="13">
        <v>0.10052867649944308</v>
      </c>
      <c r="F15" s="13">
        <v>0.13333333333333389</v>
      </c>
      <c r="G15" s="13" t="s">
        <v>696</v>
      </c>
      <c r="H15" s="13">
        <v>3.6331804249169888E-2</v>
      </c>
      <c r="I15" s="13">
        <v>5.5652381900953299E-2</v>
      </c>
      <c r="J15" s="13">
        <v>4.0987803063838389E-2</v>
      </c>
      <c r="K15" s="13">
        <v>2.6560635762986545E-2</v>
      </c>
      <c r="L15" s="13">
        <v>3.1307726811049284E-2</v>
      </c>
      <c r="M15" s="13">
        <v>3.1229300876904301E-2</v>
      </c>
      <c r="N15" s="13" t="s">
        <v>696</v>
      </c>
      <c r="O15" s="13">
        <v>0.12892051277806177</v>
      </c>
      <c r="P15" s="13">
        <v>6.9147698289688725E-2</v>
      </c>
      <c r="Q15" s="13">
        <v>3.5273596358417335E-2</v>
      </c>
      <c r="R15" s="13">
        <v>4.0664506055910279E-2</v>
      </c>
      <c r="S15" s="13">
        <v>4.308176032355044E-2</v>
      </c>
      <c r="T15" s="13" t="s">
        <v>696</v>
      </c>
      <c r="U15" s="13">
        <v>1.5202354861220294E-16</v>
      </c>
      <c r="V15" s="13">
        <v>0.90442804967637958</v>
      </c>
      <c r="W15" s="147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3" t="s">
        <v>262</v>
      </c>
      <c r="C16" s="28"/>
      <c r="D16" s="13">
        <v>4.925672470106468E-2</v>
      </c>
      <c r="E16" s="13">
        <v>-0.10584078220312731</v>
      </c>
      <c r="F16" s="13">
        <v>0.12420363360828346</v>
      </c>
      <c r="G16" s="13" t="s">
        <v>696</v>
      </c>
      <c r="H16" s="13">
        <v>-7.0788123708143136E-4</v>
      </c>
      <c r="I16" s="13">
        <v>5.9249645888693747E-2</v>
      </c>
      <c r="J16" s="13">
        <v>-7.0788123708143136E-4</v>
      </c>
      <c r="K16" s="13">
        <v>-5.5668947769041965E-2</v>
      </c>
      <c r="L16" s="13">
        <v>4.2885793567331021E-3</v>
      </c>
      <c r="M16" s="13">
        <v>0.10603638472088184</v>
      </c>
      <c r="N16" s="13" t="s">
        <v>696</v>
      </c>
      <c r="O16" s="13">
        <v>-5.0672487175227432E-2</v>
      </c>
      <c r="P16" s="13">
        <v>-9.7639216757084535E-2</v>
      </c>
      <c r="Q16" s="13">
        <v>2.9270882325806102E-2</v>
      </c>
      <c r="R16" s="13">
        <v>-6.8160099253578355E-2</v>
      </c>
      <c r="S16" s="13">
        <v>2.4274421731991458E-2</v>
      </c>
      <c r="T16" s="13" t="s">
        <v>696</v>
      </c>
      <c r="U16" s="13">
        <v>0.19915054251550224</v>
      </c>
      <c r="V16" s="13">
        <v>2.2476993859794852</v>
      </c>
      <c r="W16" s="147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45" t="s">
        <v>263</v>
      </c>
      <c r="C17" s="46"/>
      <c r="D17" s="44">
        <v>0.56000000000000005</v>
      </c>
      <c r="E17" s="44">
        <v>1.18</v>
      </c>
      <c r="F17" s="44" t="s">
        <v>264</v>
      </c>
      <c r="G17" s="44" t="s">
        <v>264</v>
      </c>
      <c r="H17" s="44">
        <v>0</v>
      </c>
      <c r="I17" s="44">
        <v>0.67</v>
      </c>
      <c r="J17" s="44">
        <v>0</v>
      </c>
      <c r="K17" s="44">
        <v>0.62</v>
      </c>
      <c r="L17" s="44">
        <v>0.06</v>
      </c>
      <c r="M17" s="44">
        <v>1.2</v>
      </c>
      <c r="N17" s="44">
        <v>6.18</v>
      </c>
      <c r="O17" s="44" t="s">
        <v>264</v>
      </c>
      <c r="P17" s="44">
        <v>1.0900000000000001</v>
      </c>
      <c r="Q17" s="44">
        <v>0.34</v>
      </c>
      <c r="R17" s="44">
        <v>0.76</v>
      </c>
      <c r="S17" s="44">
        <v>0.28000000000000003</v>
      </c>
      <c r="T17" s="44">
        <v>2.81</v>
      </c>
      <c r="U17" s="44" t="s">
        <v>264</v>
      </c>
      <c r="V17" s="44">
        <v>25.29</v>
      </c>
      <c r="W17" s="147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0" t="s">
        <v>304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BM18" s="55"/>
    </row>
    <row r="19" spans="1:65">
      <c r="BM19" s="55"/>
    </row>
    <row r="20" spans="1:65" ht="15">
      <c r="B20" s="8" t="s">
        <v>493</v>
      </c>
      <c r="BM20" s="27" t="s">
        <v>66</v>
      </c>
    </row>
    <row r="21" spans="1:65" ht="15">
      <c r="A21" s="24" t="s">
        <v>48</v>
      </c>
      <c r="B21" s="18" t="s">
        <v>110</v>
      </c>
      <c r="C21" s="15" t="s">
        <v>111</v>
      </c>
      <c r="D21" s="16" t="s">
        <v>228</v>
      </c>
      <c r="E21" s="17" t="s">
        <v>228</v>
      </c>
      <c r="F21" s="17" t="s">
        <v>228</v>
      </c>
      <c r="G21" s="17" t="s">
        <v>228</v>
      </c>
      <c r="H21" s="17" t="s">
        <v>228</v>
      </c>
      <c r="I21" s="17" t="s">
        <v>228</v>
      </c>
      <c r="J21" s="17" t="s">
        <v>228</v>
      </c>
      <c r="K21" s="17" t="s">
        <v>228</v>
      </c>
      <c r="L21" s="17" t="s">
        <v>228</v>
      </c>
      <c r="M21" s="17" t="s">
        <v>228</v>
      </c>
      <c r="N21" s="17" t="s">
        <v>228</v>
      </c>
      <c r="O21" s="17" t="s">
        <v>228</v>
      </c>
      <c r="P21" s="17" t="s">
        <v>228</v>
      </c>
      <c r="Q21" s="17" t="s">
        <v>228</v>
      </c>
      <c r="R21" s="17" t="s">
        <v>228</v>
      </c>
      <c r="S21" s="17" t="s">
        <v>228</v>
      </c>
      <c r="T21" s="17" t="s">
        <v>228</v>
      </c>
      <c r="U21" s="17" t="s">
        <v>228</v>
      </c>
      <c r="V21" s="17" t="s">
        <v>228</v>
      </c>
      <c r="W21" s="17" t="s">
        <v>228</v>
      </c>
      <c r="X21" s="147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>
        <v>1</v>
      </c>
    </row>
    <row r="22" spans="1:65">
      <c r="A22" s="29"/>
      <c r="B22" s="19" t="s">
        <v>229</v>
      </c>
      <c r="C22" s="9" t="s">
        <v>229</v>
      </c>
      <c r="D22" s="145" t="s">
        <v>232</v>
      </c>
      <c r="E22" s="146" t="s">
        <v>233</v>
      </c>
      <c r="F22" s="146" t="s">
        <v>235</v>
      </c>
      <c r="G22" s="146" t="s">
        <v>237</v>
      </c>
      <c r="H22" s="146" t="s">
        <v>238</v>
      </c>
      <c r="I22" s="146" t="s">
        <v>239</v>
      </c>
      <c r="J22" s="146" t="s">
        <v>240</v>
      </c>
      <c r="K22" s="146" t="s">
        <v>241</v>
      </c>
      <c r="L22" s="146" t="s">
        <v>242</v>
      </c>
      <c r="M22" s="146" t="s">
        <v>243</v>
      </c>
      <c r="N22" s="146" t="s">
        <v>244</v>
      </c>
      <c r="O22" s="146" t="s">
        <v>245</v>
      </c>
      <c r="P22" s="146" t="s">
        <v>246</v>
      </c>
      <c r="Q22" s="146" t="s">
        <v>247</v>
      </c>
      <c r="R22" s="146" t="s">
        <v>248</v>
      </c>
      <c r="S22" s="146" t="s">
        <v>249</v>
      </c>
      <c r="T22" s="146" t="s">
        <v>283</v>
      </c>
      <c r="U22" s="146" t="s">
        <v>252</v>
      </c>
      <c r="V22" s="146" t="s">
        <v>253</v>
      </c>
      <c r="W22" s="146" t="s">
        <v>299</v>
      </c>
      <c r="X22" s="147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 t="s">
        <v>1</v>
      </c>
    </row>
    <row r="23" spans="1:65">
      <c r="A23" s="29"/>
      <c r="B23" s="19"/>
      <c r="C23" s="9"/>
      <c r="D23" s="10" t="s">
        <v>114</v>
      </c>
      <c r="E23" s="11" t="s">
        <v>300</v>
      </c>
      <c r="F23" s="11" t="s">
        <v>114</v>
      </c>
      <c r="G23" s="11" t="s">
        <v>301</v>
      </c>
      <c r="H23" s="11" t="s">
        <v>300</v>
      </c>
      <c r="I23" s="11" t="s">
        <v>301</v>
      </c>
      <c r="J23" s="11" t="s">
        <v>301</v>
      </c>
      <c r="K23" s="11" t="s">
        <v>301</v>
      </c>
      <c r="L23" s="11" t="s">
        <v>301</v>
      </c>
      <c r="M23" s="11" t="s">
        <v>301</v>
      </c>
      <c r="N23" s="11" t="s">
        <v>114</v>
      </c>
      <c r="O23" s="11" t="s">
        <v>301</v>
      </c>
      <c r="P23" s="11" t="s">
        <v>114</v>
      </c>
      <c r="Q23" s="11" t="s">
        <v>300</v>
      </c>
      <c r="R23" s="11" t="s">
        <v>300</v>
      </c>
      <c r="S23" s="11" t="s">
        <v>301</v>
      </c>
      <c r="T23" s="11" t="s">
        <v>301</v>
      </c>
      <c r="U23" s="11" t="s">
        <v>114</v>
      </c>
      <c r="V23" s="11" t="s">
        <v>114</v>
      </c>
      <c r="W23" s="11" t="s">
        <v>114</v>
      </c>
      <c r="X23" s="147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2</v>
      </c>
    </row>
    <row r="24" spans="1:65">
      <c r="A24" s="29"/>
      <c r="B24" s="19"/>
      <c r="C24" s="9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147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3</v>
      </c>
    </row>
    <row r="25" spans="1:65">
      <c r="A25" s="29"/>
      <c r="B25" s="18">
        <v>1</v>
      </c>
      <c r="C25" s="14">
        <v>1</v>
      </c>
      <c r="D25" s="21">
        <v>7.1429000000000009</v>
      </c>
      <c r="E25" s="21">
        <v>7.0234611746343285</v>
      </c>
      <c r="F25" s="21">
        <v>7.2577522500000002</v>
      </c>
      <c r="G25" s="21">
        <v>6.77</v>
      </c>
      <c r="H25" s="21">
        <v>7.0499999999999989</v>
      </c>
      <c r="I25" s="21">
        <v>6.8600000000000012</v>
      </c>
      <c r="J25" s="21">
        <v>6.74</v>
      </c>
      <c r="K25" s="21">
        <v>6.92</v>
      </c>
      <c r="L25" s="21">
        <v>7.02</v>
      </c>
      <c r="M25" s="21">
        <v>7.04</v>
      </c>
      <c r="N25" s="21">
        <v>7.0966310415045513</v>
      </c>
      <c r="O25" s="21">
        <v>6.7598000000000003</v>
      </c>
      <c r="P25" s="21">
        <v>7.07</v>
      </c>
      <c r="Q25" s="21">
        <v>7.4000000000000012</v>
      </c>
      <c r="R25" s="21">
        <v>6.6924999999999999</v>
      </c>
      <c r="S25" s="21">
        <v>7.16</v>
      </c>
      <c r="T25" s="21">
        <v>6.68</v>
      </c>
      <c r="U25" s="21">
        <v>6.76</v>
      </c>
      <c r="V25" s="21">
        <v>6.78</v>
      </c>
      <c r="W25" s="21">
        <v>7.2408639999999993</v>
      </c>
      <c r="X25" s="147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>
        <v>1</v>
      </c>
    </row>
    <row r="26" spans="1:65">
      <c r="A26" s="29"/>
      <c r="B26" s="19">
        <v>1</v>
      </c>
      <c r="C26" s="9">
        <v>2</v>
      </c>
      <c r="D26" s="11">
        <v>7.3216000000000001</v>
      </c>
      <c r="E26" s="11">
        <v>6.8501296659908757</v>
      </c>
      <c r="F26" s="11">
        <v>7.2722999999999995</v>
      </c>
      <c r="G26" s="11">
        <v>6.65</v>
      </c>
      <c r="H26" s="11">
        <v>7.12</v>
      </c>
      <c r="I26" s="11">
        <v>6.93</v>
      </c>
      <c r="J26" s="11">
        <v>6.81</v>
      </c>
      <c r="K26" s="11">
        <v>6.83</v>
      </c>
      <c r="L26" s="11">
        <v>6.94</v>
      </c>
      <c r="M26" s="11">
        <v>7.0000000000000009</v>
      </c>
      <c r="N26" s="11">
        <v>7.2966990191447447</v>
      </c>
      <c r="O26" s="11">
        <v>6.7167000000000003</v>
      </c>
      <c r="P26" s="11">
        <v>6.93</v>
      </c>
      <c r="Q26" s="11">
        <v>7.26</v>
      </c>
      <c r="R26" s="11">
        <v>6.6593999999999998</v>
      </c>
      <c r="S26" s="11">
        <v>7.31</v>
      </c>
      <c r="T26" s="143">
        <v>7.13</v>
      </c>
      <c r="U26" s="11">
        <v>6.78</v>
      </c>
      <c r="V26" s="11">
        <v>6.660000000000001</v>
      </c>
      <c r="W26" s="11">
        <v>7.3043083999999991</v>
      </c>
      <c r="X26" s="147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 t="e">
        <v>#N/A</v>
      </c>
    </row>
    <row r="27" spans="1:65">
      <c r="A27" s="29"/>
      <c r="B27" s="19">
        <v>1</v>
      </c>
      <c r="C27" s="9">
        <v>3</v>
      </c>
      <c r="D27" s="11">
        <v>7.2545999999999999</v>
      </c>
      <c r="E27" s="11">
        <v>6.7509612806002428</v>
      </c>
      <c r="F27" s="11">
        <v>7.2561509999999991</v>
      </c>
      <c r="G27" s="11">
        <v>6.68</v>
      </c>
      <c r="H27" s="11">
        <v>7.1</v>
      </c>
      <c r="I27" s="11">
        <v>6.78</v>
      </c>
      <c r="J27" s="11">
        <v>6.69</v>
      </c>
      <c r="K27" s="11">
        <v>6.77</v>
      </c>
      <c r="L27" s="11">
        <v>6.99</v>
      </c>
      <c r="M27" s="11">
        <v>7.28</v>
      </c>
      <c r="N27" s="11">
        <v>7.0803025468192908</v>
      </c>
      <c r="O27" s="11">
        <v>6.7241999999999997</v>
      </c>
      <c r="P27" s="11">
        <v>6.98</v>
      </c>
      <c r="Q27" s="11">
        <v>7.13</v>
      </c>
      <c r="R27" s="11">
        <v>6.8168000000000006</v>
      </c>
      <c r="S27" s="11">
        <v>7.15</v>
      </c>
      <c r="T27" s="11">
        <v>6.27</v>
      </c>
      <c r="U27" s="11">
        <v>6.78</v>
      </c>
      <c r="V27" s="11">
        <v>6.79</v>
      </c>
      <c r="W27" s="11">
        <v>7.1973238999999998</v>
      </c>
      <c r="X27" s="147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16</v>
      </c>
    </row>
    <row r="28" spans="1:65">
      <c r="A28" s="29"/>
      <c r="B28" s="19">
        <v>1</v>
      </c>
      <c r="C28" s="9">
        <v>4</v>
      </c>
      <c r="D28" s="11">
        <v>7.3776999999999999</v>
      </c>
      <c r="E28" s="11">
        <v>6.6743796109461284</v>
      </c>
      <c r="F28" s="11">
        <v>7.2751770000000011</v>
      </c>
      <c r="G28" s="11">
        <v>6.76</v>
      </c>
      <c r="H28" s="11">
        <v>7.0000000000000009</v>
      </c>
      <c r="I28" s="11">
        <v>6.75</v>
      </c>
      <c r="J28" s="11">
        <v>6.72</v>
      </c>
      <c r="K28" s="143">
        <v>6.5299999999999994</v>
      </c>
      <c r="L28" s="11">
        <v>7.13</v>
      </c>
      <c r="M28" s="11">
        <v>7.08</v>
      </c>
      <c r="N28" s="11">
        <v>7.3157714488916197</v>
      </c>
      <c r="O28" s="11">
        <v>6.5983999999999998</v>
      </c>
      <c r="P28" s="11">
        <v>6.7100000000000009</v>
      </c>
      <c r="Q28" s="11">
        <v>7.12</v>
      </c>
      <c r="R28" s="11">
        <v>6.7744</v>
      </c>
      <c r="S28" s="11">
        <v>6.98</v>
      </c>
      <c r="T28" s="11">
        <v>6.419999999999999</v>
      </c>
      <c r="U28" s="11">
        <v>6.7099999999999991</v>
      </c>
      <c r="V28" s="11">
        <v>6.67</v>
      </c>
      <c r="W28" s="11">
        <v>7.1278357000000003</v>
      </c>
      <c r="X28" s="147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6.9360910647195535</v>
      </c>
    </row>
    <row r="29" spans="1:65">
      <c r="A29" s="29"/>
      <c r="B29" s="19">
        <v>1</v>
      </c>
      <c r="C29" s="9">
        <v>5</v>
      </c>
      <c r="D29" s="11">
        <v>7.1749999999999998</v>
      </c>
      <c r="E29" s="11">
        <v>6.6522236021827705</v>
      </c>
      <c r="F29" s="11">
        <v>7.2496357499999995</v>
      </c>
      <c r="G29" s="11">
        <v>6.5500000000000007</v>
      </c>
      <c r="H29" s="11">
        <v>7.26</v>
      </c>
      <c r="I29" s="11">
        <v>6.8000000000000007</v>
      </c>
      <c r="J29" s="143">
        <v>6.97</v>
      </c>
      <c r="K29" s="11">
        <v>6.83</v>
      </c>
      <c r="L29" s="11">
        <v>7.08</v>
      </c>
      <c r="M29" s="11">
        <v>6.8600000000000012</v>
      </c>
      <c r="N29" s="11">
        <v>7.3787443129876893</v>
      </c>
      <c r="O29" s="11">
        <v>6.7023999999999999</v>
      </c>
      <c r="P29" s="11">
        <v>6.8900000000000006</v>
      </c>
      <c r="Q29" s="11">
        <v>7.0900000000000007</v>
      </c>
      <c r="R29" s="11">
        <v>6.6812999999999994</v>
      </c>
      <c r="S29" s="11">
        <v>7.21</v>
      </c>
      <c r="T29" s="11">
        <v>6.4800000000000013</v>
      </c>
      <c r="U29" s="11">
        <v>6.79</v>
      </c>
      <c r="V29" s="11">
        <v>6.69</v>
      </c>
      <c r="W29" s="11">
        <v>7.125882100000001</v>
      </c>
      <c r="X29" s="147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7">
        <v>16</v>
      </c>
    </row>
    <row r="30" spans="1:65">
      <c r="A30" s="29"/>
      <c r="B30" s="19">
        <v>1</v>
      </c>
      <c r="C30" s="9">
        <v>6</v>
      </c>
      <c r="D30" s="11">
        <v>7.3649000000000004</v>
      </c>
      <c r="E30" s="11">
        <v>6.7770040581569049</v>
      </c>
      <c r="F30" s="11">
        <v>7.254859500000002</v>
      </c>
      <c r="G30" s="11">
        <v>6.67</v>
      </c>
      <c r="H30" s="11">
        <v>7.06</v>
      </c>
      <c r="I30" s="11">
        <v>6.84</v>
      </c>
      <c r="J30" s="11">
        <v>6.72</v>
      </c>
      <c r="K30" s="11">
        <v>6.76</v>
      </c>
      <c r="L30" s="11">
        <v>6.94</v>
      </c>
      <c r="M30" s="11">
        <v>7.0499999999999989</v>
      </c>
      <c r="N30" s="11">
        <v>7.2572763044874584</v>
      </c>
      <c r="O30" s="11">
        <v>6.7380999999999993</v>
      </c>
      <c r="P30" s="11">
        <v>6.98</v>
      </c>
      <c r="Q30" s="11">
        <v>7.53</v>
      </c>
      <c r="R30" s="11">
        <v>6.8105000000000002</v>
      </c>
      <c r="S30" s="11">
        <v>7.0499999999999989</v>
      </c>
      <c r="T30" s="11">
        <v>6.4600000000000009</v>
      </c>
      <c r="U30" s="11">
        <v>6.76</v>
      </c>
      <c r="V30" s="11">
        <v>6.75</v>
      </c>
      <c r="W30" s="11">
        <v>7.274054099999999</v>
      </c>
      <c r="X30" s="147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20" t="s">
        <v>259</v>
      </c>
      <c r="C31" s="12"/>
      <c r="D31" s="22">
        <v>7.2727833333333329</v>
      </c>
      <c r="E31" s="22">
        <v>6.7880265654185417</v>
      </c>
      <c r="F31" s="22">
        <v>7.2609792499999992</v>
      </c>
      <c r="G31" s="22">
        <v>6.68</v>
      </c>
      <c r="H31" s="22">
        <v>7.0983333333333327</v>
      </c>
      <c r="I31" s="22">
        <v>6.826666666666668</v>
      </c>
      <c r="J31" s="22">
        <v>6.7749999999999995</v>
      </c>
      <c r="K31" s="22">
        <v>6.7733333333333325</v>
      </c>
      <c r="L31" s="22">
        <v>7.0166666666666666</v>
      </c>
      <c r="M31" s="22">
        <v>7.0516666666666659</v>
      </c>
      <c r="N31" s="22">
        <v>7.2375707789725583</v>
      </c>
      <c r="O31" s="22">
        <v>6.706599999999999</v>
      </c>
      <c r="P31" s="22">
        <v>6.9266666666666667</v>
      </c>
      <c r="Q31" s="22">
        <v>7.2549999999999999</v>
      </c>
      <c r="R31" s="22">
        <v>6.7391499999999995</v>
      </c>
      <c r="S31" s="22">
        <v>7.1433333333333318</v>
      </c>
      <c r="T31" s="22">
        <v>6.5733333333333333</v>
      </c>
      <c r="U31" s="22">
        <v>6.7633333333333328</v>
      </c>
      <c r="V31" s="22">
        <v>6.7233333333333327</v>
      </c>
      <c r="W31" s="22">
        <v>7.2117113666666661</v>
      </c>
      <c r="X31" s="147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29"/>
      <c r="B32" s="3" t="s">
        <v>260</v>
      </c>
      <c r="C32" s="28"/>
      <c r="D32" s="11">
        <v>7.2881</v>
      </c>
      <c r="E32" s="11">
        <v>6.7639826693785743</v>
      </c>
      <c r="F32" s="11">
        <v>7.2569516249999992</v>
      </c>
      <c r="G32" s="11">
        <v>6.6749999999999998</v>
      </c>
      <c r="H32" s="11">
        <v>7.08</v>
      </c>
      <c r="I32" s="11">
        <v>6.82</v>
      </c>
      <c r="J32" s="11">
        <v>6.73</v>
      </c>
      <c r="K32" s="11">
        <v>6.8</v>
      </c>
      <c r="L32" s="11">
        <v>7.0049999999999999</v>
      </c>
      <c r="M32" s="11">
        <v>7.0449999999999999</v>
      </c>
      <c r="N32" s="11">
        <v>7.2769876618161016</v>
      </c>
      <c r="O32" s="11">
        <v>6.7204499999999996</v>
      </c>
      <c r="P32" s="11">
        <v>6.9550000000000001</v>
      </c>
      <c r="Q32" s="11">
        <v>7.1950000000000003</v>
      </c>
      <c r="R32" s="11">
        <v>6.7334499999999995</v>
      </c>
      <c r="S32" s="11">
        <v>7.1550000000000002</v>
      </c>
      <c r="T32" s="11">
        <v>6.4700000000000006</v>
      </c>
      <c r="U32" s="11">
        <v>6.77</v>
      </c>
      <c r="V32" s="11">
        <v>6.7200000000000006</v>
      </c>
      <c r="W32" s="11">
        <v>7.2190939499999995</v>
      </c>
      <c r="X32" s="147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29"/>
      <c r="B33" s="3" t="s">
        <v>261</v>
      </c>
      <c r="C33" s="28"/>
      <c r="D33" s="23">
        <v>9.8628543873802793E-2</v>
      </c>
      <c r="E33" s="23">
        <v>0.13574951668919719</v>
      </c>
      <c r="F33" s="23">
        <v>1.0291621300844829E-2</v>
      </c>
      <c r="G33" s="23">
        <v>8.0498447189992037E-2</v>
      </c>
      <c r="H33" s="23">
        <v>8.9535840123755164E-2</v>
      </c>
      <c r="I33" s="23">
        <v>6.4394616752230599E-2</v>
      </c>
      <c r="J33" s="23">
        <v>0.10368220676663846</v>
      </c>
      <c r="K33" s="23">
        <v>0.13216151734399365</v>
      </c>
      <c r="L33" s="23">
        <v>7.6594168620506844E-2</v>
      </c>
      <c r="M33" s="23">
        <v>0.13600245095830657</v>
      </c>
      <c r="N33" s="23">
        <v>0.12208773439289818</v>
      </c>
      <c r="O33" s="23">
        <v>5.6496265363296397E-2</v>
      </c>
      <c r="P33" s="23">
        <v>0.12209286083414796</v>
      </c>
      <c r="Q33" s="23">
        <v>0.17762319668331625</v>
      </c>
      <c r="R33" s="23">
        <v>6.9635931816843313E-2</v>
      </c>
      <c r="S33" s="23">
        <v>0.11656185768366363</v>
      </c>
      <c r="T33" s="23">
        <v>0.30276503540974914</v>
      </c>
      <c r="U33" s="23">
        <v>2.8751811537130849E-2</v>
      </c>
      <c r="V33" s="23">
        <v>5.7154760664940622E-2</v>
      </c>
      <c r="W33" s="23">
        <v>7.4725487866286674E-2</v>
      </c>
      <c r="X33" s="202"/>
      <c r="Y33" s="203"/>
      <c r="Z33" s="203"/>
      <c r="AA33" s="203"/>
      <c r="AB33" s="203"/>
      <c r="AC33" s="203"/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  <c r="AT33" s="203"/>
      <c r="AU33" s="203"/>
      <c r="AV33" s="203"/>
      <c r="AW33" s="203"/>
      <c r="AX33" s="203"/>
      <c r="AY33" s="203"/>
      <c r="AZ33" s="203"/>
      <c r="BA33" s="203"/>
      <c r="BB33" s="203"/>
      <c r="BC33" s="203"/>
      <c r="BD33" s="203"/>
      <c r="BE33" s="203"/>
      <c r="BF33" s="203"/>
      <c r="BG33" s="203"/>
      <c r="BH33" s="203"/>
      <c r="BI33" s="203"/>
      <c r="BJ33" s="203"/>
      <c r="BK33" s="203"/>
      <c r="BL33" s="203"/>
      <c r="BM33" s="56"/>
    </row>
    <row r="34" spans="1:65">
      <c r="A34" s="29"/>
      <c r="B34" s="3" t="s">
        <v>86</v>
      </c>
      <c r="C34" s="28"/>
      <c r="D34" s="13">
        <v>1.3561320247470978E-2</v>
      </c>
      <c r="E34" s="13">
        <v>1.9998377345894644E-2</v>
      </c>
      <c r="F34" s="13">
        <v>1.4173875102101181E-3</v>
      </c>
      <c r="G34" s="13">
        <v>1.2050665747004797E-2</v>
      </c>
      <c r="H34" s="13">
        <v>1.2613642656551563E-2</v>
      </c>
      <c r="I34" s="13">
        <v>9.4328051883150275E-3</v>
      </c>
      <c r="J34" s="13">
        <v>1.530364675522339E-2</v>
      </c>
      <c r="K34" s="13">
        <v>1.9512035040943947E-2</v>
      </c>
      <c r="L34" s="13">
        <v>1.0916033532613802E-2</v>
      </c>
      <c r="M34" s="13">
        <v>1.9286568323087675E-2</v>
      </c>
      <c r="N34" s="13">
        <v>1.6868606625250811E-2</v>
      </c>
      <c r="O34" s="13">
        <v>8.4239801633161967E-3</v>
      </c>
      <c r="P34" s="13">
        <v>1.7626495789338011E-2</v>
      </c>
      <c r="Q34" s="13">
        <v>2.4482866531125604E-2</v>
      </c>
      <c r="R34" s="13">
        <v>1.0333043754307786E-2</v>
      </c>
      <c r="S34" s="13">
        <v>1.6317572237563742E-2</v>
      </c>
      <c r="T34" s="13">
        <v>4.6059589565377659E-2</v>
      </c>
      <c r="U34" s="13">
        <v>4.2511303406304853E-3</v>
      </c>
      <c r="V34" s="13">
        <v>8.5009559739624135E-3</v>
      </c>
      <c r="W34" s="13">
        <v>1.036168588383559E-2</v>
      </c>
      <c r="X34" s="147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29"/>
      <c r="B35" s="3" t="s">
        <v>262</v>
      </c>
      <c r="C35" s="28"/>
      <c r="D35" s="13">
        <v>4.8542077298604935E-2</v>
      </c>
      <c r="E35" s="13">
        <v>-2.1346965880269742E-2</v>
      </c>
      <c r="F35" s="13">
        <v>4.6840242183812997E-2</v>
      </c>
      <c r="G35" s="13">
        <v>-3.6921525731137161E-2</v>
      </c>
      <c r="H35" s="13">
        <v>2.3391023430909819E-2</v>
      </c>
      <c r="I35" s="13">
        <v>-1.5776090168347578E-2</v>
      </c>
      <c r="J35" s="13">
        <v>-2.3225050423421378E-2</v>
      </c>
      <c r="K35" s="13">
        <v>-2.3465339463907608E-2</v>
      </c>
      <c r="L35" s="13">
        <v>1.1616860447083877E-2</v>
      </c>
      <c r="M35" s="13">
        <v>1.6662930297294931E-2</v>
      </c>
      <c r="N35" s="13">
        <v>4.3465362758352777E-2</v>
      </c>
      <c r="O35" s="13">
        <v>-3.3086512644976862E-2</v>
      </c>
      <c r="P35" s="13">
        <v>-1.3587477391731051E-3</v>
      </c>
      <c r="Q35" s="13">
        <v>4.5978193236616782E-2</v>
      </c>
      <c r="R35" s="13">
        <v>-2.8393667684280421E-2</v>
      </c>
      <c r="S35" s="13">
        <v>2.9878827524038254E-2</v>
      </c>
      <c r="T35" s="13">
        <v>-5.2300024322256777E-2</v>
      </c>
      <c r="U35" s="13">
        <v>-2.49070737068251E-2</v>
      </c>
      <c r="V35" s="13">
        <v>-3.0674010678494956E-2</v>
      </c>
      <c r="W35" s="13">
        <v>3.9737122736040131E-2</v>
      </c>
      <c r="X35" s="147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29"/>
      <c r="B36" s="45" t="s">
        <v>263</v>
      </c>
      <c r="C36" s="46"/>
      <c r="D36" s="44">
        <v>1.55</v>
      </c>
      <c r="E36" s="44">
        <v>0.35</v>
      </c>
      <c r="F36" s="44">
        <v>1.5</v>
      </c>
      <c r="G36" s="44">
        <v>0.77</v>
      </c>
      <c r="H36" s="44">
        <v>0.87</v>
      </c>
      <c r="I36" s="44">
        <v>0.2</v>
      </c>
      <c r="J36" s="44">
        <v>0.4</v>
      </c>
      <c r="K36" s="44">
        <v>0.4</v>
      </c>
      <c r="L36" s="44">
        <v>0.55000000000000004</v>
      </c>
      <c r="M36" s="44">
        <v>0.68</v>
      </c>
      <c r="N36" s="44">
        <v>1.41</v>
      </c>
      <c r="O36" s="44">
        <v>0.66</v>
      </c>
      <c r="P36" s="44">
        <v>0.2</v>
      </c>
      <c r="Q36" s="44">
        <v>1.48</v>
      </c>
      <c r="R36" s="44">
        <v>0.54</v>
      </c>
      <c r="S36" s="44">
        <v>1.04</v>
      </c>
      <c r="T36" s="44">
        <v>1.19</v>
      </c>
      <c r="U36" s="44">
        <v>0.44</v>
      </c>
      <c r="V36" s="44">
        <v>0.6</v>
      </c>
      <c r="W36" s="44">
        <v>1.31</v>
      </c>
      <c r="X36" s="147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BM37" s="55"/>
    </row>
    <row r="38" spans="1:65" ht="15">
      <c r="B38" s="8" t="s">
        <v>494</v>
      </c>
      <c r="BM38" s="27" t="s">
        <v>66</v>
      </c>
    </row>
    <row r="39" spans="1:65" ht="15">
      <c r="A39" s="24" t="s">
        <v>7</v>
      </c>
      <c r="B39" s="18" t="s">
        <v>110</v>
      </c>
      <c r="C39" s="15" t="s">
        <v>111</v>
      </c>
      <c r="D39" s="16" t="s">
        <v>228</v>
      </c>
      <c r="E39" s="17" t="s">
        <v>228</v>
      </c>
      <c r="F39" s="17" t="s">
        <v>228</v>
      </c>
      <c r="G39" s="17" t="s">
        <v>228</v>
      </c>
      <c r="H39" s="17" t="s">
        <v>228</v>
      </c>
      <c r="I39" s="17" t="s">
        <v>228</v>
      </c>
      <c r="J39" s="17" t="s">
        <v>228</v>
      </c>
      <c r="K39" s="17" t="s">
        <v>228</v>
      </c>
      <c r="L39" s="17" t="s">
        <v>228</v>
      </c>
      <c r="M39" s="17" t="s">
        <v>228</v>
      </c>
      <c r="N39" s="17" t="s">
        <v>228</v>
      </c>
      <c r="O39" s="17" t="s">
        <v>228</v>
      </c>
      <c r="P39" s="17" t="s">
        <v>228</v>
      </c>
      <c r="Q39" s="17" t="s">
        <v>228</v>
      </c>
      <c r="R39" s="17" t="s">
        <v>228</v>
      </c>
      <c r="S39" s="17" t="s">
        <v>228</v>
      </c>
      <c r="T39" s="17" t="s">
        <v>228</v>
      </c>
      <c r="U39" s="17" t="s">
        <v>228</v>
      </c>
      <c r="V39" s="17" t="s">
        <v>228</v>
      </c>
      <c r="W39" s="147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>
        <v>1</v>
      </c>
    </row>
    <row r="40" spans="1:65">
      <c r="A40" s="29"/>
      <c r="B40" s="19" t="s">
        <v>229</v>
      </c>
      <c r="C40" s="9" t="s">
        <v>229</v>
      </c>
      <c r="D40" s="145" t="s">
        <v>232</v>
      </c>
      <c r="E40" s="146" t="s">
        <v>233</v>
      </c>
      <c r="F40" s="146" t="s">
        <v>237</v>
      </c>
      <c r="G40" s="146" t="s">
        <v>238</v>
      </c>
      <c r="H40" s="146" t="s">
        <v>239</v>
      </c>
      <c r="I40" s="146" t="s">
        <v>240</v>
      </c>
      <c r="J40" s="146" t="s">
        <v>241</v>
      </c>
      <c r="K40" s="146" t="s">
        <v>242</v>
      </c>
      <c r="L40" s="146" t="s">
        <v>243</v>
      </c>
      <c r="M40" s="146" t="s">
        <v>244</v>
      </c>
      <c r="N40" s="146" t="s">
        <v>245</v>
      </c>
      <c r="O40" s="146" t="s">
        <v>246</v>
      </c>
      <c r="P40" s="146" t="s">
        <v>247</v>
      </c>
      <c r="Q40" s="146" t="s">
        <v>248</v>
      </c>
      <c r="R40" s="146" t="s">
        <v>249</v>
      </c>
      <c r="S40" s="146" t="s">
        <v>283</v>
      </c>
      <c r="T40" s="146" t="s">
        <v>252</v>
      </c>
      <c r="U40" s="146" t="s">
        <v>253</v>
      </c>
      <c r="V40" s="146" t="s">
        <v>299</v>
      </c>
      <c r="W40" s="147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 t="s">
        <v>3</v>
      </c>
    </row>
    <row r="41" spans="1:65">
      <c r="A41" s="29"/>
      <c r="B41" s="19"/>
      <c r="C41" s="9"/>
      <c r="D41" s="10" t="s">
        <v>300</v>
      </c>
      <c r="E41" s="11" t="s">
        <v>300</v>
      </c>
      <c r="F41" s="11" t="s">
        <v>301</v>
      </c>
      <c r="G41" s="11" t="s">
        <v>300</v>
      </c>
      <c r="H41" s="11" t="s">
        <v>301</v>
      </c>
      <c r="I41" s="11" t="s">
        <v>301</v>
      </c>
      <c r="J41" s="11" t="s">
        <v>301</v>
      </c>
      <c r="K41" s="11" t="s">
        <v>301</v>
      </c>
      <c r="L41" s="11" t="s">
        <v>301</v>
      </c>
      <c r="M41" s="11" t="s">
        <v>114</v>
      </c>
      <c r="N41" s="11" t="s">
        <v>301</v>
      </c>
      <c r="O41" s="11" t="s">
        <v>300</v>
      </c>
      <c r="P41" s="11" t="s">
        <v>300</v>
      </c>
      <c r="Q41" s="11" t="s">
        <v>300</v>
      </c>
      <c r="R41" s="11" t="s">
        <v>301</v>
      </c>
      <c r="S41" s="11" t="s">
        <v>301</v>
      </c>
      <c r="T41" s="11" t="s">
        <v>114</v>
      </c>
      <c r="U41" s="11" t="s">
        <v>300</v>
      </c>
      <c r="V41" s="11" t="s">
        <v>114</v>
      </c>
      <c r="W41" s="147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1</v>
      </c>
    </row>
    <row r="42" spans="1:65">
      <c r="A42" s="29"/>
      <c r="B42" s="19"/>
      <c r="C42" s="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147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7">
        <v>2</v>
      </c>
    </row>
    <row r="43" spans="1:65">
      <c r="A43" s="29"/>
      <c r="B43" s="18">
        <v>1</v>
      </c>
      <c r="C43" s="14">
        <v>1</v>
      </c>
      <c r="D43" s="210">
        <v>35.1</v>
      </c>
      <c r="E43" s="210">
        <v>34.532306488218332</v>
      </c>
      <c r="F43" s="210">
        <v>34.299999999999997</v>
      </c>
      <c r="G43" s="210">
        <v>34.200000000000003</v>
      </c>
      <c r="H43" s="210">
        <v>35.1</v>
      </c>
      <c r="I43" s="210">
        <v>32</v>
      </c>
      <c r="J43" s="210">
        <v>34.799999999999997</v>
      </c>
      <c r="K43" s="210">
        <v>33.1</v>
      </c>
      <c r="L43" s="210">
        <v>34</v>
      </c>
      <c r="M43" s="210">
        <v>34.389308419079995</v>
      </c>
      <c r="N43" s="211">
        <v>27.2</v>
      </c>
      <c r="O43" s="210">
        <v>33</v>
      </c>
      <c r="P43" s="210">
        <v>31.2</v>
      </c>
      <c r="Q43" s="210">
        <v>32.299999999999997</v>
      </c>
      <c r="R43" s="211">
        <v>28.4</v>
      </c>
      <c r="S43" s="210">
        <v>33.1</v>
      </c>
      <c r="T43" s="211">
        <v>22.13</v>
      </c>
      <c r="U43" s="210">
        <v>33</v>
      </c>
      <c r="V43" s="211">
        <v>81.882000000000005</v>
      </c>
      <c r="W43" s="212"/>
      <c r="X43" s="213"/>
      <c r="Y43" s="213"/>
      <c r="Z43" s="213"/>
      <c r="AA43" s="213"/>
      <c r="AB43" s="213"/>
      <c r="AC43" s="213"/>
      <c r="AD43" s="213"/>
      <c r="AE43" s="213"/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  <c r="BI43" s="213"/>
      <c r="BJ43" s="213"/>
      <c r="BK43" s="213"/>
      <c r="BL43" s="213"/>
      <c r="BM43" s="214">
        <v>1</v>
      </c>
    </row>
    <row r="44" spans="1:65">
      <c r="A44" s="29"/>
      <c r="B44" s="19">
        <v>1</v>
      </c>
      <c r="C44" s="9">
        <v>2</v>
      </c>
      <c r="D44" s="215">
        <v>34.6</v>
      </c>
      <c r="E44" s="216">
        <v>35.903909772582935</v>
      </c>
      <c r="F44" s="215">
        <v>36.4</v>
      </c>
      <c r="G44" s="215">
        <v>34.700000000000003</v>
      </c>
      <c r="H44" s="215">
        <v>34.5</v>
      </c>
      <c r="I44" s="215">
        <v>32.299999999999997</v>
      </c>
      <c r="J44" s="215">
        <v>35.700000000000003</v>
      </c>
      <c r="K44" s="215">
        <v>33.6</v>
      </c>
      <c r="L44" s="215">
        <v>32.5</v>
      </c>
      <c r="M44" s="215">
        <v>32.920015320479997</v>
      </c>
      <c r="N44" s="217">
        <v>27.4</v>
      </c>
      <c r="O44" s="215">
        <v>34</v>
      </c>
      <c r="P44" s="215">
        <v>32.299999999999997</v>
      </c>
      <c r="Q44" s="215">
        <v>32.200000000000003</v>
      </c>
      <c r="R44" s="217">
        <v>29.8</v>
      </c>
      <c r="S44" s="215">
        <v>32.799999999999997</v>
      </c>
      <c r="T44" s="217">
        <v>25.21</v>
      </c>
      <c r="U44" s="215">
        <v>34</v>
      </c>
      <c r="V44" s="217">
        <v>69.998999999999967</v>
      </c>
      <c r="W44" s="212"/>
      <c r="X44" s="213"/>
      <c r="Y44" s="213"/>
      <c r="Z44" s="213"/>
      <c r="AA44" s="213"/>
      <c r="AB44" s="213"/>
      <c r="AC44" s="213"/>
      <c r="AD44" s="213"/>
      <c r="AE44" s="213"/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  <c r="BI44" s="213"/>
      <c r="BJ44" s="213"/>
      <c r="BK44" s="213"/>
      <c r="BL44" s="213"/>
      <c r="BM44" s="214">
        <v>10</v>
      </c>
    </row>
    <row r="45" spans="1:65">
      <c r="A45" s="29"/>
      <c r="B45" s="19">
        <v>1</v>
      </c>
      <c r="C45" s="9">
        <v>3</v>
      </c>
      <c r="D45" s="215">
        <v>32.700000000000003</v>
      </c>
      <c r="E45" s="215">
        <v>34.399885828639171</v>
      </c>
      <c r="F45" s="215">
        <v>34.9</v>
      </c>
      <c r="G45" s="215">
        <v>34.1</v>
      </c>
      <c r="H45" s="215">
        <v>35.200000000000003</v>
      </c>
      <c r="I45" s="215">
        <v>31.100000000000005</v>
      </c>
      <c r="J45" s="215">
        <v>34.5</v>
      </c>
      <c r="K45" s="215">
        <v>32.700000000000003</v>
      </c>
      <c r="L45" s="215">
        <v>36.6</v>
      </c>
      <c r="M45" s="215">
        <v>33.282889500479996</v>
      </c>
      <c r="N45" s="216">
        <v>26</v>
      </c>
      <c r="O45" s="215">
        <v>35</v>
      </c>
      <c r="P45" s="215">
        <v>30.7</v>
      </c>
      <c r="Q45" s="215">
        <v>33</v>
      </c>
      <c r="R45" s="217">
        <v>29</v>
      </c>
      <c r="S45" s="215">
        <v>33.1</v>
      </c>
      <c r="T45" s="217">
        <v>23.14</v>
      </c>
      <c r="U45" s="215">
        <v>35</v>
      </c>
      <c r="V45" s="217">
        <v>79.88900000000001</v>
      </c>
      <c r="W45" s="212"/>
      <c r="X45" s="213"/>
      <c r="Y45" s="213"/>
      <c r="Z45" s="213"/>
      <c r="AA45" s="213"/>
      <c r="AB45" s="213"/>
      <c r="AC45" s="213"/>
      <c r="AD45" s="213"/>
      <c r="AE45" s="213"/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  <c r="BI45" s="213"/>
      <c r="BJ45" s="213"/>
      <c r="BK45" s="213"/>
      <c r="BL45" s="213"/>
      <c r="BM45" s="214">
        <v>16</v>
      </c>
    </row>
    <row r="46" spans="1:65">
      <c r="A46" s="29"/>
      <c r="B46" s="19">
        <v>1</v>
      </c>
      <c r="C46" s="9">
        <v>4</v>
      </c>
      <c r="D46" s="215">
        <v>34.700000000000003</v>
      </c>
      <c r="E46" s="215">
        <v>34.513538588652949</v>
      </c>
      <c r="F46" s="215">
        <v>35.299999999999997</v>
      </c>
      <c r="G46" s="215">
        <v>32.6</v>
      </c>
      <c r="H46" s="216">
        <v>33.200000000000003</v>
      </c>
      <c r="I46" s="215">
        <v>32.5</v>
      </c>
      <c r="J46" s="215">
        <v>33.6</v>
      </c>
      <c r="K46" s="215">
        <v>32.799999999999997</v>
      </c>
      <c r="L46" s="215">
        <v>35.1</v>
      </c>
      <c r="M46" s="215">
        <v>33.085210307879997</v>
      </c>
      <c r="N46" s="217">
        <v>27.4</v>
      </c>
      <c r="O46" s="215">
        <v>33</v>
      </c>
      <c r="P46" s="215">
        <v>30.2</v>
      </c>
      <c r="Q46" s="215">
        <v>32.700000000000003</v>
      </c>
      <c r="R46" s="217">
        <v>28.6</v>
      </c>
      <c r="S46" s="215">
        <v>31.899999999999995</v>
      </c>
      <c r="T46" s="217">
        <v>20.6</v>
      </c>
      <c r="U46" s="215">
        <v>33</v>
      </c>
      <c r="V46" s="217">
        <v>72.421999999999969</v>
      </c>
      <c r="W46" s="212"/>
      <c r="X46" s="213"/>
      <c r="Y46" s="213"/>
      <c r="Z46" s="213"/>
      <c r="AA46" s="213"/>
      <c r="AB46" s="213"/>
      <c r="AC46" s="213"/>
      <c r="AD46" s="213"/>
      <c r="AE46" s="213"/>
      <c r="AF46" s="213"/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  <c r="BI46" s="213"/>
      <c r="BJ46" s="213"/>
      <c r="BK46" s="213"/>
      <c r="BL46" s="213"/>
      <c r="BM46" s="214">
        <v>33.749514231548169</v>
      </c>
    </row>
    <row r="47" spans="1:65">
      <c r="A47" s="29"/>
      <c r="B47" s="19">
        <v>1</v>
      </c>
      <c r="C47" s="9">
        <v>5</v>
      </c>
      <c r="D47" s="215">
        <v>33.6</v>
      </c>
      <c r="E47" s="215">
        <v>34.614949227644026</v>
      </c>
      <c r="F47" s="215">
        <v>36.299999999999997</v>
      </c>
      <c r="G47" s="215">
        <v>35.299999999999997</v>
      </c>
      <c r="H47" s="215">
        <v>35</v>
      </c>
      <c r="I47" s="215">
        <v>34</v>
      </c>
      <c r="J47" s="215">
        <v>34.799999999999997</v>
      </c>
      <c r="K47" s="215">
        <v>34.4</v>
      </c>
      <c r="L47" s="215">
        <v>36.299999999999997</v>
      </c>
      <c r="M47" s="215">
        <v>34.224151192080001</v>
      </c>
      <c r="N47" s="217">
        <v>27.2</v>
      </c>
      <c r="O47" s="215">
        <v>35</v>
      </c>
      <c r="P47" s="215">
        <v>31.6</v>
      </c>
      <c r="Q47" s="215">
        <v>32.299999999999997</v>
      </c>
      <c r="R47" s="216">
        <v>31.100000000000005</v>
      </c>
      <c r="S47" s="215">
        <v>32.6</v>
      </c>
      <c r="T47" s="217">
        <v>23.01</v>
      </c>
      <c r="U47" s="215">
        <v>35</v>
      </c>
      <c r="V47" s="217">
        <v>76.587999999999965</v>
      </c>
      <c r="W47" s="212"/>
      <c r="X47" s="213"/>
      <c r="Y47" s="213"/>
      <c r="Z47" s="213"/>
      <c r="AA47" s="213"/>
      <c r="AB47" s="213"/>
      <c r="AC47" s="213"/>
      <c r="AD47" s="213"/>
      <c r="AE47" s="213"/>
      <c r="AF47" s="213"/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  <c r="BI47" s="213"/>
      <c r="BJ47" s="213"/>
      <c r="BK47" s="213"/>
      <c r="BL47" s="213"/>
      <c r="BM47" s="214">
        <v>17</v>
      </c>
    </row>
    <row r="48" spans="1:65">
      <c r="A48" s="29"/>
      <c r="B48" s="19">
        <v>1</v>
      </c>
      <c r="C48" s="9">
        <v>6</v>
      </c>
      <c r="D48" s="215">
        <v>34</v>
      </c>
      <c r="E48" s="215">
        <v>33.710601124891696</v>
      </c>
      <c r="F48" s="215">
        <v>35.4</v>
      </c>
      <c r="G48" s="215">
        <v>34.1</v>
      </c>
      <c r="H48" s="215">
        <v>34.799999999999997</v>
      </c>
      <c r="I48" s="215">
        <v>31.899999999999995</v>
      </c>
      <c r="J48" s="215">
        <v>34.5</v>
      </c>
      <c r="K48" s="215">
        <v>33.5</v>
      </c>
      <c r="L48" s="215">
        <v>34.700000000000003</v>
      </c>
      <c r="M48" s="215">
        <v>33.609168589680003</v>
      </c>
      <c r="N48" s="217">
        <v>26.9</v>
      </c>
      <c r="O48" s="215">
        <v>32</v>
      </c>
      <c r="P48" s="215">
        <v>33.4</v>
      </c>
      <c r="Q48" s="215">
        <v>33.200000000000003</v>
      </c>
      <c r="R48" s="217">
        <v>28.5</v>
      </c>
      <c r="S48" s="215">
        <v>32.4</v>
      </c>
      <c r="T48" s="217">
        <v>20.350000000000001</v>
      </c>
      <c r="U48" s="215">
        <v>34</v>
      </c>
      <c r="V48" s="217">
        <v>74.947000000000003</v>
      </c>
      <c r="W48" s="212"/>
      <c r="X48" s="213"/>
      <c r="Y48" s="213"/>
      <c r="Z48" s="213"/>
      <c r="AA48" s="213"/>
      <c r="AB48" s="213"/>
      <c r="AC48" s="213"/>
      <c r="AD48" s="213"/>
      <c r="AE48" s="213"/>
      <c r="AF48" s="213"/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  <c r="BI48" s="213"/>
      <c r="BJ48" s="213"/>
      <c r="BK48" s="213"/>
      <c r="BL48" s="213"/>
      <c r="BM48" s="218"/>
    </row>
    <row r="49" spans="1:65">
      <c r="A49" s="29"/>
      <c r="B49" s="20" t="s">
        <v>259</v>
      </c>
      <c r="C49" s="12"/>
      <c r="D49" s="219">
        <v>34.116666666666667</v>
      </c>
      <c r="E49" s="219">
        <v>34.612531838438187</v>
      </c>
      <c r="F49" s="219">
        <v>35.43333333333333</v>
      </c>
      <c r="G49" s="219">
        <v>34.166666666666664</v>
      </c>
      <c r="H49" s="219">
        <v>34.633333333333333</v>
      </c>
      <c r="I49" s="219">
        <v>32.300000000000004</v>
      </c>
      <c r="J49" s="219">
        <v>34.65</v>
      </c>
      <c r="K49" s="219">
        <v>33.35</v>
      </c>
      <c r="L49" s="219">
        <v>34.866666666666667</v>
      </c>
      <c r="M49" s="219">
        <v>33.585123888280002</v>
      </c>
      <c r="N49" s="219">
        <v>27.016666666666666</v>
      </c>
      <c r="O49" s="219">
        <v>33.666666666666664</v>
      </c>
      <c r="P49" s="219">
        <v>31.566666666666666</v>
      </c>
      <c r="Q49" s="219">
        <v>32.616666666666667</v>
      </c>
      <c r="R49" s="219">
        <v>29.233333333333334</v>
      </c>
      <c r="S49" s="219">
        <v>32.65</v>
      </c>
      <c r="T49" s="219">
        <v>22.40666666666667</v>
      </c>
      <c r="U49" s="219">
        <v>34</v>
      </c>
      <c r="V49" s="219">
        <v>75.954499999999982</v>
      </c>
      <c r="W49" s="212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  <c r="BI49" s="213"/>
      <c r="BJ49" s="213"/>
      <c r="BK49" s="213"/>
      <c r="BL49" s="213"/>
      <c r="BM49" s="218"/>
    </row>
    <row r="50" spans="1:65">
      <c r="A50" s="29"/>
      <c r="B50" s="3" t="s">
        <v>260</v>
      </c>
      <c r="C50" s="28"/>
      <c r="D50" s="215">
        <v>34.299999999999997</v>
      </c>
      <c r="E50" s="215">
        <v>34.522922538435637</v>
      </c>
      <c r="F50" s="215">
        <v>35.349999999999994</v>
      </c>
      <c r="G50" s="215">
        <v>34.150000000000006</v>
      </c>
      <c r="H50" s="215">
        <v>34.9</v>
      </c>
      <c r="I50" s="215">
        <v>32.15</v>
      </c>
      <c r="J50" s="215">
        <v>34.65</v>
      </c>
      <c r="K50" s="215">
        <v>33.299999999999997</v>
      </c>
      <c r="L50" s="215">
        <v>34.900000000000006</v>
      </c>
      <c r="M50" s="215">
        <v>33.446029045079996</v>
      </c>
      <c r="N50" s="215">
        <v>27.2</v>
      </c>
      <c r="O50" s="215">
        <v>33.5</v>
      </c>
      <c r="P50" s="215">
        <v>31.4</v>
      </c>
      <c r="Q50" s="215">
        <v>32.5</v>
      </c>
      <c r="R50" s="215">
        <v>28.8</v>
      </c>
      <c r="S50" s="215">
        <v>32.700000000000003</v>
      </c>
      <c r="T50" s="215">
        <v>22.57</v>
      </c>
      <c r="U50" s="215">
        <v>34</v>
      </c>
      <c r="V50" s="215">
        <v>75.767499999999984</v>
      </c>
      <c r="W50" s="212"/>
      <c r="X50" s="213"/>
      <c r="Y50" s="213"/>
      <c r="Z50" s="213"/>
      <c r="AA50" s="213"/>
      <c r="AB50" s="213"/>
      <c r="AC50" s="213"/>
      <c r="AD50" s="213"/>
      <c r="AE50" s="213"/>
      <c r="AF50" s="213"/>
      <c r="AG50" s="213"/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  <c r="BI50" s="213"/>
      <c r="BJ50" s="213"/>
      <c r="BK50" s="213"/>
      <c r="BL50" s="213"/>
      <c r="BM50" s="218"/>
    </row>
    <row r="51" spans="1:65">
      <c r="A51" s="29"/>
      <c r="B51" s="3" t="s">
        <v>261</v>
      </c>
      <c r="C51" s="28"/>
      <c r="D51" s="23">
        <v>0.87502380919987899</v>
      </c>
      <c r="E51" s="23">
        <v>0.71310531065325777</v>
      </c>
      <c r="F51" s="23">
        <v>0.80911474258393457</v>
      </c>
      <c r="G51" s="23">
        <v>0.89814623902049773</v>
      </c>
      <c r="H51" s="23">
        <v>0.74475946900100953</v>
      </c>
      <c r="I51" s="23">
        <v>0.96124918725583242</v>
      </c>
      <c r="J51" s="23">
        <v>0.67749538743817306</v>
      </c>
      <c r="K51" s="23">
        <v>0.62849025449882612</v>
      </c>
      <c r="L51" s="23">
        <v>1.5161354381013148</v>
      </c>
      <c r="M51" s="23">
        <v>0.60651058065684005</v>
      </c>
      <c r="N51" s="23">
        <v>0.53072277760302156</v>
      </c>
      <c r="O51" s="23">
        <v>1.2110601416389966</v>
      </c>
      <c r="P51" s="23">
        <v>1.1535452599125295</v>
      </c>
      <c r="Q51" s="23">
        <v>0.41673332800085439</v>
      </c>
      <c r="R51" s="23">
        <v>1.0481730137084577</v>
      </c>
      <c r="S51" s="23">
        <v>0.45934736311423618</v>
      </c>
      <c r="T51" s="23">
        <v>1.8072594353514013</v>
      </c>
      <c r="U51" s="23">
        <v>0.89442719099991586</v>
      </c>
      <c r="V51" s="23">
        <v>4.4716543135622793</v>
      </c>
      <c r="W51" s="147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29"/>
      <c r="B52" s="3" t="s">
        <v>86</v>
      </c>
      <c r="C52" s="28"/>
      <c r="D52" s="13">
        <v>2.5647986591105391E-2</v>
      </c>
      <c r="E52" s="13">
        <v>2.060251801231525E-2</v>
      </c>
      <c r="F52" s="13">
        <v>2.2834846921465701E-2</v>
      </c>
      <c r="G52" s="13">
        <v>2.6287206995721887E-2</v>
      </c>
      <c r="H52" s="13">
        <v>2.1504123262781796E-2</v>
      </c>
      <c r="I52" s="13">
        <v>2.9760036757146509E-2</v>
      </c>
      <c r="J52" s="13">
        <v>1.9552536434002111E-2</v>
      </c>
      <c r="K52" s="13">
        <v>1.8845284992468549E-2</v>
      </c>
      <c r="L52" s="13">
        <v>4.3483807976137136E-2</v>
      </c>
      <c r="M52" s="13">
        <v>1.805890556409382E-2</v>
      </c>
      <c r="N52" s="13">
        <v>1.9644273075990929E-2</v>
      </c>
      <c r="O52" s="13">
        <v>3.5972083415019701E-2</v>
      </c>
      <c r="P52" s="13">
        <v>3.654314445340643E-2</v>
      </c>
      <c r="Q52" s="13">
        <v>1.2776698865636824E-2</v>
      </c>
      <c r="R52" s="13">
        <v>3.5855405257986007E-2</v>
      </c>
      <c r="S52" s="13">
        <v>1.4068831948368643E-2</v>
      </c>
      <c r="T52" s="13">
        <v>8.0657219667572194E-2</v>
      </c>
      <c r="U52" s="13">
        <v>2.6306682088232818E-2</v>
      </c>
      <c r="V52" s="13">
        <v>5.8872802974968969E-2</v>
      </c>
      <c r="W52" s="147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29"/>
      <c r="B53" s="3" t="s">
        <v>262</v>
      </c>
      <c r="C53" s="28"/>
      <c r="D53" s="13">
        <v>1.0878747249502441E-2</v>
      </c>
      <c r="E53" s="13">
        <v>2.5571260106709737E-2</v>
      </c>
      <c r="F53" s="13">
        <v>4.9891654446722944E-2</v>
      </c>
      <c r="G53" s="13">
        <v>1.2360250054460176E-2</v>
      </c>
      <c r="H53" s="13">
        <v>2.6187609567399184E-2</v>
      </c>
      <c r="I53" s="13">
        <v>-4.2949187997295524E-2</v>
      </c>
      <c r="J53" s="13">
        <v>2.6681443835718355E-2</v>
      </c>
      <c r="K53" s="13">
        <v>-1.1837629093182978E-2</v>
      </c>
      <c r="L53" s="13">
        <v>3.3101289323868688E-2</v>
      </c>
      <c r="M53" s="13">
        <v>-4.87089509319516E-3</v>
      </c>
      <c r="N53" s="13">
        <v>-0.1994946510544976</v>
      </c>
      <c r="O53" s="13">
        <v>-2.4547779951173965E-3</v>
      </c>
      <c r="P53" s="13">
        <v>-6.46778958033426E-2</v>
      </c>
      <c r="Q53" s="13">
        <v>-3.3566336899229943E-2</v>
      </c>
      <c r="R53" s="13">
        <v>-0.13381469336803742</v>
      </c>
      <c r="S53" s="13">
        <v>-3.257866836259149E-2</v>
      </c>
      <c r="T53" s="13">
        <v>-0.33608920967160172</v>
      </c>
      <c r="U53" s="13">
        <v>7.4219073712677996E-3</v>
      </c>
      <c r="V53" s="13">
        <v>1.2505360959832625</v>
      </c>
      <c r="W53" s="147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29"/>
      <c r="B54" s="45" t="s">
        <v>263</v>
      </c>
      <c r="C54" s="46"/>
      <c r="D54" s="44">
        <v>0.3</v>
      </c>
      <c r="E54" s="44">
        <v>0.63</v>
      </c>
      <c r="F54" s="44">
        <v>1.17</v>
      </c>
      <c r="G54" s="44">
        <v>0.33</v>
      </c>
      <c r="H54" s="44">
        <v>0.64</v>
      </c>
      <c r="I54" s="44">
        <v>0.91</v>
      </c>
      <c r="J54" s="44">
        <v>0.65</v>
      </c>
      <c r="K54" s="44">
        <v>0.21</v>
      </c>
      <c r="L54" s="44">
        <v>0.8</v>
      </c>
      <c r="M54" s="44">
        <v>0.05</v>
      </c>
      <c r="N54" s="44">
        <v>4.41</v>
      </c>
      <c r="O54" s="44">
        <v>0</v>
      </c>
      <c r="P54" s="44">
        <v>1.39</v>
      </c>
      <c r="Q54" s="44">
        <v>0.7</v>
      </c>
      <c r="R54" s="44">
        <v>2.94</v>
      </c>
      <c r="S54" s="44">
        <v>0.67</v>
      </c>
      <c r="T54" s="44">
        <v>7.47</v>
      </c>
      <c r="U54" s="44">
        <v>0.22</v>
      </c>
      <c r="V54" s="44">
        <v>28.05</v>
      </c>
      <c r="W54" s="147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BM55" s="55"/>
    </row>
    <row r="56" spans="1:65" ht="15">
      <c r="B56" s="8" t="s">
        <v>495</v>
      </c>
      <c r="BM56" s="27" t="s">
        <v>321</v>
      </c>
    </row>
    <row r="57" spans="1:65" ht="15">
      <c r="A57" s="24" t="s">
        <v>49</v>
      </c>
      <c r="B57" s="18" t="s">
        <v>110</v>
      </c>
      <c r="C57" s="15" t="s">
        <v>111</v>
      </c>
      <c r="D57" s="16" t="s">
        <v>228</v>
      </c>
      <c r="E57" s="147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>
        <v>1</v>
      </c>
    </row>
    <row r="58" spans="1:65">
      <c r="A58" s="29"/>
      <c r="B58" s="19" t="s">
        <v>229</v>
      </c>
      <c r="C58" s="9" t="s">
        <v>229</v>
      </c>
      <c r="D58" s="145" t="s">
        <v>238</v>
      </c>
      <c r="E58" s="147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 t="s">
        <v>3</v>
      </c>
    </row>
    <row r="59" spans="1:65">
      <c r="A59" s="29"/>
      <c r="B59" s="19"/>
      <c r="C59" s="9"/>
      <c r="D59" s="10" t="s">
        <v>114</v>
      </c>
      <c r="E59" s="147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1</v>
      </c>
    </row>
    <row r="60" spans="1:65">
      <c r="A60" s="29"/>
      <c r="B60" s="19"/>
      <c r="C60" s="9"/>
      <c r="D60" s="25"/>
      <c r="E60" s="147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1</v>
      </c>
    </row>
    <row r="61" spans="1:65">
      <c r="A61" s="29"/>
      <c r="B61" s="18">
        <v>1</v>
      </c>
      <c r="C61" s="14">
        <v>1</v>
      </c>
      <c r="D61" s="210">
        <v>46</v>
      </c>
      <c r="E61" s="212"/>
      <c r="F61" s="213"/>
      <c r="G61" s="213"/>
      <c r="H61" s="213"/>
      <c r="I61" s="213"/>
      <c r="J61" s="213"/>
      <c r="K61" s="213"/>
      <c r="L61" s="213"/>
      <c r="M61" s="213"/>
      <c r="N61" s="213"/>
      <c r="O61" s="213"/>
      <c r="P61" s="213"/>
      <c r="Q61" s="213"/>
      <c r="R61" s="213"/>
      <c r="S61" s="213"/>
      <c r="T61" s="213"/>
      <c r="U61" s="213"/>
      <c r="V61" s="213"/>
      <c r="W61" s="213"/>
      <c r="X61" s="213"/>
      <c r="Y61" s="213"/>
      <c r="Z61" s="213"/>
      <c r="AA61" s="213"/>
      <c r="AB61" s="213"/>
      <c r="AC61" s="213"/>
      <c r="AD61" s="213"/>
      <c r="AE61" s="213"/>
      <c r="AF61" s="213"/>
      <c r="AG61" s="213"/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  <c r="BI61" s="213"/>
      <c r="BJ61" s="213"/>
      <c r="BK61" s="213"/>
      <c r="BL61" s="213"/>
      <c r="BM61" s="214">
        <v>1</v>
      </c>
    </row>
    <row r="62" spans="1:65">
      <c r="A62" s="29"/>
      <c r="B62" s="19">
        <v>1</v>
      </c>
      <c r="C62" s="9">
        <v>2</v>
      </c>
      <c r="D62" s="215">
        <v>45</v>
      </c>
      <c r="E62" s="212"/>
      <c r="F62" s="213"/>
      <c r="G62" s="213"/>
      <c r="H62" s="213"/>
      <c r="I62" s="213"/>
      <c r="J62" s="213"/>
      <c r="K62" s="213"/>
      <c r="L62" s="213"/>
      <c r="M62" s="213"/>
      <c r="N62" s="213"/>
      <c r="O62" s="213"/>
      <c r="P62" s="213"/>
      <c r="Q62" s="213"/>
      <c r="R62" s="213"/>
      <c r="S62" s="213"/>
      <c r="T62" s="213"/>
      <c r="U62" s="213"/>
      <c r="V62" s="213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  <c r="BI62" s="213"/>
      <c r="BJ62" s="213"/>
      <c r="BK62" s="213"/>
      <c r="BL62" s="213"/>
      <c r="BM62" s="214">
        <v>1</v>
      </c>
    </row>
    <row r="63" spans="1:65">
      <c r="A63" s="29"/>
      <c r="B63" s="19">
        <v>1</v>
      </c>
      <c r="C63" s="9">
        <v>3</v>
      </c>
      <c r="D63" s="215">
        <v>46</v>
      </c>
      <c r="E63" s="212"/>
      <c r="F63" s="213"/>
      <c r="G63" s="213"/>
      <c r="H63" s="213"/>
      <c r="I63" s="213"/>
      <c r="J63" s="213"/>
      <c r="K63" s="213"/>
      <c r="L63" s="213"/>
      <c r="M63" s="213"/>
      <c r="N63" s="213"/>
      <c r="O63" s="213"/>
      <c r="P63" s="213"/>
      <c r="Q63" s="213"/>
      <c r="R63" s="213"/>
      <c r="S63" s="213"/>
      <c r="T63" s="213"/>
      <c r="U63" s="213"/>
      <c r="V63" s="213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  <c r="BI63" s="213"/>
      <c r="BJ63" s="213"/>
      <c r="BK63" s="213"/>
      <c r="BL63" s="213"/>
      <c r="BM63" s="214">
        <v>16</v>
      </c>
    </row>
    <row r="64" spans="1:65">
      <c r="A64" s="29"/>
      <c r="B64" s="19">
        <v>1</v>
      </c>
      <c r="C64" s="9">
        <v>4</v>
      </c>
      <c r="D64" s="215">
        <v>43</v>
      </c>
      <c r="E64" s="212"/>
      <c r="F64" s="213"/>
      <c r="G64" s="213"/>
      <c r="H64" s="213"/>
      <c r="I64" s="213"/>
      <c r="J64" s="213"/>
      <c r="K64" s="213"/>
      <c r="L64" s="213"/>
      <c r="M64" s="213"/>
      <c r="N64" s="213"/>
      <c r="O64" s="213"/>
      <c r="P64" s="213"/>
      <c r="Q64" s="213"/>
      <c r="R64" s="213"/>
      <c r="S64" s="213"/>
      <c r="T64" s="213"/>
      <c r="U64" s="213"/>
      <c r="V64" s="213"/>
      <c r="W64" s="213"/>
      <c r="X64" s="213"/>
      <c r="Y64" s="213"/>
      <c r="Z64" s="213"/>
      <c r="AA64" s="213"/>
      <c r="AB64" s="213"/>
      <c r="AC64" s="213"/>
      <c r="AD64" s="213"/>
      <c r="AE64" s="213"/>
      <c r="AF64" s="213"/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  <c r="BI64" s="213"/>
      <c r="BJ64" s="213"/>
      <c r="BK64" s="213"/>
      <c r="BL64" s="213"/>
      <c r="BM64" s="214">
        <v>44.6666666666667</v>
      </c>
    </row>
    <row r="65" spans="1:65">
      <c r="A65" s="29"/>
      <c r="B65" s="19">
        <v>1</v>
      </c>
      <c r="C65" s="9">
        <v>5</v>
      </c>
      <c r="D65" s="215">
        <v>43</v>
      </c>
      <c r="E65" s="212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  <c r="R65" s="213"/>
      <c r="S65" s="213"/>
      <c r="T65" s="213"/>
      <c r="U65" s="213"/>
      <c r="V65" s="213"/>
      <c r="W65" s="213"/>
      <c r="X65" s="213"/>
      <c r="Y65" s="213"/>
      <c r="Z65" s="213"/>
      <c r="AA65" s="213"/>
      <c r="AB65" s="213"/>
      <c r="AC65" s="213"/>
      <c r="AD65" s="213"/>
      <c r="AE65" s="213"/>
      <c r="AF65" s="213"/>
      <c r="AG65" s="213"/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  <c r="BI65" s="213"/>
      <c r="BJ65" s="213"/>
      <c r="BK65" s="213"/>
      <c r="BL65" s="213"/>
      <c r="BM65" s="214">
        <v>7</v>
      </c>
    </row>
    <row r="66" spans="1:65">
      <c r="A66" s="29"/>
      <c r="B66" s="19">
        <v>1</v>
      </c>
      <c r="C66" s="9">
        <v>6</v>
      </c>
      <c r="D66" s="215">
        <v>45</v>
      </c>
      <c r="E66" s="212"/>
      <c r="F66" s="213"/>
      <c r="G66" s="213"/>
      <c r="H66" s="213"/>
      <c r="I66" s="213"/>
      <c r="J66" s="213"/>
      <c r="K66" s="213"/>
      <c r="L66" s="213"/>
      <c r="M66" s="213"/>
      <c r="N66" s="213"/>
      <c r="O66" s="213"/>
      <c r="P66" s="213"/>
      <c r="Q66" s="213"/>
      <c r="R66" s="213"/>
      <c r="S66" s="213"/>
      <c r="T66" s="213"/>
      <c r="U66" s="213"/>
      <c r="V66" s="213"/>
      <c r="W66" s="213"/>
      <c r="X66" s="213"/>
      <c r="Y66" s="213"/>
      <c r="Z66" s="213"/>
      <c r="AA66" s="213"/>
      <c r="AB66" s="213"/>
      <c r="AC66" s="213"/>
      <c r="AD66" s="213"/>
      <c r="AE66" s="213"/>
      <c r="AF66" s="213"/>
      <c r="AG66" s="213"/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  <c r="BI66" s="213"/>
      <c r="BJ66" s="213"/>
      <c r="BK66" s="213"/>
      <c r="BL66" s="213"/>
      <c r="BM66" s="218"/>
    </row>
    <row r="67" spans="1:65">
      <c r="A67" s="29"/>
      <c r="B67" s="20" t="s">
        <v>259</v>
      </c>
      <c r="C67" s="12"/>
      <c r="D67" s="219">
        <v>44.666666666666664</v>
      </c>
      <c r="E67" s="212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213"/>
      <c r="AA67" s="213"/>
      <c r="AB67" s="213"/>
      <c r="AC67" s="213"/>
      <c r="AD67" s="213"/>
      <c r="AE67" s="213"/>
      <c r="AF67" s="213"/>
      <c r="AG67" s="213"/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  <c r="BI67" s="213"/>
      <c r="BJ67" s="213"/>
      <c r="BK67" s="213"/>
      <c r="BL67" s="213"/>
      <c r="BM67" s="218"/>
    </row>
    <row r="68" spans="1:65">
      <c r="A68" s="29"/>
      <c r="B68" s="3" t="s">
        <v>260</v>
      </c>
      <c r="C68" s="28"/>
      <c r="D68" s="215">
        <v>45</v>
      </c>
      <c r="E68" s="212"/>
      <c r="F68" s="213"/>
      <c r="G68" s="213"/>
      <c r="H68" s="213"/>
      <c r="I68" s="213"/>
      <c r="J68" s="213"/>
      <c r="K68" s="213"/>
      <c r="L68" s="213"/>
      <c r="M68" s="213"/>
      <c r="N68" s="213"/>
      <c r="O68" s="213"/>
      <c r="P68" s="213"/>
      <c r="Q68" s="213"/>
      <c r="R68" s="213"/>
      <c r="S68" s="213"/>
      <c r="T68" s="213"/>
      <c r="U68" s="213"/>
      <c r="V68" s="213"/>
      <c r="W68" s="213"/>
      <c r="X68" s="213"/>
      <c r="Y68" s="213"/>
      <c r="Z68" s="213"/>
      <c r="AA68" s="213"/>
      <c r="AB68" s="213"/>
      <c r="AC68" s="213"/>
      <c r="AD68" s="213"/>
      <c r="AE68" s="213"/>
      <c r="AF68" s="213"/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  <c r="BI68" s="213"/>
      <c r="BJ68" s="213"/>
      <c r="BK68" s="213"/>
      <c r="BL68" s="213"/>
      <c r="BM68" s="218"/>
    </row>
    <row r="69" spans="1:65">
      <c r="A69" s="29"/>
      <c r="B69" s="3" t="s">
        <v>261</v>
      </c>
      <c r="C69" s="28"/>
      <c r="D69" s="215">
        <v>1.3662601021279464</v>
      </c>
      <c r="E69" s="212"/>
      <c r="F69" s="213"/>
      <c r="G69" s="213"/>
      <c r="H69" s="213"/>
      <c r="I69" s="213"/>
      <c r="J69" s="213"/>
      <c r="K69" s="213"/>
      <c r="L69" s="213"/>
      <c r="M69" s="213"/>
      <c r="N69" s="213"/>
      <c r="O69" s="213"/>
      <c r="P69" s="213"/>
      <c r="Q69" s="213"/>
      <c r="R69" s="213"/>
      <c r="S69" s="213"/>
      <c r="T69" s="213"/>
      <c r="U69" s="213"/>
      <c r="V69" s="213"/>
      <c r="W69" s="213"/>
      <c r="X69" s="213"/>
      <c r="Y69" s="213"/>
      <c r="Z69" s="213"/>
      <c r="AA69" s="213"/>
      <c r="AB69" s="213"/>
      <c r="AC69" s="213"/>
      <c r="AD69" s="213"/>
      <c r="AE69" s="213"/>
      <c r="AF69" s="213"/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  <c r="BI69" s="213"/>
      <c r="BJ69" s="213"/>
      <c r="BK69" s="213"/>
      <c r="BL69" s="213"/>
      <c r="BM69" s="218"/>
    </row>
    <row r="70" spans="1:65">
      <c r="A70" s="29"/>
      <c r="B70" s="3" t="s">
        <v>86</v>
      </c>
      <c r="C70" s="28"/>
      <c r="D70" s="13">
        <v>3.0587912734207755E-2</v>
      </c>
      <c r="E70" s="147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29"/>
      <c r="B71" s="3" t="s">
        <v>262</v>
      </c>
      <c r="C71" s="28"/>
      <c r="D71" s="13">
        <v>-7.7715611723760958E-16</v>
      </c>
      <c r="E71" s="147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29"/>
      <c r="B72" s="45" t="s">
        <v>263</v>
      </c>
      <c r="C72" s="46"/>
      <c r="D72" s="44" t="s">
        <v>264</v>
      </c>
      <c r="E72" s="147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0"/>
      <c r="C73" s="20"/>
      <c r="D73" s="20"/>
      <c r="BM73" s="55"/>
    </row>
    <row r="74" spans="1:65" ht="15">
      <c r="B74" s="8" t="s">
        <v>496</v>
      </c>
      <c r="BM74" s="27" t="s">
        <v>66</v>
      </c>
    </row>
    <row r="75" spans="1:65" ht="15">
      <c r="A75" s="24" t="s">
        <v>10</v>
      </c>
      <c r="B75" s="18" t="s">
        <v>110</v>
      </c>
      <c r="C75" s="15" t="s">
        <v>111</v>
      </c>
      <c r="D75" s="16" t="s">
        <v>228</v>
      </c>
      <c r="E75" s="17" t="s">
        <v>228</v>
      </c>
      <c r="F75" s="17" t="s">
        <v>228</v>
      </c>
      <c r="G75" s="17" t="s">
        <v>228</v>
      </c>
      <c r="H75" s="17" t="s">
        <v>228</v>
      </c>
      <c r="I75" s="17" t="s">
        <v>228</v>
      </c>
      <c r="J75" s="17" t="s">
        <v>228</v>
      </c>
      <c r="K75" s="17" t="s">
        <v>228</v>
      </c>
      <c r="L75" s="17" t="s">
        <v>228</v>
      </c>
      <c r="M75" s="17" t="s">
        <v>228</v>
      </c>
      <c r="N75" s="17" t="s">
        <v>228</v>
      </c>
      <c r="O75" s="17" t="s">
        <v>228</v>
      </c>
      <c r="P75" s="17" t="s">
        <v>228</v>
      </c>
      <c r="Q75" s="17" t="s">
        <v>228</v>
      </c>
      <c r="R75" s="17" t="s">
        <v>228</v>
      </c>
      <c r="S75" s="17" t="s">
        <v>228</v>
      </c>
      <c r="T75" s="17" t="s">
        <v>228</v>
      </c>
      <c r="U75" s="17" t="s">
        <v>228</v>
      </c>
      <c r="V75" s="17" t="s">
        <v>228</v>
      </c>
      <c r="W75" s="17" t="s">
        <v>228</v>
      </c>
      <c r="X75" s="147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1</v>
      </c>
    </row>
    <row r="76" spans="1:65">
      <c r="A76" s="29"/>
      <c r="B76" s="19" t="s">
        <v>229</v>
      </c>
      <c r="C76" s="9" t="s">
        <v>229</v>
      </c>
      <c r="D76" s="145" t="s">
        <v>232</v>
      </c>
      <c r="E76" s="146" t="s">
        <v>233</v>
      </c>
      <c r="F76" s="146" t="s">
        <v>235</v>
      </c>
      <c r="G76" s="146" t="s">
        <v>237</v>
      </c>
      <c r="H76" s="146" t="s">
        <v>238</v>
      </c>
      <c r="I76" s="146" t="s">
        <v>239</v>
      </c>
      <c r="J76" s="146" t="s">
        <v>240</v>
      </c>
      <c r="K76" s="146" t="s">
        <v>241</v>
      </c>
      <c r="L76" s="146" t="s">
        <v>242</v>
      </c>
      <c r="M76" s="146" t="s">
        <v>243</v>
      </c>
      <c r="N76" s="146" t="s">
        <v>244</v>
      </c>
      <c r="O76" s="146" t="s">
        <v>245</v>
      </c>
      <c r="P76" s="146" t="s">
        <v>246</v>
      </c>
      <c r="Q76" s="146" t="s">
        <v>247</v>
      </c>
      <c r="R76" s="146" t="s">
        <v>248</v>
      </c>
      <c r="S76" s="146" t="s">
        <v>249</v>
      </c>
      <c r="T76" s="146" t="s">
        <v>283</v>
      </c>
      <c r="U76" s="146" t="s">
        <v>252</v>
      </c>
      <c r="V76" s="146" t="s">
        <v>253</v>
      </c>
      <c r="W76" s="146" t="s">
        <v>299</v>
      </c>
      <c r="X76" s="147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 t="s">
        <v>3</v>
      </c>
    </row>
    <row r="77" spans="1:65">
      <c r="A77" s="29"/>
      <c r="B77" s="19"/>
      <c r="C77" s="9"/>
      <c r="D77" s="10" t="s">
        <v>300</v>
      </c>
      <c r="E77" s="11" t="s">
        <v>300</v>
      </c>
      <c r="F77" s="11" t="s">
        <v>114</v>
      </c>
      <c r="G77" s="11" t="s">
        <v>301</v>
      </c>
      <c r="H77" s="11" t="s">
        <v>114</v>
      </c>
      <c r="I77" s="11" t="s">
        <v>301</v>
      </c>
      <c r="J77" s="11" t="s">
        <v>301</v>
      </c>
      <c r="K77" s="11" t="s">
        <v>301</v>
      </c>
      <c r="L77" s="11" t="s">
        <v>301</v>
      </c>
      <c r="M77" s="11" t="s">
        <v>301</v>
      </c>
      <c r="N77" s="11" t="s">
        <v>114</v>
      </c>
      <c r="O77" s="11" t="s">
        <v>301</v>
      </c>
      <c r="P77" s="11" t="s">
        <v>300</v>
      </c>
      <c r="Q77" s="11" t="s">
        <v>300</v>
      </c>
      <c r="R77" s="11" t="s">
        <v>300</v>
      </c>
      <c r="S77" s="11" t="s">
        <v>301</v>
      </c>
      <c r="T77" s="11" t="s">
        <v>301</v>
      </c>
      <c r="U77" s="11" t="s">
        <v>114</v>
      </c>
      <c r="V77" s="11" t="s">
        <v>300</v>
      </c>
      <c r="W77" s="11" t="s">
        <v>114</v>
      </c>
      <c r="X77" s="147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0</v>
      </c>
    </row>
    <row r="78" spans="1:65">
      <c r="A78" s="29"/>
      <c r="B78" s="19"/>
      <c r="C78" s="9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147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0</v>
      </c>
    </row>
    <row r="79" spans="1:65">
      <c r="A79" s="29"/>
      <c r="B79" s="18">
        <v>1</v>
      </c>
      <c r="C79" s="14">
        <v>1</v>
      </c>
      <c r="D79" s="220">
        <v>158.5</v>
      </c>
      <c r="E79" s="221">
        <v>151.76379460182409</v>
      </c>
      <c r="F79" s="220">
        <v>143.38760000000002</v>
      </c>
      <c r="G79" s="221">
        <v>151</v>
      </c>
      <c r="H79" s="221">
        <v>153</v>
      </c>
      <c r="I79" s="221">
        <v>150</v>
      </c>
      <c r="J79" s="221">
        <v>150</v>
      </c>
      <c r="K79" s="221">
        <v>150</v>
      </c>
      <c r="L79" s="221">
        <v>150</v>
      </c>
      <c r="M79" s="221">
        <v>150</v>
      </c>
      <c r="N79" s="221">
        <v>155.15278925321999</v>
      </c>
      <c r="O79" s="220">
        <v>139</v>
      </c>
      <c r="P79" s="221">
        <v>150</v>
      </c>
      <c r="Q79" s="221">
        <v>158</v>
      </c>
      <c r="R79" s="220">
        <v>162.69999999999999</v>
      </c>
      <c r="S79" s="221">
        <v>144</v>
      </c>
      <c r="T79" s="222">
        <v>187</v>
      </c>
      <c r="U79" s="221">
        <v>153.19999999999999</v>
      </c>
      <c r="V79" s="220">
        <v>142</v>
      </c>
      <c r="W79" s="221">
        <v>147.44499999999999</v>
      </c>
      <c r="X79" s="223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5">
        <v>1</v>
      </c>
    </row>
    <row r="80" spans="1:65">
      <c r="A80" s="29"/>
      <c r="B80" s="19">
        <v>1</v>
      </c>
      <c r="C80" s="9">
        <v>2</v>
      </c>
      <c r="D80" s="226">
        <v>164.4</v>
      </c>
      <c r="E80" s="227">
        <v>157.2741757322953</v>
      </c>
      <c r="F80" s="226">
        <v>142.32830000000001</v>
      </c>
      <c r="G80" s="228">
        <v>147</v>
      </c>
      <c r="H80" s="228">
        <v>154</v>
      </c>
      <c r="I80" s="228">
        <v>150</v>
      </c>
      <c r="J80" s="228">
        <v>160</v>
      </c>
      <c r="K80" s="228">
        <v>150</v>
      </c>
      <c r="L80" s="228">
        <v>150</v>
      </c>
      <c r="M80" s="228">
        <v>150</v>
      </c>
      <c r="N80" s="228">
        <v>146.88972157922001</v>
      </c>
      <c r="O80" s="226">
        <v>142</v>
      </c>
      <c r="P80" s="228">
        <v>153</v>
      </c>
      <c r="Q80" s="228">
        <v>155</v>
      </c>
      <c r="R80" s="226">
        <v>161.80000000000001</v>
      </c>
      <c r="S80" s="228">
        <v>148</v>
      </c>
      <c r="T80" s="228">
        <v>158</v>
      </c>
      <c r="U80" s="228">
        <v>154.6</v>
      </c>
      <c r="V80" s="226">
        <v>134</v>
      </c>
      <c r="W80" s="228">
        <v>148.48599999999999</v>
      </c>
      <c r="X80" s="223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5">
        <v>24</v>
      </c>
    </row>
    <row r="81" spans="1:65">
      <c r="A81" s="29"/>
      <c r="B81" s="19">
        <v>1</v>
      </c>
      <c r="C81" s="9">
        <v>3</v>
      </c>
      <c r="D81" s="226">
        <v>172.4</v>
      </c>
      <c r="E81" s="228">
        <v>151.57254329740528</v>
      </c>
      <c r="F81" s="226">
        <v>142.98100000000002</v>
      </c>
      <c r="G81" s="228">
        <v>151</v>
      </c>
      <c r="H81" s="228">
        <v>154</v>
      </c>
      <c r="I81" s="228">
        <v>150</v>
      </c>
      <c r="J81" s="228">
        <v>150</v>
      </c>
      <c r="K81" s="228">
        <v>150</v>
      </c>
      <c r="L81" s="228">
        <v>150</v>
      </c>
      <c r="M81" s="228">
        <v>160</v>
      </c>
      <c r="N81" s="228">
        <v>152.65123206421998</v>
      </c>
      <c r="O81" s="226">
        <v>140</v>
      </c>
      <c r="P81" s="228">
        <v>152</v>
      </c>
      <c r="Q81" s="228">
        <v>153</v>
      </c>
      <c r="R81" s="226">
        <v>163.5</v>
      </c>
      <c r="S81" s="228">
        <v>147</v>
      </c>
      <c r="T81" s="228">
        <v>155</v>
      </c>
      <c r="U81" s="228">
        <v>152.30000000000001</v>
      </c>
      <c r="V81" s="226">
        <v>142</v>
      </c>
      <c r="W81" s="228">
        <v>148.036</v>
      </c>
      <c r="X81" s="223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5">
        <v>16</v>
      </c>
    </row>
    <row r="82" spans="1:65">
      <c r="A82" s="29"/>
      <c r="B82" s="19">
        <v>1</v>
      </c>
      <c r="C82" s="9">
        <v>4</v>
      </c>
      <c r="D82" s="226">
        <v>163.69999999999999</v>
      </c>
      <c r="E82" s="228">
        <v>152.48688591685701</v>
      </c>
      <c r="F82" s="226">
        <v>139.8245</v>
      </c>
      <c r="G82" s="228">
        <v>151</v>
      </c>
      <c r="H82" s="228">
        <v>152</v>
      </c>
      <c r="I82" s="228">
        <v>150</v>
      </c>
      <c r="J82" s="228">
        <v>150</v>
      </c>
      <c r="K82" s="227">
        <v>140</v>
      </c>
      <c r="L82" s="228">
        <v>150</v>
      </c>
      <c r="M82" s="228">
        <v>150</v>
      </c>
      <c r="N82" s="228">
        <v>149.79294004022</v>
      </c>
      <c r="O82" s="226">
        <v>135</v>
      </c>
      <c r="P82" s="228">
        <v>156</v>
      </c>
      <c r="Q82" s="228">
        <v>152</v>
      </c>
      <c r="R82" s="226">
        <v>162.9</v>
      </c>
      <c r="S82" s="228">
        <v>145</v>
      </c>
      <c r="T82" s="228">
        <v>158</v>
      </c>
      <c r="U82" s="228">
        <v>150.4</v>
      </c>
      <c r="V82" s="226">
        <v>134</v>
      </c>
      <c r="W82" s="228">
        <v>146.768</v>
      </c>
      <c r="X82" s="223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5">
        <v>151.46772687686641</v>
      </c>
    </row>
    <row r="83" spans="1:65">
      <c r="A83" s="29"/>
      <c r="B83" s="19">
        <v>1</v>
      </c>
      <c r="C83" s="9">
        <v>5</v>
      </c>
      <c r="D83" s="226">
        <v>153.30000000000001</v>
      </c>
      <c r="E83" s="228">
        <v>152.62998185130752</v>
      </c>
      <c r="F83" s="226">
        <v>139.3537</v>
      </c>
      <c r="G83" s="228">
        <v>150</v>
      </c>
      <c r="H83" s="228">
        <v>155</v>
      </c>
      <c r="I83" s="228">
        <v>150</v>
      </c>
      <c r="J83" s="228">
        <v>160</v>
      </c>
      <c r="K83" s="228">
        <v>150</v>
      </c>
      <c r="L83" s="228">
        <v>150</v>
      </c>
      <c r="M83" s="228">
        <v>150</v>
      </c>
      <c r="N83" s="228">
        <v>147.95039370378234</v>
      </c>
      <c r="O83" s="226">
        <v>138</v>
      </c>
      <c r="P83" s="228">
        <v>151</v>
      </c>
      <c r="Q83" s="228">
        <v>153</v>
      </c>
      <c r="R83" s="226">
        <v>158</v>
      </c>
      <c r="S83" s="228">
        <v>149</v>
      </c>
      <c r="T83" s="228">
        <v>162</v>
      </c>
      <c r="U83" s="228">
        <v>148.69999999999999</v>
      </c>
      <c r="V83" s="226">
        <v>140</v>
      </c>
      <c r="W83" s="228">
        <v>147.21600000000001</v>
      </c>
      <c r="X83" s="223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5">
        <v>18</v>
      </c>
    </row>
    <row r="84" spans="1:65">
      <c r="A84" s="29"/>
      <c r="B84" s="19">
        <v>1</v>
      </c>
      <c r="C84" s="9">
        <v>6</v>
      </c>
      <c r="D84" s="226">
        <v>162.19999999999999</v>
      </c>
      <c r="E84" s="228">
        <v>150.14648937184876</v>
      </c>
      <c r="F84" s="226">
        <v>139.3109</v>
      </c>
      <c r="G84" s="228">
        <v>151</v>
      </c>
      <c r="H84" s="228">
        <v>152</v>
      </c>
      <c r="I84" s="228">
        <v>150</v>
      </c>
      <c r="J84" s="228">
        <v>150</v>
      </c>
      <c r="K84" s="228">
        <v>150</v>
      </c>
      <c r="L84" s="228">
        <v>150</v>
      </c>
      <c r="M84" s="228">
        <v>150</v>
      </c>
      <c r="N84" s="228">
        <v>157.16070823022</v>
      </c>
      <c r="O84" s="226">
        <v>137</v>
      </c>
      <c r="P84" s="228">
        <v>150</v>
      </c>
      <c r="Q84" s="228">
        <v>156</v>
      </c>
      <c r="R84" s="226">
        <v>161.19999999999999</v>
      </c>
      <c r="S84" s="228">
        <v>151</v>
      </c>
      <c r="T84" s="228">
        <v>151</v>
      </c>
      <c r="U84" s="228">
        <v>153.19999999999999</v>
      </c>
      <c r="V84" s="226">
        <v>144</v>
      </c>
      <c r="W84" s="228">
        <v>147.02699999999999</v>
      </c>
      <c r="X84" s="223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9"/>
    </row>
    <row r="85" spans="1:65">
      <c r="A85" s="29"/>
      <c r="B85" s="20" t="s">
        <v>259</v>
      </c>
      <c r="C85" s="12"/>
      <c r="D85" s="230">
        <v>162.41666666666666</v>
      </c>
      <c r="E85" s="230">
        <v>152.64564512858965</v>
      </c>
      <c r="F85" s="230">
        <v>141.19766666666669</v>
      </c>
      <c r="G85" s="230">
        <v>150.16666666666666</v>
      </c>
      <c r="H85" s="230">
        <v>153.33333333333334</v>
      </c>
      <c r="I85" s="230">
        <v>150</v>
      </c>
      <c r="J85" s="230">
        <v>153.33333333333334</v>
      </c>
      <c r="K85" s="230">
        <v>148.33333333333334</v>
      </c>
      <c r="L85" s="230">
        <v>150</v>
      </c>
      <c r="M85" s="230">
        <v>151.66666666666666</v>
      </c>
      <c r="N85" s="230">
        <v>151.59963081181374</v>
      </c>
      <c r="O85" s="230">
        <v>138.5</v>
      </c>
      <c r="P85" s="230">
        <v>152</v>
      </c>
      <c r="Q85" s="230">
        <v>154.5</v>
      </c>
      <c r="R85" s="230">
        <v>161.68333333333331</v>
      </c>
      <c r="S85" s="230">
        <v>147.33333333333334</v>
      </c>
      <c r="T85" s="230">
        <v>161.83333333333334</v>
      </c>
      <c r="U85" s="230">
        <v>152.06666666666669</v>
      </c>
      <c r="V85" s="230">
        <v>139.33333333333334</v>
      </c>
      <c r="W85" s="230">
        <v>147.49633333333335</v>
      </c>
      <c r="X85" s="223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9"/>
    </row>
    <row r="86" spans="1:65">
      <c r="A86" s="29"/>
      <c r="B86" s="3" t="s">
        <v>260</v>
      </c>
      <c r="C86" s="28"/>
      <c r="D86" s="228">
        <v>162.94999999999999</v>
      </c>
      <c r="E86" s="228">
        <v>152.12534025934053</v>
      </c>
      <c r="F86" s="228">
        <v>141.07640000000001</v>
      </c>
      <c r="G86" s="228">
        <v>151</v>
      </c>
      <c r="H86" s="228">
        <v>153.5</v>
      </c>
      <c r="I86" s="228">
        <v>150</v>
      </c>
      <c r="J86" s="228">
        <v>150</v>
      </c>
      <c r="K86" s="228">
        <v>150</v>
      </c>
      <c r="L86" s="228">
        <v>150</v>
      </c>
      <c r="M86" s="228">
        <v>150</v>
      </c>
      <c r="N86" s="228">
        <v>151.22208605221999</v>
      </c>
      <c r="O86" s="228">
        <v>138.5</v>
      </c>
      <c r="P86" s="228">
        <v>151.5</v>
      </c>
      <c r="Q86" s="228">
        <v>154</v>
      </c>
      <c r="R86" s="228">
        <v>162.25</v>
      </c>
      <c r="S86" s="228">
        <v>147.5</v>
      </c>
      <c r="T86" s="228">
        <v>158</v>
      </c>
      <c r="U86" s="228">
        <v>152.75</v>
      </c>
      <c r="V86" s="228">
        <v>141</v>
      </c>
      <c r="W86" s="228">
        <v>147.3305</v>
      </c>
      <c r="X86" s="223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9"/>
    </row>
    <row r="87" spans="1:65">
      <c r="A87" s="29"/>
      <c r="B87" s="3" t="s">
        <v>261</v>
      </c>
      <c r="C87" s="28"/>
      <c r="D87" s="228">
        <v>6.3835465586667928</v>
      </c>
      <c r="E87" s="228">
        <v>2.4340802272359108</v>
      </c>
      <c r="F87" s="228">
        <v>1.9026353162565603</v>
      </c>
      <c r="G87" s="228">
        <v>1.6020819787597222</v>
      </c>
      <c r="H87" s="228">
        <v>1.2110601416389968</v>
      </c>
      <c r="I87" s="228">
        <v>0</v>
      </c>
      <c r="J87" s="228">
        <v>5.1639777949432224</v>
      </c>
      <c r="K87" s="228">
        <v>4.0824829046386295</v>
      </c>
      <c r="L87" s="228">
        <v>0</v>
      </c>
      <c r="M87" s="228">
        <v>4.0824829046386295</v>
      </c>
      <c r="N87" s="228">
        <v>4.0846221404525025</v>
      </c>
      <c r="O87" s="228">
        <v>2.4289915602982237</v>
      </c>
      <c r="P87" s="228">
        <v>2.2803508501982761</v>
      </c>
      <c r="Q87" s="228">
        <v>2.2583179581272428</v>
      </c>
      <c r="R87" s="228">
        <v>1.9813295199604399</v>
      </c>
      <c r="S87" s="228">
        <v>2.5819888974716112</v>
      </c>
      <c r="T87" s="228">
        <v>12.859497138950134</v>
      </c>
      <c r="U87" s="228">
        <v>2.1518983866964216</v>
      </c>
      <c r="V87" s="228">
        <v>4.320493798938573</v>
      </c>
      <c r="W87" s="228">
        <v>0.64848212517128379</v>
      </c>
      <c r="X87" s="223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9"/>
    </row>
    <row r="88" spans="1:65">
      <c r="A88" s="29"/>
      <c r="B88" s="3" t="s">
        <v>86</v>
      </c>
      <c r="C88" s="28"/>
      <c r="D88" s="13">
        <v>3.9303519088764248E-2</v>
      </c>
      <c r="E88" s="13">
        <v>1.5945952635500516E-2</v>
      </c>
      <c r="F88" s="13">
        <v>1.3474977038736902E-2</v>
      </c>
      <c r="G88" s="13">
        <v>1.066869242237329E-2</v>
      </c>
      <c r="H88" s="13">
        <v>7.8982183150369343E-3</v>
      </c>
      <c r="I88" s="13">
        <v>0</v>
      </c>
      <c r="J88" s="13">
        <v>3.3678116053977539E-2</v>
      </c>
      <c r="K88" s="13">
        <v>2.752235666048514E-2</v>
      </c>
      <c r="L88" s="13">
        <v>0</v>
      </c>
      <c r="M88" s="13">
        <v>2.6917469700914042E-2</v>
      </c>
      <c r="N88" s="13">
        <v>2.6943483427891036E-2</v>
      </c>
      <c r="O88" s="13">
        <v>1.7537845200709196E-2</v>
      </c>
      <c r="P88" s="13">
        <v>1.5002308224988659E-2</v>
      </c>
      <c r="Q88" s="13">
        <v>1.4616944712797689E-2</v>
      </c>
      <c r="R88" s="13">
        <v>1.2254383176747388E-2</v>
      </c>
      <c r="S88" s="13">
        <v>1.7524811521300528E-2</v>
      </c>
      <c r="T88" s="13">
        <v>7.9461362341607417E-2</v>
      </c>
      <c r="U88" s="13">
        <v>1.4151019640704218E-2</v>
      </c>
      <c r="V88" s="13">
        <v>3.100832870051607E-2</v>
      </c>
      <c r="W88" s="13">
        <v>4.3965982781805904E-3</v>
      </c>
      <c r="X88" s="147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29"/>
      <c r="B89" s="3" t="s">
        <v>262</v>
      </c>
      <c r="C89" s="28"/>
      <c r="D89" s="13">
        <v>7.2285628203168528E-2</v>
      </c>
      <c r="E89" s="13">
        <v>7.7766945870971771E-3</v>
      </c>
      <c r="F89" s="13">
        <v>-6.7803620097557915E-2</v>
      </c>
      <c r="G89" s="13">
        <v>-8.5896859814726945E-3</v>
      </c>
      <c r="H89" s="13">
        <v>1.2316857821359939E-2</v>
      </c>
      <c r="I89" s="13">
        <v>-9.6900303921479969E-3</v>
      </c>
      <c r="J89" s="13">
        <v>1.2316857821359939E-2</v>
      </c>
      <c r="K89" s="13">
        <v>-2.0693474498901798E-2</v>
      </c>
      <c r="L89" s="13">
        <v>-9.6900303921479969E-3</v>
      </c>
      <c r="M89" s="13">
        <v>1.3134137146058045E-3</v>
      </c>
      <c r="N89" s="13">
        <v>8.7083854539238281E-4</v>
      </c>
      <c r="O89" s="13">
        <v>-8.561379472874997E-2</v>
      </c>
      <c r="P89" s="13">
        <v>3.5141025359566314E-3</v>
      </c>
      <c r="Q89" s="13">
        <v>2.0019268696087611E-2</v>
      </c>
      <c r="R89" s="13">
        <v>6.7444112796196665E-2</v>
      </c>
      <c r="S89" s="13">
        <v>-2.7295540962954168E-2</v>
      </c>
      <c r="T89" s="13">
        <v>6.8434422765804914E-2</v>
      </c>
      <c r="U89" s="13">
        <v>3.9542403002270632E-3</v>
      </c>
      <c r="V89" s="13">
        <v>-8.0112072675373014E-2</v>
      </c>
      <c r="W89" s="13">
        <v>-2.6219404129313562E-2</v>
      </c>
      <c r="X89" s="147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29"/>
      <c r="B90" s="45" t="s">
        <v>263</v>
      </c>
      <c r="C90" s="46"/>
      <c r="D90" s="44">
        <v>3.18</v>
      </c>
      <c r="E90" s="44">
        <v>0.3</v>
      </c>
      <c r="F90" s="44">
        <v>3.08</v>
      </c>
      <c r="G90" s="44">
        <v>0.43</v>
      </c>
      <c r="H90" s="44">
        <v>0.5</v>
      </c>
      <c r="I90" s="44">
        <v>0.48</v>
      </c>
      <c r="J90" s="44">
        <v>0.5</v>
      </c>
      <c r="K90" s="44">
        <v>0.97</v>
      </c>
      <c r="L90" s="44">
        <v>0.48</v>
      </c>
      <c r="M90" s="44">
        <v>0.01</v>
      </c>
      <c r="N90" s="44">
        <v>0.01</v>
      </c>
      <c r="O90" s="44">
        <v>3.88</v>
      </c>
      <c r="P90" s="44">
        <v>0.11</v>
      </c>
      <c r="Q90" s="44">
        <v>0.85</v>
      </c>
      <c r="R90" s="44">
        <v>2.97</v>
      </c>
      <c r="S90" s="44">
        <v>1.27</v>
      </c>
      <c r="T90" s="44">
        <v>3.01</v>
      </c>
      <c r="U90" s="44">
        <v>0.13</v>
      </c>
      <c r="V90" s="44">
        <v>3.63</v>
      </c>
      <c r="W90" s="44">
        <v>1.22</v>
      </c>
      <c r="X90" s="147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BM91" s="55"/>
    </row>
    <row r="92" spans="1:65" ht="15">
      <c r="B92" s="8" t="s">
        <v>497</v>
      </c>
      <c r="BM92" s="27" t="s">
        <v>66</v>
      </c>
    </row>
    <row r="93" spans="1:65" ht="15">
      <c r="A93" s="24" t="s">
        <v>13</v>
      </c>
      <c r="B93" s="18" t="s">
        <v>110</v>
      </c>
      <c r="C93" s="15" t="s">
        <v>111</v>
      </c>
      <c r="D93" s="16" t="s">
        <v>228</v>
      </c>
      <c r="E93" s="17" t="s">
        <v>228</v>
      </c>
      <c r="F93" s="17" t="s">
        <v>228</v>
      </c>
      <c r="G93" s="17" t="s">
        <v>228</v>
      </c>
      <c r="H93" s="17" t="s">
        <v>228</v>
      </c>
      <c r="I93" s="17" t="s">
        <v>228</v>
      </c>
      <c r="J93" s="17" t="s">
        <v>228</v>
      </c>
      <c r="K93" s="17" t="s">
        <v>228</v>
      </c>
      <c r="L93" s="17" t="s">
        <v>228</v>
      </c>
      <c r="M93" s="17" t="s">
        <v>228</v>
      </c>
      <c r="N93" s="17" t="s">
        <v>228</v>
      </c>
      <c r="O93" s="17" t="s">
        <v>228</v>
      </c>
      <c r="P93" s="17" t="s">
        <v>228</v>
      </c>
      <c r="Q93" s="17" t="s">
        <v>228</v>
      </c>
      <c r="R93" s="17" t="s">
        <v>228</v>
      </c>
      <c r="S93" s="17" t="s">
        <v>228</v>
      </c>
      <c r="T93" s="17" t="s">
        <v>228</v>
      </c>
      <c r="U93" s="17" t="s">
        <v>228</v>
      </c>
      <c r="V93" s="17" t="s">
        <v>228</v>
      </c>
      <c r="W93" s="17" t="s">
        <v>228</v>
      </c>
      <c r="X93" s="147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>
        <v>1</v>
      </c>
    </row>
    <row r="94" spans="1:65">
      <c r="A94" s="29"/>
      <c r="B94" s="19" t="s">
        <v>229</v>
      </c>
      <c r="C94" s="9" t="s">
        <v>229</v>
      </c>
      <c r="D94" s="145" t="s">
        <v>232</v>
      </c>
      <c r="E94" s="146" t="s">
        <v>233</v>
      </c>
      <c r="F94" s="146" t="s">
        <v>235</v>
      </c>
      <c r="G94" s="146" t="s">
        <v>237</v>
      </c>
      <c r="H94" s="146" t="s">
        <v>238</v>
      </c>
      <c r="I94" s="146" t="s">
        <v>239</v>
      </c>
      <c r="J94" s="146" t="s">
        <v>240</v>
      </c>
      <c r="K94" s="146" t="s">
        <v>241</v>
      </c>
      <c r="L94" s="146" t="s">
        <v>242</v>
      </c>
      <c r="M94" s="146" t="s">
        <v>243</v>
      </c>
      <c r="N94" s="146" t="s">
        <v>244</v>
      </c>
      <c r="O94" s="146" t="s">
        <v>245</v>
      </c>
      <c r="P94" s="146" t="s">
        <v>246</v>
      </c>
      <c r="Q94" s="146" t="s">
        <v>247</v>
      </c>
      <c r="R94" s="146" t="s">
        <v>248</v>
      </c>
      <c r="S94" s="146" t="s">
        <v>249</v>
      </c>
      <c r="T94" s="146" t="s">
        <v>283</v>
      </c>
      <c r="U94" s="146" t="s">
        <v>252</v>
      </c>
      <c r="V94" s="146" t="s">
        <v>253</v>
      </c>
      <c r="W94" s="146" t="s">
        <v>299</v>
      </c>
      <c r="X94" s="147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 t="s">
        <v>3</v>
      </c>
    </row>
    <row r="95" spans="1:65">
      <c r="A95" s="29"/>
      <c r="B95" s="19"/>
      <c r="C95" s="9"/>
      <c r="D95" s="10" t="s">
        <v>300</v>
      </c>
      <c r="E95" s="11" t="s">
        <v>300</v>
      </c>
      <c r="F95" s="11" t="s">
        <v>300</v>
      </c>
      <c r="G95" s="11" t="s">
        <v>301</v>
      </c>
      <c r="H95" s="11" t="s">
        <v>114</v>
      </c>
      <c r="I95" s="11" t="s">
        <v>301</v>
      </c>
      <c r="J95" s="11" t="s">
        <v>301</v>
      </c>
      <c r="K95" s="11" t="s">
        <v>301</v>
      </c>
      <c r="L95" s="11" t="s">
        <v>301</v>
      </c>
      <c r="M95" s="11" t="s">
        <v>301</v>
      </c>
      <c r="N95" s="11" t="s">
        <v>114</v>
      </c>
      <c r="O95" s="11" t="s">
        <v>301</v>
      </c>
      <c r="P95" s="11" t="s">
        <v>300</v>
      </c>
      <c r="Q95" s="11" t="s">
        <v>300</v>
      </c>
      <c r="R95" s="11" t="s">
        <v>300</v>
      </c>
      <c r="S95" s="11" t="s">
        <v>301</v>
      </c>
      <c r="T95" s="11" t="s">
        <v>301</v>
      </c>
      <c r="U95" s="11" t="s">
        <v>114</v>
      </c>
      <c r="V95" s="11" t="s">
        <v>300</v>
      </c>
      <c r="W95" s="11" t="s">
        <v>114</v>
      </c>
      <c r="X95" s="147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2</v>
      </c>
    </row>
    <row r="96" spans="1:65">
      <c r="A96" s="29"/>
      <c r="B96" s="19"/>
      <c r="C96" s="9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147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3</v>
      </c>
    </row>
    <row r="97" spans="1:65">
      <c r="A97" s="29"/>
      <c r="B97" s="18">
        <v>1</v>
      </c>
      <c r="C97" s="14">
        <v>1</v>
      </c>
      <c r="D97" s="21">
        <v>0.35</v>
      </c>
      <c r="E97" s="148" t="s">
        <v>302</v>
      </c>
      <c r="F97" s="21">
        <v>0.33623999999999998</v>
      </c>
      <c r="G97" s="148">
        <v>0.4</v>
      </c>
      <c r="H97" s="148" t="s">
        <v>103</v>
      </c>
      <c r="I97" s="21">
        <v>0.37</v>
      </c>
      <c r="J97" s="21">
        <v>0.33</v>
      </c>
      <c r="K97" s="21">
        <v>0.28000000000000003</v>
      </c>
      <c r="L97" s="21">
        <v>0.35</v>
      </c>
      <c r="M97" s="21">
        <v>0.32</v>
      </c>
      <c r="N97" s="148" t="s">
        <v>302</v>
      </c>
      <c r="O97" s="21">
        <v>0.33</v>
      </c>
      <c r="P97" s="148" t="s">
        <v>302</v>
      </c>
      <c r="Q97" s="148" t="s">
        <v>101</v>
      </c>
      <c r="R97" s="21">
        <v>0.36</v>
      </c>
      <c r="S97" s="148" t="s">
        <v>101</v>
      </c>
      <c r="T97" s="148">
        <v>0.6</v>
      </c>
      <c r="U97" s="148">
        <v>9.2100000000000009</v>
      </c>
      <c r="V97" s="148" t="s">
        <v>302</v>
      </c>
      <c r="W97" s="21"/>
      <c r="X97" s="147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1</v>
      </c>
    </row>
    <row r="98" spans="1:65">
      <c r="A98" s="29"/>
      <c r="B98" s="19">
        <v>1</v>
      </c>
      <c r="C98" s="9">
        <v>2</v>
      </c>
      <c r="D98" s="11">
        <v>0.41</v>
      </c>
      <c r="E98" s="149" t="s">
        <v>302</v>
      </c>
      <c r="F98" s="11">
        <v>0.35675999999999997</v>
      </c>
      <c r="G98" s="149">
        <v>0.4</v>
      </c>
      <c r="H98" s="149" t="s">
        <v>103</v>
      </c>
      <c r="I98" s="11">
        <v>0.37</v>
      </c>
      <c r="J98" s="11">
        <v>0.34</v>
      </c>
      <c r="K98" s="11">
        <v>0.31</v>
      </c>
      <c r="L98" s="11">
        <v>0.34</v>
      </c>
      <c r="M98" s="11">
        <v>0.32</v>
      </c>
      <c r="N98" s="149" t="s">
        <v>302</v>
      </c>
      <c r="O98" s="149" t="s">
        <v>105</v>
      </c>
      <c r="P98" s="149" t="s">
        <v>302</v>
      </c>
      <c r="Q98" s="149" t="s">
        <v>101</v>
      </c>
      <c r="R98" s="11">
        <v>0.37</v>
      </c>
      <c r="S98" s="149" t="s">
        <v>101</v>
      </c>
      <c r="T98" s="149">
        <v>0.56999999999999995</v>
      </c>
      <c r="U98" s="149">
        <v>9.0299999999999994</v>
      </c>
      <c r="V98" s="149" t="s">
        <v>302</v>
      </c>
      <c r="W98" s="11"/>
      <c r="X98" s="147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25</v>
      </c>
    </row>
    <row r="99" spans="1:65">
      <c r="A99" s="29"/>
      <c r="B99" s="19">
        <v>1</v>
      </c>
      <c r="C99" s="9">
        <v>3</v>
      </c>
      <c r="D99" s="11">
        <v>0.35</v>
      </c>
      <c r="E99" s="149" t="s">
        <v>302</v>
      </c>
      <c r="F99" s="11">
        <v>0.33218999999999999</v>
      </c>
      <c r="G99" s="149">
        <v>0.4</v>
      </c>
      <c r="H99" s="149" t="s">
        <v>103</v>
      </c>
      <c r="I99" s="11">
        <v>0.37</v>
      </c>
      <c r="J99" s="11">
        <v>0.33</v>
      </c>
      <c r="K99" s="11">
        <v>0.3</v>
      </c>
      <c r="L99" s="11">
        <v>0.34</v>
      </c>
      <c r="M99" s="11">
        <v>0.34</v>
      </c>
      <c r="N99" s="149" t="s">
        <v>302</v>
      </c>
      <c r="O99" s="11">
        <v>0.33</v>
      </c>
      <c r="P99" s="149" t="s">
        <v>302</v>
      </c>
      <c r="Q99" s="149" t="s">
        <v>101</v>
      </c>
      <c r="R99" s="11">
        <v>0.38</v>
      </c>
      <c r="S99" s="149" t="s">
        <v>101</v>
      </c>
      <c r="T99" s="149">
        <v>0.63</v>
      </c>
      <c r="U99" s="149">
        <v>9.08</v>
      </c>
      <c r="V99" s="149" t="s">
        <v>302</v>
      </c>
      <c r="W99" s="149">
        <v>9.5000000000000001E-2</v>
      </c>
      <c r="X99" s="147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16</v>
      </c>
    </row>
    <row r="100" spans="1:65">
      <c r="A100" s="29"/>
      <c r="B100" s="19">
        <v>1</v>
      </c>
      <c r="C100" s="9">
        <v>4</v>
      </c>
      <c r="D100" s="11">
        <v>0.4</v>
      </c>
      <c r="E100" s="149" t="s">
        <v>302</v>
      </c>
      <c r="F100" s="11">
        <v>0.30193999999999999</v>
      </c>
      <c r="G100" s="149">
        <v>0.4</v>
      </c>
      <c r="H100" s="149" t="s">
        <v>103</v>
      </c>
      <c r="I100" s="11">
        <v>0.36</v>
      </c>
      <c r="J100" s="11">
        <v>0.34</v>
      </c>
      <c r="K100" s="11">
        <v>0.28000000000000003</v>
      </c>
      <c r="L100" s="11">
        <v>0.35</v>
      </c>
      <c r="M100" s="11">
        <v>0.32</v>
      </c>
      <c r="N100" s="149" t="s">
        <v>302</v>
      </c>
      <c r="O100" s="149" t="s">
        <v>105</v>
      </c>
      <c r="P100" s="149" t="s">
        <v>302</v>
      </c>
      <c r="Q100" s="149" t="s">
        <v>101</v>
      </c>
      <c r="R100" s="11">
        <v>0.36</v>
      </c>
      <c r="S100" s="149" t="s">
        <v>101</v>
      </c>
      <c r="T100" s="149">
        <v>0.53</v>
      </c>
      <c r="U100" s="149">
        <v>9.15</v>
      </c>
      <c r="V100" s="149" t="s">
        <v>302</v>
      </c>
      <c r="W100" s="149">
        <v>0.127</v>
      </c>
      <c r="X100" s="147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0.34180777777777771</v>
      </c>
    </row>
    <row r="101" spans="1:65">
      <c r="A101" s="29"/>
      <c r="B101" s="19">
        <v>1</v>
      </c>
      <c r="C101" s="9">
        <v>5</v>
      </c>
      <c r="D101" s="11">
        <v>0.36</v>
      </c>
      <c r="E101" s="149" t="s">
        <v>302</v>
      </c>
      <c r="F101" s="11">
        <v>0.36243999999999998</v>
      </c>
      <c r="G101" s="149">
        <v>0.4</v>
      </c>
      <c r="H101" s="149" t="s">
        <v>103</v>
      </c>
      <c r="I101" s="11">
        <v>0.36</v>
      </c>
      <c r="J101" s="11">
        <v>0.35</v>
      </c>
      <c r="K101" s="11">
        <v>0.3</v>
      </c>
      <c r="L101" s="11">
        <v>0.34</v>
      </c>
      <c r="M101" s="11">
        <v>0.32</v>
      </c>
      <c r="N101" s="149" t="s">
        <v>302</v>
      </c>
      <c r="O101" s="11">
        <v>0.31</v>
      </c>
      <c r="P101" s="149" t="s">
        <v>302</v>
      </c>
      <c r="Q101" s="149" t="s">
        <v>101</v>
      </c>
      <c r="R101" s="11">
        <v>0.35</v>
      </c>
      <c r="S101" s="149" t="s">
        <v>101</v>
      </c>
      <c r="T101" s="149">
        <v>0.42</v>
      </c>
      <c r="U101" s="149">
        <v>8.98</v>
      </c>
      <c r="V101" s="149" t="s">
        <v>302</v>
      </c>
      <c r="W101" s="149">
        <v>9.2999999999999999E-2</v>
      </c>
      <c r="X101" s="147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>
        <v>19</v>
      </c>
    </row>
    <row r="102" spans="1:65">
      <c r="A102" s="29"/>
      <c r="B102" s="19">
        <v>1</v>
      </c>
      <c r="C102" s="9">
        <v>6</v>
      </c>
      <c r="D102" s="11">
        <v>0.41</v>
      </c>
      <c r="E102" s="149" t="s">
        <v>302</v>
      </c>
      <c r="F102" s="11">
        <v>0.32805000000000001</v>
      </c>
      <c r="G102" s="149">
        <v>0.4</v>
      </c>
      <c r="H102" s="149" t="s">
        <v>103</v>
      </c>
      <c r="I102" s="11">
        <v>0.36</v>
      </c>
      <c r="J102" s="11">
        <v>0.35</v>
      </c>
      <c r="K102" s="11">
        <v>0.31</v>
      </c>
      <c r="L102" s="11">
        <v>0.34</v>
      </c>
      <c r="M102" s="11">
        <v>0.32</v>
      </c>
      <c r="N102" s="149" t="s">
        <v>302</v>
      </c>
      <c r="O102" s="11">
        <v>0.31</v>
      </c>
      <c r="P102" s="149" t="s">
        <v>302</v>
      </c>
      <c r="Q102" s="149" t="s">
        <v>101</v>
      </c>
      <c r="R102" s="11">
        <v>0.41</v>
      </c>
      <c r="S102" s="149" t="s">
        <v>101</v>
      </c>
      <c r="T102" s="149">
        <v>0.43</v>
      </c>
      <c r="U102" s="149">
        <v>9.1199999999999992</v>
      </c>
      <c r="V102" s="149" t="s">
        <v>302</v>
      </c>
      <c r="W102" s="11"/>
      <c r="X102" s="147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29"/>
      <c r="B103" s="20" t="s">
        <v>259</v>
      </c>
      <c r="C103" s="12"/>
      <c r="D103" s="22">
        <v>0.37999999999999995</v>
      </c>
      <c r="E103" s="22" t="s">
        <v>696</v>
      </c>
      <c r="F103" s="22">
        <v>0.33627000000000001</v>
      </c>
      <c r="G103" s="22">
        <v>0.39999999999999997</v>
      </c>
      <c r="H103" s="22" t="s">
        <v>696</v>
      </c>
      <c r="I103" s="22">
        <v>0.36499999999999994</v>
      </c>
      <c r="J103" s="22">
        <v>0.34</v>
      </c>
      <c r="K103" s="22">
        <v>0.29666666666666669</v>
      </c>
      <c r="L103" s="22">
        <v>0.34333333333333332</v>
      </c>
      <c r="M103" s="22">
        <v>0.32333333333333336</v>
      </c>
      <c r="N103" s="22" t="s">
        <v>696</v>
      </c>
      <c r="O103" s="22">
        <v>0.32</v>
      </c>
      <c r="P103" s="22" t="s">
        <v>696</v>
      </c>
      <c r="Q103" s="22" t="s">
        <v>696</v>
      </c>
      <c r="R103" s="22">
        <v>0.37166666666666665</v>
      </c>
      <c r="S103" s="22" t="s">
        <v>696</v>
      </c>
      <c r="T103" s="22">
        <v>0.53</v>
      </c>
      <c r="U103" s="22">
        <v>9.0950000000000006</v>
      </c>
      <c r="V103" s="22" t="s">
        <v>696</v>
      </c>
      <c r="W103" s="22">
        <v>0.105</v>
      </c>
      <c r="X103" s="147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29"/>
      <c r="B104" s="3" t="s">
        <v>260</v>
      </c>
      <c r="C104" s="28"/>
      <c r="D104" s="11">
        <v>0.38</v>
      </c>
      <c r="E104" s="11" t="s">
        <v>696</v>
      </c>
      <c r="F104" s="11">
        <v>0.33421499999999998</v>
      </c>
      <c r="G104" s="11">
        <v>0.4</v>
      </c>
      <c r="H104" s="11" t="s">
        <v>696</v>
      </c>
      <c r="I104" s="11">
        <v>0.36499999999999999</v>
      </c>
      <c r="J104" s="11">
        <v>0.34</v>
      </c>
      <c r="K104" s="11">
        <v>0.3</v>
      </c>
      <c r="L104" s="11">
        <v>0.34</v>
      </c>
      <c r="M104" s="11">
        <v>0.32</v>
      </c>
      <c r="N104" s="11" t="s">
        <v>696</v>
      </c>
      <c r="O104" s="11">
        <v>0.32</v>
      </c>
      <c r="P104" s="11" t="s">
        <v>696</v>
      </c>
      <c r="Q104" s="11" t="s">
        <v>696</v>
      </c>
      <c r="R104" s="11">
        <v>0.36499999999999999</v>
      </c>
      <c r="S104" s="11" t="s">
        <v>696</v>
      </c>
      <c r="T104" s="11">
        <v>0.55000000000000004</v>
      </c>
      <c r="U104" s="11">
        <v>9.1</v>
      </c>
      <c r="V104" s="11" t="s">
        <v>696</v>
      </c>
      <c r="W104" s="11">
        <v>9.5000000000000001E-2</v>
      </c>
      <c r="X104" s="147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29"/>
      <c r="B105" s="3" t="s">
        <v>261</v>
      </c>
      <c r="C105" s="28"/>
      <c r="D105" s="23">
        <v>2.9664793948382655E-2</v>
      </c>
      <c r="E105" s="23" t="s">
        <v>696</v>
      </c>
      <c r="F105" s="23">
        <v>2.1759933823428779E-2</v>
      </c>
      <c r="G105" s="23">
        <v>6.0809419444881171E-17</v>
      </c>
      <c r="H105" s="23" t="s">
        <v>696</v>
      </c>
      <c r="I105" s="23">
        <v>5.4772255750516665E-3</v>
      </c>
      <c r="J105" s="23">
        <v>8.9442719099991422E-3</v>
      </c>
      <c r="K105" s="23">
        <v>1.366260102127945E-2</v>
      </c>
      <c r="L105" s="23">
        <v>5.1639777949431982E-3</v>
      </c>
      <c r="M105" s="23">
        <v>8.1649658092772682E-3</v>
      </c>
      <c r="N105" s="23" t="s">
        <v>696</v>
      </c>
      <c r="O105" s="23">
        <v>1.1547005383792526E-2</v>
      </c>
      <c r="P105" s="23" t="s">
        <v>696</v>
      </c>
      <c r="Q105" s="23" t="s">
        <v>696</v>
      </c>
      <c r="R105" s="23">
        <v>2.1369760566432808E-2</v>
      </c>
      <c r="S105" s="23" t="s">
        <v>696</v>
      </c>
      <c r="T105" s="23">
        <v>8.7863530545954638E-2</v>
      </c>
      <c r="U105" s="23">
        <v>8.312640976248184E-2</v>
      </c>
      <c r="V105" s="23" t="s">
        <v>696</v>
      </c>
      <c r="W105" s="23">
        <v>1.9078784028338906E-2</v>
      </c>
      <c r="X105" s="202"/>
      <c r="Y105" s="203"/>
      <c r="Z105" s="203"/>
      <c r="AA105" s="203"/>
      <c r="AB105" s="203"/>
      <c r="AC105" s="203"/>
      <c r="AD105" s="203"/>
      <c r="AE105" s="203"/>
      <c r="AF105" s="203"/>
      <c r="AG105" s="203"/>
      <c r="AH105" s="203"/>
      <c r="AI105" s="203"/>
      <c r="AJ105" s="203"/>
      <c r="AK105" s="203"/>
      <c r="AL105" s="203"/>
      <c r="AM105" s="203"/>
      <c r="AN105" s="203"/>
      <c r="AO105" s="203"/>
      <c r="AP105" s="203"/>
      <c r="AQ105" s="203"/>
      <c r="AR105" s="203"/>
      <c r="AS105" s="203"/>
      <c r="AT105" s="203"/>
      <c r="AU105" s="203"/>
      <c r="AV105" s="203"/>
      <c r="AW105" s="203"/>
      <c r="AX105" s="203"/>
      <c r="AY105" s="203"/>
      <c r="AZ105" s="203"/>
      <c r="BA105" s="203"/>
      <c r="BB105" s="203"/>
      <c r="BC105" s="203"/>
      <c r="BD105" s="203"/>
      <c r="BE105" s="203"/>
      <c r="BF105" s="203"/>
      <c r="BG105" s="203"/>
      <c r="BH105" s="203"/>
      <c r="BI105" s="203"/>
      <c r="BJ105" s="203"/>
      <c r="BK105" s="203"/>
      <c r="BL105" s="203"/>
      <c r="BM105" s="56"/>
    </row>
    <row r="106" spans="1:65">
      <c r="A106" s="29"/>
      <c r="B106" s="3" t="s">
        <v>86</v>
      </c>
      <c r="C106" s="28"/>
      <c r="D106" s="13">
        <v>7.8065247232585941E-2</v>
      </c>
      <c r="E106" s="13" t="s">
        <v>696</v>
      </c>
      <c r="F106" s="13">
        <v>6.4709708934572743E-2</v>
      </c>
      <c r="G106" s="13">
        <v>1.5202354861220294E-16</v>
      </c>
      <c r="H106" s="13" t="s">
        <v>696</v>
      </c>
      <c r="I106" s="13">
        <v>1.500609746589498E-2</v>
      </c>
      <c r="J106" s="13">
        <v>2.630668208823277E-2</v>
      </c>
      <c r="K106" s="13">
        <v>4.6053711307683536E-2</v>
      </c>
      <c r="L106" s="13">
        <v>1.5040712024106404E-2</v>
      </c>
      <c r="M106" s="13">
        <v>2.5252471575084333E-2</v>
      </c>
      <c r="N106" s="13" t="s">
        <v>696</v>
      </c>
      <c r="O106" s="13">
        <v>3.6084391824351643E-2</v>
      </c>
      <c r="P106" s="13" t="s">
        <v>696</v>
      </c>
      <c r="Q106" s="13" t="s">
        <v>696</v>
      </c>
      <c r="R106" s="13">
        <v>5.7497113631657784E-2</v>
      </c>
      <c r="S106" s="13" t="s">
        <v>696</v>
      </c>
      <c r="T106" s="13">
        <v>0.16578024631312194</v>
      </c>
      <c r="U106" s="13">
        <v>9.1397921673976729E-3</v>
      </c>
      <c r="V106" s="13" t="s">
        <v>696</v>
      </c>
      <c r="W106" s="13">
        <v>0.18170270503179911</v>
      </c>
      <c r="X106" s="147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29"/>
      <c r="B107" s="3" t="s">
        <v>262</v>
      </c>
      <c r="C107" s="28"/>
      <c r="D107" s="13">
        <v>0.11173596595877489</v>
      </c>
      <c r="E107" s="13" t="s">
        <v>696</v>
      </c>
      <c r="F107" s="13">
        <v>-1.6201438755375608E-2</v>
      </c>
      <c r="G107" s="13">
        <v>0.17024838521976293</v>
      </c>
      <c r="H107" s="13" t="s">
        <v>696</v>
      </c>
      <c r="I107" s="13">
        <v>6.7851651513033628E-2</v>
      </c>
      <c r="J107" s="13">
        <v>-5.2888725632013189E-3</v>
      </c>
      <c r="K107" s="13">
        <v>-0.13206578096200894</v>
      </c>
      <c r="L107" s="13">
        <v>4.4631973136299852E-3</v>
      </c>
      <c r="M107" s="13">
        <v>-5.4049221947358062E-2</v>
      </c>
      <c r="N107" s="13" t="s">
        <v>696</v>
      </c>
      <c r="O107" s="13">
        <v>-6.3801291824189477E-2</v>
      </c>
      <c r="P107" s="13" t="s">
        <v>696</v>
      </c>
      <c r="Q107" s="13" t="s">
        <v>696</v>
      </c>
      <c r="R107" s="13">
        <v>8.7355791266696459E-2</v>
      </c>
      <c r="S107" s="13" t="s">
        <v>696</v>
      </c>
      <c r="T107" s="13">
        <v>0.55057911041618612</v>
      </c>
      <c r="U107" s="13">
        <v>25.608522658934366</v>
      </c>
      <c r="V107" s="13" t="s">
        <v>696</v>
      </c>
      <c r="W107" s="13">
        <v>-0.6928097988798122</v>
      </c>
      <c r="X107" s="147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29"/>
      <c r="B108" s="45" t="s">
        <v>263</v>
      </c>
      <c r="C108" s="46"/>
      <c r="D108" s="44">
        <v>0.32</v>
      </c>
      <c r="E108" s="44">
        <v>0.67</v>
      </c>
      <c r="F108" s="44">
        <v>0.01</v>
      </c>
      <c r="G108" s="44" t="s">
        <v>264</v>
      </c>
      <c r="H108" s="44" t="s">
        <v>264</v>
      </c>
      <c r="I108" s="44">
        <v>0.21</v>
      </c>
      <c r="J108" s="44">
        <v>0.01</v>
      </c>
      <c r="K108" s="44">
        <v>0.32</v>
      </c>
      <c r="L108" s="44">
        <v>0.04</v>
      </c>
      <c r="M108" s="44">
        <v>0.11</v>
      </c>
      <c r="N108" s="44">
        <v>0.67</v>
      </c>
      <c r="O108" s="44">
        <v>0.94</v>
      </c>
      <c r="P108" s="44">
        <v>0.67</v>
      </c>
      <c r="Q108" s="44">
        <v>1.24</v>
      </c>
      <c r="R108" s="44">
        <v>0.26</v>
      </c>
      <c r="S108" s="44">
        <v>1.24</v>
      </c>
      <c r="T108" s="44">
        <v>1.47</v>
      </c>
      <c r="U108" s="44">
        <v>67</v>
      </c>
      <c r="V108" s="44">
        <v>0.67</v>
      </c>
      <c r="W108" s="44">
        <v>1.78</v>
      </c>
      <c r="X108" s="147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151" t="s">
        <v>305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BM109" s="55"/>
    </row>
    <row r="110" spans="1:65">
      <c r="BM110" s="55"/>
    </row>
    <row r="111" spans="1:65" ht="15">
      <c r="B111" s="8" t="s">
        <v>498</v>
      </c>
      <c r="BM111" s="27" t="s">
        <v>66</v>
      </c>
    </row>
    <row r="112" spans="1:65" ht="15">
      <c r="A112" s="24" t="s">
        <v>16</v>
      </c>
      <c r="B112" s="18" t="s">
        <v>110</v>
      </c>
      <c r="C112" s="15" t="s">
        <v>111</v>
      </c>
      <c r="D112" s="16" t="s">
        <v>228</v>
      </c>
      <c r="E112" s="17" t="s">
        <v>228</v>
      </c>
      <c r="F112" s="17" t="s">
        <v>228</v>
      </c>
      <c r="G112" s="17" t="s">
        <v>228</v>
      </c>
      <c r="H112" s="17" t="s">
        <v>228</v>
      </c>
      <c r="I112" s="17" t="s">
        <v>228</v>
      </c>
      <c r="J112" s="17" t="s">
        <v>228</v>
      </c>
      <c r="K112" s="17" t="s">
        <v>228</v>
      </c>
      <c r="L112" s="17" t="s">
        <v>228</v>
      </c>
      <c r="M112" s="17" t="s">
        <v>228</v>
      </c>
      <c r="N112" s="17" t="s">
        <v>228</v>
      </c>
      <c r="O112" s="17" t="s">
        <v>228</v>
      </c>
      <c r="P112" s="17" t="s">
        <v>228</v>
      </c>
      <c r="Q112" s="17" t="s">
        <v>228</v>
      </c>
      <c r="R112" s="17" t="s">
        <v>228</v>
      </c>
      <c r="S112" s="17" t="s">
        <v>228</v>
      </c>
      <c r="T112" s="17" t="s">
        <v>228</v>
      </c>
      <c r="U112" s="17" t="s">
        <v>228</v>
      </c>
      <c r="V112" s="147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>
        <v>1</v>
      </c>
    </row>
    <row r="113" spans="1:65">
      <c r="A113" s="29"/>
      <c r="B113" s="19" t="s">
        <v>229</v>
      </c>
      <c r="C113" s="9" t="s">
        <v>229</v>
      </c>
      <c r="D113" s="145" t="s">
        <v>232</v>
      </c>
      <c r="E113" s="146" t="s">
        <v>233</v>
      </c>
      <c r="F113" s="146" t="s">
        <v>237</v>
      </c>
      <c r="G113" s="146" t="s">
        <v>238</v>
      </c>
      <c r="H113" s="146" t="s">
        <v>239</v>
      </c>
      <c r="I113" s="146" t="s">
        <v>240</v>
      </c>
      <c r="J113" s="146" t="s">
        <v>241</v>
      </c>
      <c r="K113" s="146" t="s">
        <v>242</v>
      </c>
      <c r="L113" s="146" t="s">
        <v>243</v>
      </c>
      <c r="M113" s="146" t="s">
        <v>244</v>
      </c>
      <c r="N113" s="146" t="s">
        <v>245</v>
      </c>
      <c r="O113" s="146" t="s">
        <v>246</v>
      </c>
      <c r="P113" s="146" t="s">
        <v>247</v>
      </c>
      <c r="Q113" s="146" t="s">
        <v>248</v>
      </c>
      <c r="R113" s="146" t="s">
        <v>249</v>
      </c>
      <c r="S113" s="146" t="s">
        <v>283</v>
      </c>
      <c r="T113" s="146" t="s">
        <v>252</v>
      </c>
      <c r="U113" s="146" t="s">
        <v>253</v>
      </c>
      <c r="V113" s="147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 t="s">
        <v>3</v>
      </c>
    </row>
    <row r="114" spans="1:65">
      <c r="A114" s="29"/>
      <c r="B114" s="19"/>
      <c r="C114" s="9"/>
      <c r="D114" s="10" t="s">
        <v>300</v>
      </c>
      <c r="E114" s="11" t="s">
        <v>300</v>
      </c>
      <c r="F114" s="11" t="s">
        <v>301</v>
      </c>
      <c r="G114" s="11" t="s">
        <v>300</v>
      </c>
      <c r="H114" s="11" t="s">
        <v>301</v>
      </c>
      <c r="I114" s="11" t="s">
        <v>301</v>
      </c>
      <c r="J114" s="11" t="s">
        <v>301</v>
      </c>
      <c r="K114" s="11" t="s">
        <v>301</v>
      </c>
      <c r="L114" s="11" t="s">
        <v>301</v>
      </c>
      <c r="M114" s="11" t="s">
        <v>114</v>
      </c>
      <c r="N114" s="11" t="s">
        <v>301</v>
      </c>
      <c r="O114" s="11" t="s">
        <v>300</v>
      </c>
      <c r="P114" s="11" t="s">
        <v>300</v>
      </c>
      <c r="Q114" s="11" t="s">
        <v>300</v>
      </c>
      <c r="R114" s="11" t="s">
        <v>301</v>
      </c>
      <c r="S114" s="11" t="s">
        <v>301</v>
      </c>
      <c r="T114" s="11" t="s">
        <v>114</v>
      </c>
      <c r="U114" s="11" t="s">
        <v>300</v>
      </c>
      <c r="V114" s="147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3</v>
      </c>
    </row>
    <row r="115" spans="1:65">
      <c r="A115" s="29"/>
      <c r="B115" s="19"/>
      <c r="C115" s="9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147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3</v>
      </c>
    </row>
    <row r="116" spans="1:65">
      <c r="A116" s="29"/>
      <c r="B116" s="18">
        <v>1</v>
      </c>
      <c r="C116" s="14">
        <v>1</v>
      </c>
      <c r="D116" s="201">
        <v>0.06</v>
      </c>
      <c r="E116" s="201">
        <v>4.1406230851318657E-2</v>
      </c>
      <c r="F116" s="201">
        <v>0.03</v>
      </c>
      <c r="G116" s="208">
        <v>0.22</v>
      </c>
      <c r="H116" s="201">
        <v>0.03</v>
      </c>
      <c r="I116" s="201">
        <v>0.06</v>
      </c>
      <c r="J116" s="201">
        <v>0.04</v>
      </c>
      <c r="K116" s="201">
        <v>0.03</v>
      </c>
      <c r="L116" s="201">
        <v>0.04</v>
      </c>
      <c r="M116" s="208" t="s">
        <v>306</v>
      </c>
      <c r="N116" s="201">
        <v>0.04</v>
      </c>
      <c r="O116" s="201">
        <v>0.05</v>
      </c>
      <c r="P116" s="208" t="s">
        <v>307</v>
      </c>
      <c r="Q116" s="201">
        <v>0.05</v>
      </c>
      <c r="R116" s="208" t="s">
        <v>307</v>
      </c>
      <c r="S116" s="201">
        <v>0.03</v>
      </c>
      <c r="T116" s="208" t="s">
        <v>103</v>
      </c>
      <c r="U116" s="208" t="s">
        <v>104</v>
      </c>
      <c r="V116" s="202"/>
      <c r="W116" s="203"/>
      <c r="X116" s="203"/>
      <c r="Y116" s="203"/>
      <c r="Z116" s="203"/>
      <c r="AA116" s="203"/>
      <c r="AB116" s="203"/>
      <c r="AC116" s="203"/>
      <c r="AD116" s="203"/>
      <c r="AE116" s="203"/>
      <c r="AF116" s="203"/>
      <c r="AG116" s="203"/>
      <c r="AH116" s="203"/>
      <c r="AI116" s="203"/>
      <c r="AJ116" s="203"/>
      <c r="AK116" s="203"/>
      <c r="AL116" s="203"/>
      <c r="AM116" s="203"/>
      <c r="AN116" s="203"/>
      <c r="AO116" s="203"/>
      <c r="AP116" s="203"/>
      <c r="AQ116" s="203"/>
      <c r="AR116" s="203"/>
      <c r="AS116" s="203"/>
      <c r="AT116" s="203"/>
      <c r="AU116" s="203"/>
      <c r="AV116" s="203"/>
      <c r="AW116" s="203"/>
      <c r="AX116" s="203"/>
      <c r="AY116" s="203"/>
      <c r="AZ116" s="203"/>
      <c r="BA116" s="203"/>
      <c r="BB116" s="203"/>
      <c r="BC116" s="203"/>
      <c r="BD116" s="203"/>
      <c r="BE116" s="203"/>
      <c r="BF116" s="203"/>
      <c r="BG116" s="203"/>
      <c r="BH116" s="203"/>
      <c r="BI116" s="203"/>
      <c r="BJ116" s="203"/>
      <c r="BK116" s="203"/>
      <c r="BL116" s="203"/>
      <c r="BM116" s="204">
        <v>1</v>
      </c>
    </row>
    <row r="117" spans="1:65">
      <c r="A117" s="29"/>
      <c r="B117" s="19">
        <v>1</v>
      </c>
      <c r="C117" s="9">
        <v>2</v>
      </c>
      <c r="D117" s="23">
        <v>0.04</v>
      </c>
      <c r="E117" s="23">
        <v>4.9834011588062832E-2</v>
      </c>
      <c r="F117" s="23">
        <v>0.03</v>
      </c>
      <c r="G117" s="209">
        <v>0.24</v>
      </c>
      <c r="H117" s="23">
        <v>0.03</v>
      </c>
      <c r="I117" s="23">
        <v>0.05</v>
      </c>
      <c r="J117" s="23">
        <v>0.03</v>
      </c>
      <c r="K117" s="23">
        <v>0.03</v>
      </c>
      <c r="L117" s="23">
        <v>0.03</v>
      </c>
      <c r="M117" s="209" t="s">
        <v>306</v>
      </c>
      <c r="N117" s="23">
        <v>0.06</v>
      </c>
      <c r="O117" s="209" t="s">
        <v>306</v>
      </c>
      <c r="P117" s="23">
        <v>0.04</v>
      </c>
      <c r="Q117" s="23">
        <v>0.05</v>
      </c>
      <c r="R117" s="209" t="s">
        <v>307</v>
      </c>
      <c r="S117" s="23">
        <v>0.03</v>
      </c>
      <c r="T117" s="209" t="s">
        <v>103</v>
      </c>
      <c r="U117" s="209" t="s">
        <v>104</v>
      </c>
      <c r="V117" s="202"/>
      <c r="W117" s="203"/>
      <c r="X117" s="203"/>
      <c r="Y117" s="203"/>
      <c r="Z117" s="203"/>
      <c r="AA117" s="203"/>
      <c r="AB117" s="203"/>
      <c r="AC117" s="203"/>
      <c r="AD117" s="203"/>
      <c r="AE117" s="203"/>
      <c r="AF117" s="203"/>
      <c r="AG117" s="203"/>
      <c r="AH117" s="203"/>
      <c r="AI117" s="203"/>
      <c r="AJ117" s="203"/>
      <c r="AK117" s="203"/>
      <c r="AL117" s="203"/>
      <c r="AM117" s="203"/>
      <c r="AN117" s="203"/>
      <c r="AO117" s="203"/>
      <c r="AP117" s="203"/>
      <c r="AQ117" s="203"/>
      <c r="AR117" s="203"/>
      <c r="AS117" s="203"/>
      <c r="AT117" s="203"/>
      <c r="AU117" s="203"/>
      <c r="AV117" s="203"/>
      <c r="AW117" s="203"/>
      <c r="AX117" s="203"/>
      <c r="AY117" s="203"/>
      <c r="AZ117" s="203"/>
      <c r="BA117" s="203"/>
      <c r="BB117" s="203"/>
      <c r="BC117" s="203"/>
      <c r="BD117" s="203"/>
      <c r="BE117" s="203"/>
      <c r="BF117" s="203"/>
      <c r="BG117" s="203"/>
      <c r="BH117" s="203"/>
      <c r="BI117" s="203"/>
      <c r="BJ117" s="203"/>
      <c r="BK117" s="203"/>
      <c r="BL117" s="203"/>
      <c r="BM117" s="204">
        <v>26</v>
      </c>
    </row>
    <row r="118" spans="1:65">
      <c r="A118" s="29"/>
      <c r="B118" s="19">
        <v>1</v>
      </c>
      <c r="C118" s="9">
        <v>3</v>
      </c>
      <c r="D118" s="23">
        <v>0.04</v>
      </c>
      <c r="E118" s="23">
        <v>3.8746193940241466E-2</v>
      </c>
      <c r="F118" s="23">
        <v>0.03</v>
      </c>
      <c r="G118" s="209">
        <v>0.21</v>
      </c>
      <c r="H118" s="23">
        <v>0.03</v>
      </c>
      <c r="I118" s="23">
        <v>0.04</v>
      </c>
      <c r="J118" s="23">
        <v>0.04</v>
      </c>
      <c r="K118" s="23">
        <v>0.03</v>
      </c>
      <c r="L118" s="23">
        <v>0.04</v>
      </c>
      <c r="M118" s="209" t="s">
        <v>306</v>
      </c>
      <c r="N118" s="23">
        <v>0.04</v>
      </c>
      <c r="O118" s="23">
        <v>0.05</v>
      </c>
      <c r="P118" s="23">
        <v>0.04</v>
      </c>
      <c r="Q118" s="23">
        <v>0.05</v>
      </c>
      <c r="R118" s="209" t="s">
        <v>307</v>
      </c>
      <c r="S118" s="23">
        <v>0.03</v>
      </c>
      <c r="T118" s="209" t="s">
        <v>103</v>
      </c>
      <c r="U118" s="209" t="s">
        <v>104</v>
      </c>
      <c r="V118" s="202"/>
      <c r="W118" s="203"/>
      <c r="X118" s="203"/>
      <c r="Y118" s="203"/>
      <c r="Z118" s="203"/>
      <c r="AA118" s="203"/>
      <c r="AB118" s="203"/>
      <c r="AC118" s="203"/>
      <c r="AD118" s="203"/>
      <c r="AE118" s="203"/>
      <c r="AF118" s="203"/>
      <c r="AG118" s="203"/>
      <c r="AH118" s="203"/>
      <c r="AI118" s="203"/>
      <c r="AJ118" s="203"/>
      <c r="AK118" s="203"/>
      <c r="AL118" s="203"/>
      <c r="AM118" s="203"/>
      <c r="AN118" s="203"/>
      <c r="AO118" s="203"/>
      <c r="AP118" s="203"/>
      <c r="AQ118" s="203"/>
      <c r="AR118" s="203"/>
      <c r="AS118" s="203"/>
      <c r="AT118" s="203"/>
      <c r="AU118" s="203"/>
      <c r="AV118" s="203"/>
      <c r="AW118" s="203"/>
      <c r="AX118" s="203"/>
      <c r="AY118" s="203"/>
      <c r="AZ118" s="203"/>
      <c r="BA118" s="203"/>
      <c r="BB118" s="203"/>
      <c r="BC118" s="203"/>
      <c r="BD118" s="203"/>
      <c r="BE118" s="203"/>
      <c r="BF118" s="203"/>
      <c r="BG118" s="203"/>
      <c r="BH118" s="203"/>
      <c r="BI118" s="203"/>
      <c r="BJ118" s="203"/>
      <c r="BK118" s="203"/>
      <c r="BL118" s="203"/>
      <c r="BM118" s="204">
        <v>16</v>
      </c>
    </row>
    <row r="119" spans="1:65">
      <c r="A119" s="29"/>
      <c r="B119" s="19">
        <v>1</v>
      </c>
      <c r="C119" s="9">
        <v>4</v>
      </c>
      <c r="D119" s="23">
        <v>0.05</v>
      </c>
      <c r="E119" s="23">
        <v>4.3769484173820192E-2</v>
      </c>
      <c r="F119" s="23">
        <v>0.03</v>
      </c>
      <c r="G119" s="209">
        <v>0.25</v>
      </c>
      <c r="H119" s="23">
        <v>0.04</v>
      </c>
      <c r="I119" s="23">
        <v>0.05</v>
      </c>
      <c r="J119" s="23">
        <v>0.03</v>
      </c>
      <c r="K119" s="23">
        <v>0.03</v>
      </c>
      <c r="L119" s="23">
        <v>0.04</v>
      </c>
      <c r="M119" s="209" t="s">
        <v>306</v>
      </c>
      <c r="N119" s="23">
        <v>0.03</v>
      </c>
      <c r="O119" s="209" t="s">
        <v>306</v>
      </c>
      <c r="P119" s="23">
        <v>0.05</v>
      </c>
      <c r="Q119" s="23">
        <v>0.05</v>
      </c>
      <c r="R119" s="209" t="s">
        <v>307</v>
      </c>
      <c r="S119" s="23">
        <v>0.03</v>
      </c>
      <c r="T119" s="209" t="s">
        <v>103</v>
      </c>
      <c r="U119" s="209" t="s">
        <v>104</v>
      </c>
      <c r="V119" s="202"/>
      <c r="W119" s="203"/>
      <c r="X119" s="203"/>
      <c r="Y119" s="203"/>
      <c r="Z119" s="203"/>
      <c r="AA119" s="203"/>
      <c r="AB119" s="203"/>
      <c r="AC119" s="203"/>
      <c r="AD119" s="203"/>
      <c r="AE119" s="203"/>
      <c r="AF119" s="203"/>
      <c r="AG119" s="203"/>
      <c r="AH119" s="203"/>
      <c r="AI119" s="203"/>
      <c r="AJ119" s="203"/>
      <c r="AK119" s="203"/>
      <c r="AL119" s="203"/>
      <c r="AM119" s="203"/>
      <c r="AN119" s="203"/>
      <c r="AO119" s="203"/>
      <c r="AP119" s="203"/>
      <c r="AQ119" s="203"/>
      <c r="AR119" s="203"/>
      <c r="AS119" s="203"/>
      <c r="AT119" s="203"/>
      <c r="AU119" s="203"/>
      <c r="AV119" s="203"/>
      <c r="AW119" s="203"/>
      <c r="AX119" s="203"/>
      <c r="AY119" s="203"/>
      <c r="AZ119" s="203"/>
      <c r="BA119" s="203"/>
      <c r="BB119" s="203"/>
      <c r="BC119" s="203"/>
      <c r="BD119" s="203"/>
      <c r="BE119" s="203"/>
      <c r="BF119" s="203"/>
      <c r="BG119" s="203"/>
      <c r="BH119" s="203"/>
      <c r="BI119" s="203"/>
      <c r="BJ119" s="203"/>
      <c r="BK119" s="203"/>
      <c r="BL119" s="203"/>
      <c r="BM119" s="204">
        <v>4.0847015253390705E-2</v>
      </c>
    </row>
    <row r="120" spans="1:65">
      <c r="A120" s="29"/>
      <c r="B120" s="19">
        <v>1</v>
      </c>
      <c r="C120" s="9">
        <v>5</v>
      </c>
      <c r="D120" s="23">
        <v>0.04</v>
      </c>
      <c r="E120" s="23">
        <v>6.0987768121417811E-2</v>
      </c>
      <c r="F120" s="23">
        <v>0.03</v>
      </c>
      <c r="G120" s="209">
        <v>0.25</v>
      </c>
      <c r="H120" s="23">
        <v>0.03</v>
      </c>
      <c r="I120" s="23">
        <v>0.05</v>
      </c>
      <c r="J120" s="23">
        <v>0.03</v>
      </c>
      <c r="K120" s="23">
        <v>0.03</v>
      </c>
      <c r="L120" s="23">
        <v>0.04</v>
      </c>
      <c r="M120" s="209" t="s">
        <v>306</v>
      </c>
      <c r="N120" s="206">
        <v>0.1</v>
      </c>
      <c r="O120" s="23">
        <v>0.05</v>
      </c>
      <c r="P120" s="23">
        <v>0.04</v>
      </c>
      <c r="Q120" s="23">
        <v>0.05</v>
      </c>
      <c r="R120" s="23">
        <v>0.04</v>
      </c>
      <c r="S120" s="23">
        <v>0.03</v>
      </c>
      <c r="T120" s="209" t="s">
        <v>103</v>
      </c>
      <c r="U120" s="209" t="s">
        <v>104</v>
      </c>
      <c r="V120" s="202"/>
      <c r="W120" s="203"/>
      <c r="X120" s="203"/>
      <c r="Y120" s="203"/>
      <c r="Z120" s="203"/>
      <c r="AA120" s="203"/>
      <c r="AB120" s="203"/>
      <c r="AC120" s="203"/>
      <c r="AD120" s="203"/>
      <c r="AE120" s="203"/>
      <c r="AF120" s="203"/>
      <c r="AG120" s="203"/>
      <c r="AH120" s="203"/>
      <c r="AI120" s="203"/>
      <c r="AJ120" s="203"/>
      <c r="AK120" s="203"/>
      <c r="AL120" s="203"/>
      <c r="AM120" s="203"/>
      <c r="AN120" s="203"/>
      <c r="AO120" s="203"/>
      <c r="AP120" s="203"/>
      <c r="AQ120" s="203"/>
      <c r="AR120" s="203"/>
      <c r="AS120" s="203"/>
      <c r="AT120" s="203"/>
      <c r="AU120" s="203"/>
      <c r="AV120" s="203"/>
      <c r="AW120" s="203"/>
      <c r="AX120" s="203"/>
      <c r="AY120" s="203"/>
      <c r="AZ120" s="203"/>
      <c r="BA120" s="203"/>
      <c r="BB120" s="203"/>
      <c r="BC120" s="203"/>
      <c r="BD120" s="203"/>
      <c r="BE120" s="203"/>
      <c r="BF120" s="203"/>
      <c r="BG120" s="203"/>
      <c r="BH120" s="203"/>
      <c r="BI120" s="203"/>
      <c r="BJ120" s="203"/>
      <c r="BK120" s="203"/>
      <c r="BL120" s="203"/>
      <c r="BM120" s="204">
        <v>20</v>
      </c>
    </row>
    <row r="121" spans="1:65">
      <c r="A121" s="29"/>
      <c r="B121" s="19">
        <v>1</v>
      </c>
      <c r="C121" s="9">
        <v>6</v>
      </c>
      <c r="D121" s="23">
        <v>0.05</v>
      </c>
      <c r="E121" s="23">
        <v>4.6405592609958107E-2</v>
      </c>
      <c r="F121" s="23">
        <v>0.03</v>
      </c>
      <c r="G121" s="209">
        <v>0.23</v>
      </c>
      <c r="H121" s="23">
        <v>0.04</v>
      </c>
      <c r="I121" s="23">
        <v>0.05</v>
      </c>
      <c r="J121" s="23">
        <v>0.04</v>
      </c>
      <c r="K121" s="23">
        <v>0.03</v>
      </c>
      <c r="L121" s="23">
        <v>0.04</v>
      </c>
      <c r="M121" s="209" t="s">
        <v>306</v>
      </c>
      <c r="N121" s="23">
        <v>7.0000000000000007E-2</v>
      </c>
      <c r="O121" s="209" t="s">
        <v>306</v>
      </c>
      <c r="P121" s="23">
        <v>0.04</v>
      </c>
      <c r="Q121" s="23">
        <v>0.06</v>
      </c>
      <c r="R121" s="23">
        <v>0.04</v>
      </c>
      <c r="S121" s="23">
        <v>0.03</v>
      </c>
      <c r="T121" s="209" t="s">
        <v>103</v>
      </c>
      <c r="U121" s="209" t="s">
        <v>104</v>
      </c>
      <c r="V121" s="202"/>
      <c r="W121" s="203"/>
      <c r="X121" s="203"/>
      <c r="Y121" s="203"/>
      <c r="Z121" s="203"/>
      <c r="AA121" s="203"/>
      <c r="AB121" s="203"/>
      <c r="AC121" s="203"/>
      <c r="AD121" s="203"/>
      <c r="AE121" s="203"/>
      <c r="AF121" s="203"/>
      <c r="AG121" s="203"/>
      <c r="AH121" s="203"/>
      <c r="AI121" s="203"/>
      <c r="AJ121" s="203"/>
      <c r="AK121" s="203"/>
      <c r="AL121" s="203"/>
      <c r="AM121" s="203"/>
      <c r="AN121" s="203"/>
      <c r="AO121" s="203"/>
      <c r="AP121" s="203"/>
      <c r="AQ121" s="203"/>
      <c r="AR121" s="203"/>
      <c r="AS121" s="203"/>
      <c r="AT121" s="203"/>
      <c r="AU121" s="203"/>
      <c r="AV121" s="203"/>
      <c r="AW121" s="203"/>
      <c r="AX121" s="203"/>
      <c r="AY121" s="203"/>
      <c r="AZ121" s="203"/>
      <c r="BA121" s="203"/>
      <c r="BB121" s="203"/>
      <c r="BC121" s="203"/>
      <c r="BD121" s="203"/>
      <c r="BE121" s="203"/>
      <c r="BF121" s="203"/>
      <c r="BG121" s="203"/>
      <c r="BH121" s="203"/>
      <c r="BI121" s="203"/>
      <c r="BJ121" s="203"/>
      <c r="BK121" s="203"/>
      <c r="BL121" s="203"/>
      <c r="BM121" s="56"/>
    </row>
    <row r="122" spans="1:65">
      <c r="A122" s="29"/>
      <c r="B122" s="20" t="s">
        <v>259</v>
      </c>
      <c r="C122" s="12"/>
      <c r="D122" s="207">
        <v>4.6666666666666669E-2</v>
      </c>
      <c r="E122" s="207">
        <v>4.685821354746985E-2</v>
      </c>
      <c r="F122" s="207">
        <v>0.03</v>
      </c>
      <c r="G122" s="207">
        <v>0.23333333333333331</v>
      </c>
      <c r="H122" s="207">
        <v>3.3333333333333333E-2</v>
      </c>
      <c r="I122" s="207">
        <v>4.9999999999999996E-2</v>
      </c>
      <c r="J122" s="207">
        <v>3.5000000000000003E-2</v>
      </c>
      <c r="K122" s="207">
        <v>0.03</v>
      </c>
      <c r="L122" s="207">
        <v>3.8333333333333337E-2</v>
      </c>
      <c r="M122" s="207" t="s">
        <v>696</v>
      </c>
      <c r="N122" s="207">
        <v>5.6666666666666671E-2</v>
      </c>
      <c r="O122" s="207">
        <v>5.000000000000001E-2</v>
      </c>
      <c r="P122" s="207">
        <v>4.2000000000000003E-2</v>
      </c>
      <c r="Q122" s="207">
        <v>5.1666666666666666E-2</v>
      </c>
      <c r="R122" s="207">
        <v>0.04</v>
      </c>
      <c r="S122" s="207">
        <v>0.03</v>
      </c>
      <c r="T122" s="207" t="s">
        <v>696</v>
      </c>
      <c r="U122" s="207" t="s">
        <v>696</v>
      </c>
      <c r="V122" s="202"/>
      <c r="W122" s="203"/>
      <c r="X122" s="203"/>
      <c r="Y122" s="203"/>
      <c r="Z122" s="203"/>
      <c r="AA122" s="203"/>
      <c r="AB122" s="203"/>
      <c r="AC122" s="203"/>
      <c r="AD122" s="203"/>
      <c r="AE122" s="203"/>
      <c r="AF122" s="203"/>
      <c r="AG122" s="203"/>
      <c r="AH122" s="203"/>
      <c r="AI122" s="203"/>
      <c r="AJ122" s="203"/>
      <c r="AK122" s="203"/>
      <c r="AL122" s="203"/>
      <c r="AM122" s="203"/>
      <c r="AN122" s="203"/>
      <c r="AO122" s="203"/>
      <c r="AP122" s="203"/>
      <c r="AQ122" s="203"/>
      <c r="AR122" s="203"/>
      <c r="AS122" s="203"/>
      <c r="AT122" s="203"/>
      <c r="AU122" s="203"/>
      <c r="AV122" s="203"/>
      <c r="AW122" s="203"/>
      <c r="AX122" s="203"/>
      <c r="AY122" s="203"/>
      <c r="AZ122" s="203"/>
      <c r="BA122" s="203"/>
      <c r="BB122" s="203"/>
      <c r="BC122" s="203"/>
      <c r="BD122" s="203"/>
      <c r="BE122" s="203"/>
      <c r="BF122" s="203"/>
      <c r="BG122" s="203"/>
      <c r="BH122" s="203"/>
      <c r="BI122" s="203"/>
      <c r="BJ122" s="203"/>
      <c r="BK122" s="203"/>
      <c r="BL122" s="203"/>
      <c r="BM122" s="56"/>
    </row>
    <row r="123" spans="1:65">
      <c r="A123" s="29"/>
      <c r="B123" s="3" t="s">
        <v>260</v>
      </c>
      <c r="C123" s="28"/>
      <c r="D123" s="23">
        <v>4.4999999999999998E-2</v>
      </c>
      <c r="E123" s="23">
        <v>4.508753839188915E-2</v>
      </c>
      <c r="F123" s="23">
        <v>0.03</v>
      </c>
      <c r="G123" s="23">
        <v>0.23499999999999999</v>
      </c>
      <c r="H123" s="23">
        <v>0.03</v>
      </c>
      <c r="I123" s="23">
        <v>0.05</v>
      </c>
      <c r="J123" s="23">
        <v>3.5000000000000003E-2</v>
      </c>
      <c r="K123" s="23">
        <v>0.03</v>
      </c>
      <c r="L123" s="23">
        <v>0.04</v>
      </c>
      <c r="M123" s="23" t="s">
        <v>696</v>
      </c>
      <c r="N123" s="23">
        <v>0.05</v>
      </c>
      <c r="O123" s="23">
        <v>0.05</v>
      </c>
      <c r="P123" s="23">
        <v>0.04</v>
      </c>
      <c r="Q123" s="23">
        <v>0.05</v>
      </c>
      <c r="R123" s="23">
        <v>0.04</v>
      </c>
      <c r="S123" s="23">
        <v>0.03</v>
      </c>
      <c r="T123" s="23" t="s">
        <v>696</v>
      </c>
      <c r="U123" s="23" t="s">
        <v>696</v>
      </c>
      <c r="V123" s="202"/>
      <c r="W123" s="203"/>
      <c r="X123" s="203"/>
      <c r="Y123" s="203"/>
      <c r="Z123" s="203"/>
      <c r="AA123" s="203"/>
      <c r="AB123" s="203"/>
      <c r="AC123" s="203"/>
      <c r="AD123" s="203"/>
      <c r="AE123" s="203"/>
      <c r="AF123" s="203"/>
      <c r="AG123" s="203"/>
      <c r="AH123" s="203"/>
      <c r="AI123" s="203"/>
      <c r="AJ123" s="203"/>
      <c r="AK123" s="203"/>
      <c r="AL123" s="203"/>
      <c r="AM123" s="203"/>
      <c r="AN123" s="203"/>
      <c r="AO123" s="203"/>
      <c r="AP123" s="203"/>
      <c r="AQ123" s="203"/>
      <c r="AR123" s="203"/>
      <c r="AS123" s="203"/>
      <c r="AT123" s="203"/>
      <c r="AU123" s="203"/>
      <c r="AV123" s="203"/>
      <c r="AW123" s="203"/>
      <c r="AX123" s="203"/>
      <c r="AY123" s="203"/>
      <c r="AZ123" s="203"/>
      <c r="BA123" s="203"/>
      <c r="BB123" s="203"/>
      <c r="BC123" s="203"/>
      <c r="BD123" s="203"/>
      <c r="BE123" s="203"/>
      <c r="BF123" s="203"/>
      <c r="BG123" s="203"/>
      <c r="BH123" s="203"/>
      <c r="BI123" s="203"/>
      <c r="BJ123" s="203"/>
      <c r="BK123" s="203"/>
      <c r="BL123" s="203"/>
      <c r="BM123" s="56"/>
    </row>
    <row r="124" spans="1:65">
      <c r="A124" s="29"/>
      <c r="B124" s="3" t="s">
        <v>261</v>
      </c>
      <c r="C124" s="28"/>
      <c r="D124" s="23">
        <v>8.1649658092772352E-3</v>
      </c>
      <c r="E124" s="23">
        <v>7.9217899330956357E-3</v>
      </c>
      <c r="F124" s="23">
        <v>0</v>
      </c>
      <c r="G124" s="23">
        <v>1.6329931618554522E-2</v>
      </c>
      <c r="H124" s="23">
        <v>5.1639777949432242E-3</v>
      </c>
      <c r="I124" s="23">
        <v>6.3245553203367571E-3</v>
      </c>
      <c r="J124" s="23">
        <v>5.4772255750516622E-3</v>
      </c>
      <c r="K124" s="23">
        <v>0</v>
      </c>
      <c r="L124" s="23">
        <v>4.0824829046386306E-3</v>
      </c>
      <c r="M124" s="23" t="s">
        <v>696</v>
      </c>
      <c r="N124" s="23">
        <v>2.5819888974716102E-2</v>
      </c>
      <c r="O124" s="23">
        <v>8.4983747219407389E-18</v>
      </c>
      <c r="P124" s="23">
        <v>4.4721359549995798E-3</v>
      </c>
      <c r="Q124" s="23">
        <v>4.082482904638628E-3</v>
      </c>
      <c r="R124" s="23">
        <v>0</v>
      </c>
      <c r="S124" s="23">
        <v>0</v>
      </c>
      <c r="T124" s="23" t="s">
        <v>696</v>
      </c>
      <c r="U124" s="23" t="s">
        <v>696</v>
      </c>
      <c r="V124" s="202"/>
      <c r="W124" s="203"/>
      <c r="X124" s="203"/>
      <c r="Y124" s="203"/>
      <c r="Z124" s="203"/>
      <c r="AA124" s="203"/>
      <c r="AB124" s="203"/>
      <c r="AC124" s="203"/>
      <c r="AD124" s="203"/>
      <c r="AE124" s="203"/>
      <c r="AF124" s="203"/>
      <c r="AG124" s="203"/>
      <c r="AH124" s="203"/>
      <c r="AI124" s="203"/>
      <c r="AJ124" s="203"/>
      <c r="AK124" s="203"/>
      <c r="AL124" s="203"/>
      <c r="AM124" s="203"/>
      <c r="AN124" s="203"/>
      <c r="AO124" s="203"/>
      <c r="AP124" s="203"/>
      <c r="AQ124" s="203"/>
      <c r="AR124" s="203"/>
      <c r="AS124" s="203"/>
      <c r="AT124" s="203"/>
      <c r="AU124" s="203"/>
      <c r="AV124" s="203"/>
      <c r="AW124" s="203"/>
      <c r="AX124" s="203"/>
      <c r="AY124" s="203"/>
      <c r="AZ124" s="203"/>
      <c r="BA124" s="203"/>
      <c r="BB124" s="203"/>
      <c r="BC124" s="203"/>
      <c r="BD124" s="203"/>
      <c r="BE124" s="203"/>
      <c r="BF124" s="203"/>
      <c r="BG124" s="203"/>
      <c r="BH124" s="203"/>
      <c r="BI124" s="203"/>
      <c r="BJ124" s="203"/>
      <c r="BK124" s="203"/>
      <c r="BL124" s="203"/>
      <c r="BM124" s="56"/>
    </row>
    <row r="125" spans="1:65">
      <c r="A125" s="29"/>
      <c r="B125" s="3" t="s">
        <v>86</v>
      </c>
      <c r="C125" s="28"/>
      <c r="D125" s="13">
        <v>0.17496355305594075</v>
      </c>
      <c r="E125" s="13">
        <v>0.16905872702702257</v>
      </c>
      <c r="F125" s="13">
        <v>0</v>
      </c>
      <c r="G125" s="13">
        <v>6.9985421222376526E-2</v>
      </c>
      <c r="H125" s="13">
        <v>0.15491933384829673</v>
      </c>
      <c r="I125" s="13">
        <v>0.12649110640673517</v>
      </c>
      <c r="J125" s="13">
        <v>0.15649215928719032</v>
      </c>
      <c r="K125" s="13">
        <v>0</v>
      </c>
      <c r="L125" s="13">
        <v>0.10649955403405122</v>
      </c>
      <c r="M125" s="13" t="s">
        <v>696</v>
      </c>
      <c r="N125" s="13">
        <v>0.45564509955381355</v>
      </c>
      <c r="O125" s="13">
        <v>1.6996749443881474E-16</v>
      </c>
      <c r="P125" s="13">
        <v>0.10647942749998998</v>
      </c>
      <c r="Q125" s="13">
        <v>7.9015798154296032E-2</v>
      </c>
      <c r="R125" s="13">
        <v>0</v>
      </c>
      <c r="S125" s="13">
        <v>0</v>
      </c>
      <c r="T125" s="13" t="s">
        <v>696</v>
      </c>
      <c r="U125" s="13" t="s">
        <v>696</v>
      </c>
      <c r="V125" s="147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29"/>
      <c r="B126" s="3" t="s">
        <v>262</v>
      </c>
      <c r="C126" s="28"/>
      <c r="D126" s="13">
        <v>0.14247433691725808</v>
      </c>
      <c r="E126" s="13">
        <v>0.14716370968084758</v>
      </c>
      <c r="F126" s="13">
        <v>-0.26555221198176282</v>
      </c>
      <c r="G126" s="13">
        <v>4.7123716845862891</v>
      </c>
      <c r="H126" s="13">
        <v>-0.18394690220195864</v>
      </c>
      <c r="I126" s="13">
        <v>0.22407964669706204</v>
      </c>
      <c r="J126" s="13">
        <v>-0.14314424731205644</v>
      </c>
      <c r="K126" s="13">
        <v>-0.26555221198176282</v>
      </c>
      <c r="L126" s="13">
        <v>-6.1538937532252258E-2</v>
      </c>
      <c r="M126" s="13" t="s">
        <v>696</v>
      </c>
      <c r="N126" s="13">
        <v>0.3872902662566704</v>
      </c>
      <c r="O126" s="13">
        <v>0.22407964669706226</v>
      </c>
      <c r="P126" s="13">
        <v>2.8226903225532229E-2</v>
      </c>
      <c r="Q126" s="13">
        <v>0.26488230158696413</v>
      </c>
      <c r="R126" s="13">
        <v>-2.0736282642350279E-2</v>
      </c>
      <c r="S126" s="13">
        <v>-0.26555221198176282</v>
      </c>
      <c r="T126" s="13" t="s">
        <v>696</v>
      </c>
      <c r="U126" s="13" t="s">
        <v>696</v>
      </c>
      <c r="V126" s="147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29"/>
      <c r="B127" s="45" t="s">
        <v>263</v>
      </c>
      <c r="C127" s="46"/>
      <c r="D127" s="44">
        <v>0.67</v>
      </c>
      <c r="E127" s="44">
        <v>0.68</v>
      </c>
      <c r="F127" s="44">
        <v>0.67</v>
      </c>
      <c r="G127" s="44">
        <v>15.6</v>
      </c>
      <c r="H127" s="44">
        <v>0.4</v>
      </c>
      <c r="I127" s="44">
        <v>0.93</v>
      </c>
      <c r="J127" s="44">
        <v>0.27</v>
      </c>
      <c r="K127" s="44">
        <v>0.67</v>
      </c>
      <c r="L127" s="44">
        <v>0</v>
      </c>
      <c r="M127" s="44">
        <v>1.07</v>
      </c>
      <c r="N127" s="44">
        <v>1.47</v>
      </c>
      <c r="O127" s="44">
        <v>7.0000000000000007E-2</v>
      </c>
      <c r="P127" s="44">
        <v>0</v>
      </c>
      <c r="Q127" s="44">
        <v>1.07</v>
      </c>
      <c r="R127" s="44">
        <v>0.93</v>
      </c>
      <c r="S127" s="44">
        <v>0.67</v>
      </c>
      <c r="T127" s="44">
        <v>196.93</v>
      </c>
      <c r="U127" s="44">
        <v>0.93</v>
      </c>
      <c r="V127" s="147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B128" s="3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BM128" s="55"/>
    </row>
    <row r="129" spans="1:65" ht="15">
      <c r="B129" s="8" t="s">
        <v>499</v>
      </c>
      <c r="BM129" s="27" t="s">
        <v>66</v>
      </c>
    </row>
    <row r="130" spans="1:65" ht="15">
      <c r="A130" s="24" t="s">
        <v>50</v>
      </c>
      <c r="B130" s="18" t="s">
        <v>110</v>
      </c>
      <c r="C130" s="15" t="s">
        <v>111</v>
      </c>
      <c r="D130" s="16" t="s">
        <v>228</v>
      </c>
      <c r="E130" s="17" t="s">
        <v>228</v>
      </c>
      <c r="F130" s="17" t="s">
        <v>228</v>
      </c>
      <c r="G130" s="17" t="s">
        <v>228</v>
      </c>
      <c r="H130" s="17" t="s">
        <v>228</v>
      </c>
      <c r="I130" s="17" t="s">
        <v>228</v>
      </c>
      <c r="J130" s="17" t="s">
        <v>228</v>
      </c>
      <c r="K130" s="17" t="s">
        <v>228</v>
      </c>
      <c r="L130" s="17" t="s">
        <v>228</v>
      </c>
      <c r="M130" s="17" t="s">
        <v>228</v>
      </c>
      <c r="N130" s="17" t="s">
        <v>228</v>
      </c>
      <c r="O130" s="17" t="s">
        <v>228</v>
      </c>
      <c r="P130" s="17" t="s">
        <v>228</v>
      </c>
      <c r="Q130" s="17" t="s">
        <v>228</v>
      </c>
      <c r="R130" s="17" t="s">
        <v>228</v>
      </c>
      <c r="S130" s="17" t="s">
        <v>228</v>
      </c>
      <c r="T130" s="17" t="s">
        <v>228</v>
      </c>
      <c r="U130" s="17" t="s">
        <v>228</v>
      </c>
      <c r="V130" s="17" t="s">
        <v>228</v>
      </c>
      <c r="W130" s="17" t="s">
        <v>228</v>
      </c>
      <c r="X130" s="147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1</v>
      </c>
    </row>
    <row r="131" spans="1:65">
      <c r="A131" s="29"/>
      <c r="B131" s="19" t="s">
        <v>229</v>
      </c>
      <c r="C131" s="9" t="s">
        <v>229</v>
      </c>
      <c r="D131" s="145" t="s">
        <v>232</v>
      </c>
      <c r="E131" s="146" t="s">
        <v>233</v>
      </c>
      <c r="F131" s="146" t="s">
        <v>235</v>
      </c>
      <c r="G131" s="146" t="s">
        <v>237</v>
      </c>
      <c r="H131" s="146" t="s">
        <v>238</v>
      </c>
      <c r="I131" s="146" t="s">
        <v>239</v>
      </c>
      <c r="J131" s="146" t="s">
        <v>240</v>
      </c>
      <c r="K131" s="146" t="s">
        <v>241</v>
      </c>
      <c r="L131" s="146" t="s">
        <v>242</v>
      </c>
      <c r="M131" s="146" t="s">
        <v>243</v>
      </c>
      <c r="N131" s="146" t="s">
        <v>244</v>
      </c>
      <c r="O131" s="146" t="s">
        <v>245</v>
      </c>
      <c r="P131" s="146" t="s">
        <v>246</v>
      </c>
      <c r="Q131" s="146" t="s">
        <v>247</v>
      </c>
      <c r="R131" s="146" t="s">
        <v>248</v>
      </c>
      <c r="S131" s="146" t="s">
        <v>249</v>
      </c>
      <c r="T131" s="146" t="s">
        <v>283</v>
      </c>
      <c r="U131" s="146" t="s">
        <v>252</v>
      </c>
      <c r="V131" s="146" t="s">
        <v>253</v>
      </c>
      <c r="W131" s="146" t="s">
        <v>299</v>
      </c>
      <c r="X131" s="147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 t="s">
        <v>1</v>
      </c>
    </row>
    <row r="132" spans="1:65">
      <c r="A132" s="29"/>
      <c r="B132" s="19"/>
      <c r="C132" s="9"/>
      <c r="D132" s="10" t="s">
        <v>114</v>
      </c>
      <c r="E132" s="11" t="s">
        <v>300</v>
      </c>
      <c r="F132" s="11" t="s">
        <v>114</v>
      </c>
      <c r="G132" s="11" t="s">
        <v>301</v>
      </c>
      <c r="H132" s="11" t="s">
        <v>300</v>
      </c>
      <c r="I132" s="11" t="s">
        <v>301</v>
      </c>
      <c r="J132" s="11" t="s">
        <v>301</v>
      </c>
      <c r="K132" s="11" t="s">
        <v>301</v>
      </c>
      <c r="L132" s="11" t="s">
        <v>301</v>
      </c>
      <c r="M132" s="11" t="s">
        <v>301</v>
      </c>
      <c r="N132" s="11" t="s">
        <v>114</v>
      </c>
      <c r="O132" s="11" t="s">
        <v>301</v>
      </c>
      <c r="P132" s="11" t="s">
        <v>114</v>
      </c>
      <c r="Q132" s="11" t="s">
        <v>300</v>
      </c>
      <c r="R132" s="11" t="s">
        <v>300</v>
      </c>
      <c r="S132" s="11" t="s">
        <v>301</v>
      </c>
      <c r="T132" s="11" t="s">
        <v>301</v>
      </c>
      <c r="U132" s="11" t="s">
        <v>114</v>
      </c>
      <c r="V132" s="11" t="s">
        <v>114</v>
      </c>
      <c r="W132" s="11" t="s">
        <v>114</v>
      </c>
      <c r="X132" s="147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2</v>
      </c>
    </row>
    <row r="133" spans="1:65">
      <c r="A133" s="29"/>
      <c r="B133" s="19"/>
      <c r="C133" s="9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147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3</v>
      </c>
    </row>
    <row r="134" spans="1:65">
      <c r="A134" s="29"/>
      <c r="B134" s="18">
        <v>1</v>
      </c>
      <c r="C134" s="14">
        <v>1</v>
      </c>
      <c r="D134" s="21">
        <v>7.1038000000000006</v>
      </c>
      <c r="E134" s="21">
        <v>6.8441090434626695</v>
      </c>
      <c r="F134" s="21">
        <v>7.1326684000000018</v>
      </c>
      <c r="G134" s="21">
        <v>6.99</v>
      </c>
      <c r="H134" s="21">
        <v>6.660000000000001</v>
      </c>
      <c r="I134" s="21">
        <v>7.07</v>
      </c>
      <c r="J134" s="21">
        <v>7.02</v>
      </c>
      <c r="K134" s="21">
        <v>6.94</v>
      </c>
      <c r="L134" s="21">
        <v>6.8199999999999994</v>
      </c>
      <c r="M134" s="21">
        <v>6.61</v>
      </c>
      <c r="N134" s="21">
        <v>6.9205145263359791</v>
      </c>
      <c r="O134" s="21">
        <v>7.5406000000000004</v>
      </c>
      <c r="P134" s="21">
        <v>7.1099999999999994</v>
      </c>
      <c r="Q134" s="21">
        <v>6.93</v>
      </c>
      <c r="R134" s="21">
        <v>6.9368999999999996</v>
      </c>
      <c r="S134" s="21">
        <v>6.77</v>
      </c>
      <c r="T134" s="21">
        <v>6.75</v>
      </c>
      <c r="U134" s="21">
        <v>6.8000000000000007</v>
      </c>
      <c r="V134" s="21">
        <v>6.81</v>
      </c>
      <c r="W134" s="21">
        <v>7.2110852000000003</v>
      </c>
      <c r="X134" s="147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1</v>
      </c>
    </row>
    <row r="135" spans="1:65">
      <c r="A135" s="29"/>
      <c r="B135" s="19">
        <v>1</v>
      </c>
      <c r="C135" s="9">
        <v>2</v>
      </c>
      <c r="D135" s="11">
        <v>7.3033000000000001</v>
      </c>
      <c r="E135" s="11">
        <v>7.1273128393019372</v>
      </c>
      <c r="F135" s="11">
        <v>7.1428448000000007</v>
      </c>
      <c r="G135" s="11">
        <v>6.4600000000000009</v>
      </c>
      <c r="H135" s="11">
        <v>6.7299999999999995</v>
      </c>
      <c r="I135" s="11">
        <v>7.06</v>
      </c>
      <c r="J135" s="11">
        <v>7.1800000000000006</v>
      </c>
      <c r="K135" s="11">
        <v>6.76</v>
      </c>
      <c r="L135" s="11">
        <v>6.7</v>
      </c>
      <c r="M135" s="11">
        <v>6.61</v>
      </c>
      <c r="N135" s="11">
        <v>6.9287436114388301</v>
      </c>
      <c r="O135" s="11">
        <v>7.5258000000000003</v>
      </c>
      <c r="P135" s="11">
        <v>7.1999999999999993</v>
      </c>
      <c r="Q135" s="11">
        <v>6.93</v>
      </c>
      <c r="R135" s="11">
        <v>6.9139000000000008</v>
      </c>
      <c r="S135" s="11">
        <v>6.7299999999999995</v>
      </c>
      <c r="T135" s="11">
        <v>7.0499999999999989</v>
      </c>
      <c r="U135" s="11">
        <v>7.02</v>
      </c>
      <c r="V135" s="11">
        <v>6.8599999999999994</v>
      </c>
      <c r="W135" s="11">
        <v>7.2648477000000007</v>
      </c>
      <c r="X135" s="147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 t="e">
        <v>#N/A</v>
      </c>
    </row>
    <row r="136" spans="1:65">
      <c r="A136" s="29"/>
      <c r="B136" s="19">
        <v>1</v>
      </c>
      <c r="C136" s="9">
        <v>3</v>
      </c>
      <c r="D136" s="11">
        <v>7.1914000000000007</v>
      </c>
      <c r="E136" s="11">
        <v>6.8905525639132295</v>
      </c>
      <c r="F136" s="11">
        <v>7.1248839999999998</v>
      </c>
      <c r="G136" s="11">
        <v>6.7299999999999995</v>
      </c>
      <c r="H136" s="11">
        <v>6.7099999999999991</v>
      </c>
      <c r="I136" s="11">
        <v>6.9599999999999991</v>
      </c>
      <c r="J136" s="11">
        <v>7.01</v>
      </c>
      <c r="K136" s="11">
        <v>6.6000000000000005</v>
      </c>
      <c r="L136" s="11">
        <v>6.67</v>
      </c>
      <c r="M136" s="143">
        <v>6.8199999999999994</v>
      </c>
      <c r="N136" s="11">
        <v>7.0726811929766624</v>
      </c>
      <c r="O136" s="11">
        <v>7.5288999999999993</v>
      </c>
      <c r="P136" s="11">
        <v>7.01</v>
      </c>
      <c r="Q136" s="11">
        <v>6.7</v>
      </c>
      <c r="R136" s="11">
        <v>7.0560999999999998</v>
      </c>
      <c r="S136" s="11">
        <v>6.65</v>
      </c>
      <c r="T136" s="143">
        <v>6.0699999999999994</v>
      </c>
      <c r="U136" s="11">
        <v>6.9599999999999991</v>
      </c>
      <c r="V136" s="11">
        <v>6.8199999999999994</v>
      </c>
      <c r="W136" s="11">
        <v>7.1156465999999998</v>
      </c>
      <c r="X136" s="147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>
        <v>16</v>
      </c>
    </row>
    <row r="137" spans="1:65">
      <c r="A137" s="29"/>
      <c r="B137" s="19">
        <v>1</v>
      </c>
      <c r="C137" s="9">
        <v>4</v>
      </c>
      <c r="D137" s="11">
        <v>7.2910000000000004</v>
      </c>
      <c r="E137" s="11">
        <v>6.9200250739513161</v>
      </c>
      <c r="F137" s="11">
        <v>7.1139484000000017</v>
      </c>
      <c r="G137" s="11">
        <v>6.92</v>
      </c>
      <c r="H137" s="11">
        <v>6.6199999999999992</v>
      </c>
      <c r="I137" s="11">
        <v>6.9</v>
      </c>
      <c r="J137" s="11">
        <v>7.02</v>
      </c>
      <c r="K137" s="11">
        <v>6.4399999999999995</v>
      </c>
      <c r="L137" s="11">
        <v>6.8199999999999994</v>
      </c>
      <c r="M137" s="11">
        <v>6.6199999999999992</v>
      </c>
      <c r="N137" s="11">
        <v>7.0643436412444816</v>
      </c>
      <c r="O137" s="11">
        <v>7.4014999999999995</v>
      </c>
      <c r="P137" s="11">
        <v>7.26</v>
      </c>
      <c r="Q137" s="11">
        <v>6.87</v>
      </c>
      <c r="R137" s="11">
        <v>7.0974999999999993</v>
      </c>
      <c r="S137" s="11">
        <v>6.69</v>
      </c>
      <c r="T137" s="11">
        <v>6.22</v>
      </c>
      <c r="U137" s="11">
        <v>6.8499999999999988</v>
      </c>
      <c r="V137" s="11">
        <v>6.8599999999999994</v>
      </c>
      <c r="W137" s="11">
        <v>7.1298109000000016</v>
      </c>
      <c r="X137" s="147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7">
        <v>6.9344255444464196</v>
      </c>
    </row>
    <row r="138" spans="1:65">
      <c r="A138" s="29"/>
      <c r="B138" s="19">
        <v>1</v>
      </c>
      <c r="C138" s="9">
        <v>5</v>
      </c>
      <c r="D138" s="11">
        <v>7.1343000000000005</v>
      </c>
      <c r="E138" s="11">
        <v>7.0955452174134432</v>
      </c>
      <c r="F138" s="11">
        <v>7.1186440000000006</v>
      </c>
      <c r="G138" s="11">
        <v>7.53</v>
      </c>
      <c r="H138" s="11">
        <v>6.8600000000000012</v>
      </c>
      <c r="I138" s="11">
        <v>6.94</v>
      </c>
      <c r="J138" s="11">
        <v>7.33</v>
      </c>
      <c r="K138" s="11">
        <v>6.65</v>
      </c>
      <c r="L138" s="11">
        <v>6.84</v>
      </c>
      <c r="M138" s="11">
        <v>6.58</v>
      </c>
      <c r="N138" s="11">
        <v>7.1784152615448296</v>
      </c>
      <c r="O138" s="11">
        <v>7.4978000000000007</v>
      </c>
      <c r="P138" s="11">
        <v>6.84</v>
      </c>
      <c r="Q138" s="11">
        <v>6.7299999999999995</v>
      </c>
      <c r="R138" s="11">
        <v>6.9577</v>
      </c>
      <c r="S138" s="11">
        <v>6.78</v>
      </c>
      <c r="T138" s="11">
        <v>6.4800000000000013</v>
      </c>
      <c r="U138" s="11">
        <v>7.02</v>
      </c>
      <c r="V138" s="11">
        <v>6.9</v>
      </c>
      <c r="W138" s="11">
        <v>7.0810867999999996</v>
      </c>
      <c r="X138" s="147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7">
        <v>21</v>
      </c>
    </row>
    <row r="139" spans="1:65">
      <c r="A139" s="29"/>
      <c r="B139" s="19">
        <v>1</v>
      </c>
      <c r="C139" s="9">
        <v>6</v>
      </c>
      <c r="D139" s="11">
        <v>7.3179999999999996</v>
      </c>
      <c r="E139" s="11">
        <v>6.7514076828425198</v>
      </c>
      <c r="F139" s="11">
        <v>7.1119931999999997</v>
      </c>
      <c r="G139" s="11">
        <v>6.65</v>
      </c>
      <c r="H139" s="11">
        <v>6.69</v>
      </c>
      <c r="I139" s="11">
        <v>7.0000000000000009</v>
      </c>
      <c r="J139" s="11">
        <v>7.1</v>
      </c>
      <c r="K139" s="11">
        <v>6.6199999999999992</v>
      </c>
      <c r="L139" s="11">
        <v>6.75</v>
      </c>
      <c r="M139" s="11">
        <v>6.63</v>
      </c>
      <c r="N139" s="11">
        <v>7.0842014791443617</v>
      </c>
      <c r="O139" s="11">
        <v>7.4386999999999999</v>
      </c>
      <c r="P139" s="11">
        <v>6.94</v>
      </c>
      <c r="Q139" s="11">
        <v>7.06</v>
      </c>
      <c r="R139" s="11">
        <v>7.0567000000000002</v>
      </c>
      <c r="S139" s="11">
        <v>6.88</v>
      </c>
      <c r="T139" s="11">
        <v>6.2</v>
      </c>
      <c r="U139" s="11">
        <v>6.8000000000000007</v>
      </c>
      <c r="V139" s="11">
        <v>6.8199999999999994</v>
      </c>
      <c r="W139" s="11">
        <v>7.1618531999999995</v>
      </c>
      <c r="X139" s="147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A140" s="29"/>
      <c r="B140" s="20" t="s">
        <v>259</v>
      </c>
      <c r="C140" s="12"/>
      <c r="D140" s="22">
        <v>7.2236333333333329</v>
      </c>
      <c r="E140" s="22">
        <v>6.9381587368141853</v>
      </c>
      <c r="F140" s="22">
        <v>7.1241638000000007</v>
      </c>
      <c r="G140" s="22">
        <v>6.88</v>
      </c>
      <c r="H140" s="22">
        <v>6.711666666666666</v>
      </c>
      <c r="I140" s="22">
        <v>6.9883333333333324</v>
      </c>
      <c r="J140" s="22">
        <v>7.11</v>
      </c>
      <c r="K140" s="22">
        <v>6.668333333333333</v>
      </c>
      <c r="L140" s="22">
        <v>6.7666666666666657</v>
      </c>
      <c r="M140" s="22">
        <v>6.6449999999999996</v>
      </c>
      <c r="N140" s="22">
        <v>7.0414832854475238</v>
      </c>
      <c r="O140" s="22">
        <v>7.4888833333333329</v>
      </c>
      <c r="P140" s="22">
        <v>7.06</v>
      </c>
      <c r="Q140" s="22">
        <v>6.87</v>
      </c>
      <c r="R140" s="22">
        <v>7.0031333333333334</v>
      </c>
      <c r="S140" s="22">
        <v>6.75</v>
      </c>
      <c r="T140" s="22">
        <v>6.4616666666666669</v>
      </c>
      <c r="U140" s="22">
        <v>6.9083333333333341</v>
      </c>
      <c r="V140" s="22">
        <v>6.8449999999999998</v>
      </c>
      <c r="W140" s="22">
        <v>7.1607217333333351</v>
      </c>
      <c r="X140" s="147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29"/>
      <c r="B141" s="3" t="s">
        <v>260</v>
      </c>
      <c r="C141" s="28"/>
      <c r="D141" s="11">
        <v>7.241200000000001</v>
      </c>
      <c r="E141" s="11">
        <v>6.9052888189322728</v>
      </c>
      <c r="F141" s="11">
        <v>7.1217640000000006</v>
      </c>
      <c r="G141" s="11">
        <v>6.8249999999999993</v>
      </c>
      <c r="H141" s="11">
        <v>6.6999999999999993</v>
      </c>
      <c r="I141" s="11">
        <v>6.98</v>
      </c>
      <c r="J141" s="11">
        <v>7.06</v>
      </c>
      <c r="K141" s="11">
        <v>6.6349999999999998</v>
      </c>
      <c r="L141" s="11">
        <v>6.7850000000000001</v>
      </c>
      <c r="M141" s="11">
        <v>6.6150000000000002</v>
      </c>
      <c r="N141" s="11">
        <v>7.068512417110572</v>
      </c>
      <c r="O141" s="11">
        <v>7.5118000000000009</v>
      </c>
      <c r="P141" s="11">
        <v>7.06</v>
      </c>
      <c r="Q141" s="11">
        <v>6.9</v>
      </c>
      <c r="R141" s="11">
        <v>7.0068999999999999</v>
      </c>
      <c r="S141" s="11">
        <v>6.75</v>
      </c>
      <c r="T141" s="11">
        <v>6.3500000000000005</v>
      </c>
      <c r="U141" s="11">
        <v>6.9049999999999994</v>
      </c>
      <c r="V141" s="11">
        <v>6.84</v>
      </c>
      <c r="W141" s="11">
        <v>7.145832050000001</v>
      </c>
      <c r="X141" s="147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29"/>
      <c r="B142" s="3" t="s">
        <v>261</v>
      </c>
      <c r="C142" s="28"/>
      <c r="D142" s="23">
        <v>9.2918860661690278E-2</v>
      </c>
      <c r="E142" s="23">
        <v>0.14619593507995327</v>
      </c>
      <c r="F142" s="23">
        <v>1.1872428258448399E-2</v>
      </c>
      <c r="G142" s="23">
        <v>0.37094473981982806</v>
      </c>
      <c r="H142" s="23">
        <v>8.2320511822186443E-2</v>
      </c>
      <c r="I142" s="23">
        <v>6.7651065524991255E-2</v>
      </c>
      <c r="J142" s="23">
        <v>0.1261744823647003</v>
      </c>
      <c r="K142" s="23">
        <v>0.16833498349026188</v>
      </c>
      <c r="L142" s="23">
        <v>7.0898989179442012E-2</v>
      </c>
      <c r="M142" s="23">
        <v>8.7349871207689569E-2</v>
      </c>
      <c r="N142" s="23">
        <v>9.9413067781421297E-2</v>
      </c>
      <c r="O142" s="23">
        <v>5.6342716181123978E-2</v>
      </c>
      <c r="P142" s="23">
        <v>0.15962455951387908</v>
      </c>
      <c r="Q142" s="23">
        <v>0.13549907748763446</v>
      </c>
      <c r="R142" s="23">
        <v>7.6149265700114391E-2</v>
      </c>
      <c r="S142" s="23">
        <v>8.0249610590955353E-2</v>
      </c>
      <c r="T142" s="23">
        <v>0.37679791223766956</v>
      </c>
      <c r="U142" s="23">
        <v>0.10438710009702624</v>
      </c>
      <c r="V142" s="23">
        <v>3.4496376621320948E-2</v>
      </c>
      <c r="W142" s="23">
        <v>6.7392797530824444E-2</v>
      </c>
      <c r="X142" s="202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203"/>
      <c r="AV142" s="203"/>
      <c r="AW142" s="203"/>
      <c r="AX142" s="203"/>
      <c r="AY142" s="203"/>
      <c r="AZ142" s="203"/>
      <c r="BA142" s="203"/>
      <c r="BB142" s="203"/>
      <c r="BC142" s="203"/>
      <c r="BD142" s="203"/>
      <c r="BE142" s="203"/>
      <c r="BF142" s="203"/>
      <c r="BG142" s="203"/>
      <c r="BH142" s="203"/>
      <c r="BI142" s="203"/>
      <c r="BJ142" s="203"/>
      <c r="BK142" s="203"/>
      <c r="BL142" s="203"/>
      <c r="BM142" s="56"/>
    </row>
    <row r="143" spans="1:65">
      <c r="A143" s="29"/>
      <c r="B143" s="3" t="s">
        <v>86</v>
      </c>
      <c r="C143" s="28"/>
      <c r="D143" s="13">
        <v>1.2863175132785018E-2</v>
      </c>
      <c r="E143" s="13">
        <v>2.1071287156379258E-2</v>
      </c>
      <c r="F143" s="13">
        <v>1.6665013034159036E-3</v>
      </c>
      <c r="G143" s="13">
        <v>5.3916386601719199E-2</v>
      </c>
      <c r="H143" s="13">
        <v>1.226528609220558E-2</v>
      </c>
      <c r="I143" s="13">
        <v>9.6805722191735648E-3</v>
      </c>
      <c r="J143" s="13">
        <v>1.7746059404317904E-2</v>
      </c>
      <c r="K143" s="13">
        <v>2.5243936539404432E-2</v>
      </c>
      <c r="L143" s="13">
        <v>1.0477683129966801E-2</v>
      </c>
      <c r="M143" s="13">
        <v>1.3145202589569537E-2</v>
      </c>
      <c r="N143" s="13">
        <v>1.4118199781411973E-2</v>
      </c>
      <c r="O143" s="13">
        <v>7.5235136766439118E-3</v>
      </c>
      <c r="P143" s="13">
        <v>2.2609710979302988E-2</v>
      </c>
      <c r="Q143" s="13">
        <v>1.9723300944342714E-2</v>
      </c>
      <c r="R143" s="13">
        <v>1.0873599298425617E-2</v>
      </c>
      <c r="S143" s="13">
        <v>1.1888831198660053E-2</v>
      </c>
      <c r="T143" s="13">
        <v>5.831280560809949E-2</v>
      </c>
      <c r="U143" s="13">
        <v>1.5110316057470624E-2</v>
      </c>
      <c r="V143" s="13">
        <v>5.0396459636699708E-3</v>
      </c>
      <c r="W143" s="13">
        <v>9.4114532082861593E-3</v>
      </c>
      <c r="X143" s="147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29"/>
      <c r="B144" s="3" t="s">
        <v>262</v>
      </c>
      <c r="C144" s="28"/>
      <c r="D144" s="13">
        <v>4.1706091879309515E-2</v>
      </c>
      <c r="E144" s="13">
        <v>5.3835639936394841E-4</v>
      </c>
      <c r="F144" s="13">
        <v>2.7361784236840991E-2</v>
      </c>
      <c r="G144" s="13">
        <v>-7.8486017475531966E-3</v>
      </c>
      <c r="H144" s="13">
        <v>-3.2123623846268656E-2</v>
      </c>
      <c r="I144" s="13">
        <v>7.7739372268674778E-3</v>
      </c>
      <c r="J144" s="13">
        <v>2.5319250228909462E-2</v>
      </c>
      <c r="K144" s="13">
        <v>-3.837263943603697E-2</v>
      </c>
      <c r="L144" s="13">
        <v>-2.4192180982332001E-2</v>
      </c>
      <c r="M144" s="13">
        <v>-4.1737493984373764E-2</v>
      </c>
      <c r="N144" s="13">
        <v>1.5438588288952504E-2</v>
      </c>
      <c r="O144" s="13">
        <v>7.9957277691295126E-2</v>
      </c>
      <c r="P144" s="13">
        <v>1.8108847625330604E-2</v>
      </c>
      <c r="Q144" s="13">
        <v>-9.2906822682689016E-3</v>
      </c>
      <c r="R144" s="13">
        <v>9.9082163975270365E-3</v>
      </c>
      <c r="S144" s="13">
        <v>-2.6595648516858139E-2</v>
      </c>
      <c r="T144" s="13">
        <v>-6.8175636864162725E-2</v>
      </c>
      <c r="U144" s="13">
        <v>-3.7627069388583845E-3</v>
      </c>
      <c r="V144" s="13">
        <v>-1.2895883570058442E-2</v>
      </c>
      <c r="W144" s="13">
        <v>3.2633732590603648E-2</v>
      </c>
      <c r="X144" s="147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29"/>
      <c r="B145" s="45" t="s">
        <v>263</v>
      </c>
      <c r="C145" s="46"/>
      <c r="D145" s="44">
        <v>1.23</v>
      </c>
      <c r="E145" s="44">
        <v>0.06</v>
      </c>
      <c r="F145" s="44">
        <v>0.82</v>
      </c>
      <c r="G145" s="44">
        <v>0.18</v>
      </c>
      <c r="H145" s="44">
        <v>0.87</v>
      </c>
      <c r="I145" s="44">
        <v>0.27</v>
      </c>
      <c r="J145" s="44">
        <v>0.76</v>
      </c>
      <c r="K145" s="44">
        <v>1.04</v>
      </c>
      <c r="L145" s="44">
        <v>0.64</v>
      </c>
      <c r="M145" s="44">
        <v>1.1399999999999999</v>
      </c>
      <c r="N145" s="44">
        <v>0.48</v>
      </c>
      <c r="O145" s="44">
        <v>2.31</v>
      </c>
      <c r="P145" s="44">
        <v>0.56000000000000005</v>
      </c>
      <c r="Q145" s="44">
        <v>0.22</v>
      </c>
      <c r="R145" s="44">
        <v>0.33</v>
      </c>
      <c r="S145" s="44">
        <v>0.71</v>
      </c>
      <c r="T145" s="44">
        <v>1.89</v>
      </c>
      <c r="U145" s="44">
        <v>0.06</v>
      </c>
      <c r="V145" s="44">
        <v>0.32</v>
      </c>
      <c r="W145" s="44">
        <v>0.97</v>
      </c>
      <c r="X145" s="147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B146" s="3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BM146" s="55"/>
    </row>
    <row r="147" spans="1:65" ht="15">
      <c r="B147" s="8" t="s">
        <v>500</v>
      </c>
      <c r="BM147" s="27" t="s">
        <v>66</v>
      </c>
    </row>
    <row r="148" spans="1:65" ht="15">
      <c r="A148" s="24" t="s">
        <v>19</v>
      </c>
      <c r="B148" s="18" t="s">
        <v>110</v>
      </c>
      <c r="C148" s="15" t="s">
        <v>111</v>
      </c>
      <c r="D148" s="16" t="s">
        <v>228</v>
      </c>
      <c r="E148" s="17" t="s">
        <v>228</v>
      </c>
      <c r="F148" s="17" t="s">
        <v>228</v>
      </c>
      <c r="G148" s="17" t="s">
        <v>228</v>
      </c>
      <c r="H148" s="17" t="s">
        <v>228</v>
      </c>
      <c r="I148" s="17" t="s">
        <v>228</v>
      </c>
      <c r="J148" s="17" t="s">
        <v>228</v>
      </c>
      <c r="K148" s="17" t="s">
        <v>228</v>
      </c>
      <c r="L148" s="17" t="s">
        <v>228</v>
      </c>
      <c r="M148" s="17" t="s">
        <v>228</v>
      </c>
      <c r="N148" s="17" t="s">
        <v>228</v>
      </c>
      <c r="O148" s="17" t="s">
        <v>228</v>
      </c>
      <c r="P148" s="17" t="s">
        <v>228</v>
      </c>
      <c r="Q148" s="17" t="s">
        <v>228</v>
      </c>
      <c r="R148" s="17" t="s">
        <v>228</v>
      </c>
      <c r="S148" s="17" t="s">
        <v>228</v>
      </c>
      <c r="T148" s="17" t="s">
        <v>228</v>
      </c>
      <c r="U148" s="17" t="s">
        <v>228</v>
      </c>
      <c r="V148" s="17" t="s">
        <v>228</v>
      </c>
      <c r="W148" s="147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7">
        <v>1</v>
      </c>
    </row>
    <row r="149" spans="1:65">
      <c r="A149" s="29"/>
      <c r="B149" s="19" t="s">
        <v>229</v>
      </c>
      <c r="C149" s="9" t="s">
        <v>229</v>
      </c>
      <c r="D149" s="145" t="s">
        <v>232</v>
      </c>
      <c r="E149" s="146" t="s">
        <v>233</v>
      </c>
      <c r="F149" s="146" t="s">
        <v>237</v>
      </c>
      <c r="G149" s="146" t="s">
        <v>238</v>
      </c>
      <c r="H149" s="146" t="s">
        <v>239</v>
      </c>
      <c r="I149" s="146" t="s">
        <v>240</v>
      </c>
      <c r="J149" s="146" t="s">
        <v>241</v>
      </c>
      <c r="K149" s="146" t="s">
        <v>242</v>
      </c>
      <c r="L149" s="146" t="s">
        <v>243</v>
      </c>
      <c r="M149" s="146" t="s">
        <v>244</v>
      </c>
      <c r="N149" s="146" t="s">
        <v>245</v>
      </c>
      <c r="O149" s="146" t="s">
        <v>246</v>
      </c>
      <c r="P149" s="146" t="s">
        <v>247</v>
      </c>
      <c r="Q149" s="146" t="s">
        <v>248</v>
      </c>
      <c r="R149" s="146" t="s">
        <v>249</v>
      </c>
      <c r="S149" s="146" t="s">
        <v>283</v>
      </c>
      <c r="T149" s="146" t="s">
        <v>252</v>
      </c>
      <c r="U149" s="146" t="s">
        <v>253</v>
      </c>
      <c r="V149" s="146" t="s">
        <v>299</v>
      </c>
      <c r="W149" s="147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 t="s">
        <v>3</v>
      </c>
    </row>
    <row r="150" spans="1:65">
      <c r="A150" s="29"/>
      <c r="B150" s="19"/>
      <c r="C150" s="9"/>
      <c r="D150" s="10" t="s">
        <v>300</v>
      </c>
      <c r="E150" s="11" t="s">
        <v>300</v>
      </c>
      <c r="F150" s="11" t="s">
        <v>301</v>
      </c>
      <c r="G150" s="11" t="s">
        <v>300</v>
      </c>
      <c r="H150" s="11" t="s">
        <v>301</v>
      </c>
      <c r="I150" s="11" t="s">
        <v>301</v>
      </c>
      <c r="J150" s="11" t="s">
        <v>301</v>
      </c>
      <c r="K150" s="11" t="s">
        <v>301</v>
      </c>
      <c r="L150" s="11" t="s">
        <v>301</v>
      </c>
      <c r="M150" s="11" t="s">
        <v>114</v>
      </c>
      <c r="N150" s="11" t="s">
        <v>301</v>
      </c>
      <c r="O150" s="11" t="s">
        <v>300</v>
      </c>
      <c r="P150" s="11" t="s">
        <v>300</v>
      </c>
      <c r="Q150" s="11" t="s">
        <v>300</v>
      </c>
      <c r="R150" s="11" t="s">
        <v>301</v>
      </c>
      <c r="S150" s="11" t="s">
        <v>301</v>
      </c>
      <c r="T150" s="11" t="s">
        <v>114</v>
      </c>
      <c r="U150" s="11" t="s">
        <v>300</v>
      </c>
      <c r="V150" s="11" t="s">
        <v>114</v>
      </c>
      <c r="W150" s="147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>
        <v>2</v>
      </c>
    </row>
    <row r="151" spans="1:65">
      <c r="A151" s="29"/>
      <c r="B151" s="19"/>
      <c r="C151" s="9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147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>
        <v>3</v>
      </c>
    </row>
    <row r="152" spans="1:65">
      <c r="A152" s="29"/>
      <c r="B152" s="18">
        <v>1</v>
      </c>
      <c r="C152" s="14">
        <v>1</v>
      </c>
      <c r="D152" s="21">
        <v>0.45</v>
      </c>
      <c r="E152" s="21">
        <v>0.50414854916225516</v>
      </c>
      <c r="F152" s="148">
        <v>0.4</v>
      </c>
      <c r="G152" s="21">
        <v>0.54</v>
      </c>
      <c r="H152" s="21">
        <v>0.46</v>
      </c>
      <c r="I152" s="21">
        <v>0.46</v>
      </c>
      <c r="J152" s="21">
        <v>0.5</v>
      </c>
      <c r="K152" s="21">
        <v>0.44</v>
      </c>
      <c r="L152" s="21">
        <v>0.47</v>
      </c>
      <c r="M152" s="21">
        <v>0.34952730450000002</v>
      </c>
      <c r="N152" s="21">
        <v>0.4</v>
      </c>
      <c r="O152" s="21">
        <v>0.48</v>
      </c>
      <c r="P152" s="21">
        <v>0.37</v>
      </c>
      <c r="Q152" s="21">
        <v>0.49</v>
      </c>
      <c r="R152" s="21">
        <v>0.43</v>
      </c>
      <c r="S152" s="148">
        <v>0.37</v>
      </c>
      <c r="T152" s="148" t="s">
        <v>101</v>
      </c>
      <c r="U152" s="148" t="s">
        <v>302</v>
      </c>
      <c r="V152" s="148">
        <v>2.2269999999999999</v>
      </c>
      <c r="W152" s="147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7">
        <v>1</v>
      </c>
    </row>
    <row r="153" spans="1:65">
      <c r="A153" s="29"/>
      <c r="B153" s="19">
        <v>1</v>
      </c>
      <c r="C153" s="9">
        <v>2</v>
      </c>
      <c r="D153" s="11">
        <v>0.49</v>
      </c>
      <c r="E153" s="11">
        <v>0.47121361945732576</v>
      </c>
      <c r="F153" s="149">
        <v>0.4</v>
      </c>
      <c r="G153" s="11">
        <v>0.47</v>
      </c>
      <c r="H153" s="11">
        <v>0.48</v>
      </c>
      <c r="I153" s="11">
        <v>0.48</v>
      </c>
      <c r="J153" s="11">
        <v>0.46</v>
      </c>
      <c r="K153" s="11">
        <v>0.45</v>
      </c>
      <c r="L153" s="11">
        <v>0.48</v>
      </c>
      <c r="M153" s="11">
        <v>0.42994129310000001</v>
      </c>
      <c r="N153" s="11">
        <v>0.43</v>
      </c>
      <c r="O153" s="11">
        <v>0.47</v>
      </c>
      <c r="P153" s="11">
        <v>0.35</v>
      </c>
      <c r="Q153" s="11">
        <v>0.48</v>
      </c>
      <c r="R153" s="11">
        <v>0.42</v>
      </c>
      <c r="S153" s="149">
        <v>0.41</v>
      </c>
      <c r="T153" s="149" t="s">
        <v>101</v>
      </c>
      <c r="U153" s="149" t="s">
        <v>302</v>
      </c>
      <c r="V153" s="149">
        <v>2.359</v>
      </c>
      <c r="W153" s="147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7">
        <v>27</v>
      </c>
    </row>
    <row r="154" spans="1:65">
      <c r="A154" s="29"/>
      <c r="B154" s="19">
        <v>1</v>
      </c>
      <c r="C154" s="9">
        <v>3</v>
      </c>
      <c r="D154" s="11">
        <v>0.46</v>
      </c>
      <c r="E154" s="11">
        <v>0.45214159719945901</v>
      </c>
      <c r="F154" s="149">
        <v>0.5</v>
      </c>
      <c r="G154" s="11">
        <v>0.45</v>
      </c>
      <c r="H154" s="11">
        <v>0.48</v>
      </c>
      <c r="I154" s="11">
        <v>0.44</v>
      </c>
      <c r="J154" s="11">
        <v>0.47</v>
      </c>
      <c r="K154" s="11">
        <v>0.41</v>
      </c>
      <c r="L154" s="11">
        <v>0.46</v>
      </c>
      <c r="M154" s="11">
        <v>0.43418901900000001</v>
      </c>
      <c r="N154" s="11">
        <v>0.41</v>
      </c>
      <c r="O154" s="11">
        <v>0.49</v>
      </c>
      <c r="P154" s="11">
        <v>0.47</v>
      </c>
      <c r="Q154" s="11">
        <v>0.41</v>
      </c>
      <c r="R154" s="11">
        <v>0.41</v>
      </c>
      <c r="S154" s="149">
        <v>0.4</v>
      </c>
      <c r="T154" s="149" t="s">
        <v>101</v>
      </c>
      <c r="U154" s="149" t="s">
        <v>302</v>
      </c>
      <c r="V154" s="149">
        <v>2.331</v>
      </c>
      <c r="W154" s="147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7">
        <v>16</v>
      </c>
    </row>
    <row r="155" spans="1:65">
      <c r="A155" s="29"/>
      <c r="B155" s="19">
        <v>1</v>
      </c>
      <c r="C155" s="9">
        <v>4</v>
      </c>
      <c r="D155" s="11">
        <v>0.45</v>
      </c>
      <c r="E155" s="11">
        <v>0.43305333162593651</v>
      </c>
      <c r="F155" s="149">
        <v>0.5</v>
      </c>
      <c r="G155" s="11">
        <v>0.51</v>
      </c>
      <c r="H155" s="11">
        <v>0.48</v>
      </c>
      <c r="I155" s="11">
        <v>0.47</v>
      </c>
      <c r="J155" s="11">
        <v>0.45</v>
      </c>
      <c r="K155" s="11">
        <v>0.42</v>
      </c>
      <c r="L155" s="11">
        <v>0.51</v>
      </c>
      <c r="M155" s="11">
        <v>0.46900501450000004</v>
      </c>
      <c r="N155" s="11">
        <v>0.42</v>
      </c>
      <c r="O155" s="11">
        <v>0.49</v>
      </c>
      <c r="P155" s="11">
        <v>0.52</v>
      </c>
      <c r="Q155" s="11">
        <v>0.45</v>
      </c>
      <c r="R155" s="11">
        <v>0.41</v>
      </c>
      <c r="S155" s="149">
        <v>0.37</v>
      </c>
      <c r="T155" s="149" t="s">
        <v>101</v>
      </c>
      <c r="U155" s="149" t="s">
        <v>302</v>
      </c>
      <c r="V155" s="149">
        <v>2.37</v>
      </c>
      <c r="W155" s="147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7">
        <v>0.45263600739424825</v>
      </c>
    </row>
    <row r="156" spans="1:65">
      <c r="A156" s="29"/>
      <c r="B156" s="19">
        <v>1</v>
      </c>
      <c r="C156" s="9">
        <v>5</v>
      </c>
      <c r="D156" s="11">
        <v>0.46</v>
      </c>
      <c r="E156" s="11">
        <v>0.44715957116915261</v>
      </c>
      <c r="F156" s="149">
        <v>0.4</v>
      </c>
      <c r="G156" s="11">
        <v>0.49</v>
      </c>
      <c r="H156" s="11">
        <v>0.47</v>
      </c>
      <c r="I156" s="11">
        <v>0.48</v>
      </c>
      <c r="J156" s="11">
        <v>0.46</v>
      </c>
      <c r="K156" s="11">
        <v>0.45</v>
      </c>
      <c r="L156" s="11">
        <v>0.48</v>
      </c>
      <c r="M156" s="11">
        <v>0.38319660280000001</v>
      </c>
      <c r="N156" s="11">
        <v>0.43</v>
      </c>
      <c r="O156" s="11">
        <v>0.46</v>
      </c>
      <c r="P156" s="11">
        <v>0.41</v>
      </c>
      <c r="Q156" s="11">
        <v>0.46</v>
      </c>
      <c r="R156" s="11">
        <v>0.42</v>
      </c>
      <c r="S156" s="149">
        <v>0.33</v>
      </c>
      <c r="T156" s="149" t="s">
        <v>101</v>
      </c>
      <c r="U156" s="149" t="s">
        <v>302</v>
      </c>
      <c r="V156" s="149">
        <v>2.359</v>
      </c>
      <c r="W156" s="147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7">
        <v>22</v>
      </c>
    </row>
    <row r="157" spans="1:65">
      <c r="A157" s="29"/>
      <c r="B157" s="19">
        <v>1</v>
      </c>
      <c r="C157" s="9">
        <v>6</v>
      </c>
      <c r="D157" s="11">
        <v>0.49</v>
      </c>
      <c r="E157" s="11">
        <v>0.43290346660273016</v>
      </c>
      <c r="F157" s="149">
        <v>0.4</v>
      </c>
      <c r="G157" s="11">
        <v>0.47</v>
      </c>
      <c r="H157" s="11">
        <v>0.47</v>
      </c>
      <c r="I157" s="11">
        <v>0.48</v>
      </c>
      <c r="J157" s="11">
        <v>0.48</v>
      </c>
      <c r="K157" s="11">
        <v>0.45</v>
      </c>
      <c r="L157" s="11">
        <v>0.48</v>
      </c>
      <c r="M157" s="11">
        <v>0.37494525200000006</v>
      </c>
      <c r="N157" s="11">
        <v>0.43</v>
      </c>
      <c r="O157" s="11">
        <v>0.46</v>
      </c>
      <c r="P157" s="11">
        <v>0.43</v>
      </c>
      <c r="Q157" s="11">
        <v>0.41</v>
      </c>
      <c r="R157" s="11">
        <v>0.43</v>
      </c>
      <c r="S157" s="149">
        <v>0.38</v>
      </c>
      <c r="T157" s="149" t="s">
        <v>101</v>
      </c>
      <c r="U157" s="149" t="s">
        <v>302</v>
      </c>
      <c r="V157" s="149">
        <v>2.294</v>
      </c>
      <c r="W157" s="147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5"/>
    </row>
    <row r="158" spans="1:65">
      <c r="A158" s="29"/>
      <c r="B158" s="20" t="s">
        <v>259</v>
      </c>
      <c r="C158" s="12"/>
      <c r="D158" s="22">
        <v>0.46666666666666662</v>
      </c>
      <c r="E158" s="22">
        <v>0.45677002253614324</v>
      </c>
      <c r="F158" s="22">
        <v>0.43333333333333335</v>
      </c>
      <c r="G158" s="22">
        <v>0.48833333333333329</v>
      </c>
      <c r="H158" s="22">
        <v>0.47333333333333333</v>
      </c>
      <c r="I158" s="22">
        <v>0.46833333333333332</v>
      </c>
      <c r="J158" s="22">
        <v>0.47</v>
      </c>
      <c r="K158" s="22">
        <v>0.4366666666666667</v>
      </c>
      <c r="L158" s="22">
        <v>0.48</v>
      </c>
      <c r="M158" s="22">
        <v>0.40680074765000002</v>
      </c>
      <c r="N158" s="22">
        <v>0.42</v>
      </c>
      <c r="O158" s="22">
        <v>0.47500000000000003</v>
      </c>
      <c r="P158" s="22">
        <v>0.42500000000000004</v>
      </c>
      <c r="Q158" s="22">
        <v>0.45</v>
      </c>
      <c r="R158" s="22">
        <v>0.42</v>
      </c>
      <c r="S158" s="22">
        <v>0.37666666666666671</v>
      </c>
      <c r="T158" s="22" t="s">
        <v>696</v>
      </c>
      <c r="U158" s="22" t="s">
        <v>696</v>
      </c>
      <c r="V158" s="22">
        <v>2.3233333333333333</v>
      </c>
      <c r="W158" s="147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5"/>
    </row>
    <row r="159" spans="1:65">
      <c r="A159" s="29"/>
      <c r="B159" s="3" t="s">
        <v>260</v>
      </c>
      <c r="C159" s="28"/>
      <c r="D159" s="11">
        <v>0.46</v>
      </c>
      <c r="E159" s="11">
        <v>0.44965058418430581</v>
      </c>
      <c r="F159" s="11">
        <v>0.4</v>
      </c>
      <c r="G159" s="11">
        <v>0.48</v>
      </c>
      <c r="H159" s="11">
        <v>0.47499999999999998</v>
      </c>
      <c r="I159" s="11">
        <v>0.47499999999999998</v>
      </c>
      <c r="J159" s="11">
        <v>0.46499999999999997</v>
      </c>
      <c r="K159" s="11">
        <v>0.44500000000000001</v>
      </c>
      <c r="L159" s="11">
        <v>0.48</v>
      </c>
      <c r="M159" s="11">
        <v>0.40656894794999998</v>
      </c>
      <c r="N159" s="11">
        <v>0.42499999999999999</v>
      </c>
      <c r="O159" s="11">
        <v>0.47499999999999998</v>
      </c>
      <c r="P159" s="11">
        <v>0.42</v>
      </c>
      <c r="Q159" s="11">
        <v>0.45500000000000002</v>
      </c>
      <c r="R159" s="11">
        <v>0.42</v>
      </c>
      <c r="S159" s="11">
        <v>0.375</v>
      </c>
      <c r="T159" s="11" t="s">
        <v>696</v>
      </c>
      <c r="U159" s="11" t="s">
        <v>696</v>
      </c>
      <c r="V159" s="11">
        <v>2.3449999999999998</v>
      </c>
      <c r="W159" s="147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29"/>
      <c r="B160" s="3" t="s">
        <v>261</v>
      </c>
      <c r="C160" s="28"/>
      <c r="D160" s="23">
        <v>1.8618986725025242E-2</v>
      </c>
      <c r="E160" s="23">
        <v>2.7200070932666184E-2</v>
      </c>
      <c r="F160" s="23">
        <v>5.1639777949432392E-2</v>
      </c>
      <c r="G160" s="23">
        <v>3.2506409624359738E-2</v>
      </c>
      <c r="H160" s="23">
        <v>8.1649658092772491E-3</v>
      </c>
      <c r="I160" s="23">
        <v>1.6020819787597212E-2</v>
      </c>
      <c r="J160" s="23">
        <v>1.7888543819998309E-2</v>
      </c>
      <c r="K160" s="23">
        <v>1.7511900715418277E-2</v>
      </c>
      <c r="L160" s="23">
        <v>1.6733200530681513E-2</v>
      </c>
      <c r="M160" s="23">
        <v>4.473734147906866E-2</v>
      </c>
      <c r="N160" s="23">
        <v>1.2649110640673511E-2</v>
      </c>
      <c r="O160" s="23">
        <v>1.378404875209021E-2</v>
      </c>
      <c r="P160" s="23">
        <v>6.3166446789414535E-2</v>
      </c>
      <c r="Q160" s="23">
        <v>3.4058772731852809E-2</v>
      </c>
      <c r="R160" s="23">
        <v>8.9442719099991665E-3</v>
      </c>
      <c r="S160" s="23">
        <v>2.8047578623950169E-2</v>
      </c>
      <c r="T160" s="23" t="s">
        <v>696</v>
      </c>
      <c r="U160" s="23" t="s">
        <v>696</v>
      </c>
      <c r="V160" s="23">
        <v>5.4628441920547888E-2</v>
      </c>
      <c r="W160" s="202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203"/>
      <c r="AV160" s="203"/>
      <c r="AW160" s="203"/>
      <c r="AX160" s="203"/>
      <c r="AY160" s="203"/>
      <c r="AZ160" s="203"/>
      <c r="BA160" s="203"/>
      <c r="BB160" s="203"/>
      <c r="BC160" s="203"/>
      <c r="BD160" s="203"/>
      <c r="BE160" s="203"/>
      <c r="BF160" s="203"/>
      <c r="BG160" s="203"/>
      <c r="BH160" s="203"/>
      <c r="BI160" s="203"/>
      <c r="BJ160" s="203"/>
      <c r="BK160" s="203"/>
      <c r="BL160" s="203"/>
      <c r="BM160" s="56"/>
    </row>
    <row r="161" spans="1:65">
      <c r="A161" s="29"/>
      <c r="B161" s="3" t="s">
        <v>86</v>
      </c>
      <c r="C161" s="28"/>
      <c r="D161" s="13">
        <v>3.9897828696482666E-2</v>
      </c>
      <c r="E161" s="13">
        <v>5.9548721655685928E-2</v>
      </c>
      <c r="F161" s="13">
        <v>0.11916871834484398</v>
      </c>
      <c r="G161" s="13">
        <v>6.6566026534525063E-2</v>
      </c>
      <c r="H161" s="13">
        <v>1.7249927766078695E-2</v>
      </c>
      <c r="I161" s="13">
        <v>3.4208156130100809E-2</v>
      </c>
      <c r="J161" s="13">
        <v>3.80607315319113E-2</v>
      </c>
      <c r="K161" s="13">
        <v>4.0103589424622006E-2</v>
      </c>
      <c r="L161" s="13">
        <v>3.4860834438919817E-2</v>
      </c>
      <c r="M161" s="13">
        <v>0.10997359699436791</v>
      </c>
      <c r="N161" s="13">
        <v>3.0116930096841694E-2</v>
      </c>
      <c r="O161" s="13">
        <v>2.9019050004400439E-2</v>
      </c>
      <c r="P161" s="13">
        <v>0.14862693362215182</v>
      </c>
      <c r="Q161" s="13">
        <v>7.5686161626339579E-2</v>
      </c>
      <c r="R161" s="13">
        <v>2.1295885499998016E-2</v>
      </c>
      <c r="S161" s="13">
        <v>7.4462598116681863E-2</v>
      </c>
      <c r="T161" s="13" t="s">
        <v>696</v>
      </c>
      <c r="U161" s="13" t="s">
        <v>696</v>
      </c>
      <c r="V161" s="13">
        <v>2.3512959219748015E-2</v>
      </c>
      <c r="W161" s="147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29"/>
      <c r="B162" s="3" t="s">
        <v>262</v>
      </c>
      <c r="C162" s="28"/>
      <c r="D162" s="13">
        <v>3.0997664885722642E-2</v>
      </c>
      <c r="E162" s="13">
        <v>9.1331999097770122E-3</v>
      </c>
      <c r="F162" s="13">
        <v>-4.2645025463257435E-2</v>
      </c>
      <c r="G162" s="13">
        <v>7.886541361255972E-2</v>
      </c>
      <c r="H162" s="13">
        <v>4.5726202955518769E-2</v>
      </c>
      <c r="I162" s="13">
        <v>3.4679799403171785E-2</v>
      </c>
      <c r="J162" s="13">
        <v>3.8361933920620706E-2</v>
      </c>
      <c r="K162" s="13">
        <v>-3.5280756428359372E-2</v>
      </c>
      <c r="L162" s="13">
        <v>6.0454741025314673E-2</v>
      </c>
      <c r="M162" s="13">
        <v>-0.10126295521232254</v>
      </c>
      <c r="N162" s="13">
        <v>-7.2102101602849578E-2</v>
      </c>
      <c r="O162" s="13">
        <v>4.9408337472967911E-2</v>
      </c>
      <c r="P162" s="13">
        <v>-6.1055698050502483E-2</v>
      </c>
      <c r="Q162" s="13">
        <v>-5.8236802887673411E-3</v>
      </c>
      <c r="R162" s="13">
        <v>-7.2102101602849578E-2</v>
      </c>
      <c r="S162" s="13">
        <v>-0.16783759905652373</v>
      </c>
      <c r="T162" s="13" t="s">
        <v>696</v>
      </c>
      <c r="U162" s="13" t="s">
        <v>696</v>
      </c>
      <c r="V162" s="13">
        <v>4.1328955173239192</v>
      </c>
      <c r="W162" s="147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29"/>
      <c r="B163" s="45" t="s">
        <v>263</v>
      </c>
      <c r="C163" s="46"/>
      <c r="D163" s="44">
        <v>0.13</v>
      </c>
      <c r="E163" s="44">
        <v>0.13</v>
      </c>
      <c r="F163" s="44" t="s">
        <v>264</v>
      </c>
      <c r="G163" s="44">
        <v>0.69</v>
      </c>
      <c r="H163" s="44">
        <v>0.3</v>
      </c>
      <c r="I163" s="44">
        <v>0.17</v>
      </c>
      <c r="J163" s="44">
        <v>0.22</v>
      </c>
      <c r="K163" s="44">
        <v>0.65</v>
      </c>
      <c r="L163" s="44">
        <v>0.48</v>
      </c>
      <c r="M163" s="44">
        <v>1.43</v>
      </c>
      <c r="N163" s="44">
        <v>1.0900000000000001</v>
      </c>
      <c r="O163" s="44">
        <v>0.35</v>
      </c>
      <c r="P163" s="44">
        <v>0.96</v>
      </c>
      <c r="Q163" s="44">
        <v>0.31</v>
      </c>
      <c r="R163" s="44">
        <v>1.0900000000000001</v>
      </c>
      <c r="S163" s="44">
        <v>2.2200000000000002</v>
      </c>
      <c r="T163" s="44">
        <v>1</v>
      </c>
      <c r="U163" s="44">
        <v>5.53</v>
      </c>
      <c r="V163" s="44">
        <v>48.59</v>
      </c>
      <c r="W163" s="147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B164" s="30" t="s">
        <v>308</v>
      </c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BM164" s="55"/>
    </row>
    <row r="165" spans="1:65">
      <c r="BM165" s="55"/>
    </row>
    <row r="166" spans="1:65" ht="15">
      <c r="B166" s="8" t="s">
        <v>501</v>
      </c>
      <c r="BM166" s="27" t="s">
        <v>66</v>
      </c>
    </row>
    <row r="167" spans="1:65" ht="15">
      <c r="A167" s="24" t="s">
        <v>22</v>
      </c>
      <c r="B167" s="18" t="s">
        <v>110</v>
      </c>
      <c r="C167" s="15" t="s">
        <v>111</v>
      </c>
      <c r="D167" s="16" t="s">
        <v>228</v>
      </c>
      <c r="E167" s="17" t="s">
        <v>228</v>
      </c>
      <c r="F167" s="17" t="s">
        <v>228</v>
      </c>
      <c r="G167" s="17" t="s">
        <v>228</v>
      </c>
      <c r="H167" s="17" t="s">
        <v>228</v>
      </c>
      <c r="I167" s="17" t="s">
        <v>228</v>
      </c>
      <c r="J167" s="17" t="s">
        <v>228</v>
      </c>
      <c r="K167" s="17" t="s">
        <v>228</v>
      </c>
      <c r="L167" s="17" t="s">
        <v>228</v>
      </c>
      <c r="M167" s="17" t="s">
        <v>228</v>
      </c>
      <c r="N167" s="17" t="s">
        <v>228</v>
      </c>
      <c r="O167" s="17" t="s">
        <v>228</v>
      </c>
      <c r="P167" s="17" t="s">
        <v>228</v>
      </c>
      <c r="Q167" s="17" t="s">
        <v>228</v>
      </c>
      <c r="R167" s="17" t="s">
        <v>228</v>
      </c>
      <c r="S167" s="17" t="s">
        <v>228</v>
      </c>
      <c r="T167" s="147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>
        <v>1</v>
      </c>
    </row>
    <row r="168" spans="1:65">
      <c r="A168" s="29"/>
      <c r="B168" s="19" t="s">
        <v>229</v>
      </c>
      <c r="C168" s="9" t="s">
        <v>229</v>
      </c>
      <c r="D168" s="145" t="s">
        <v>232</v>
      </c>
      <c r="E168" s="146" t="s">
        <v>233</v>
      </c>
      <c r="F168" s="146" t="s">
        <v>235</v>
      </c>
      <c r="G168" s="146" t="s">
        <v>237</v>
      </c>
      <c r="H168" s="146" t="s">
        <v>239</v>
      </c>
      <c r="I168" s="146" t="s">
        <v>240</v>
      </c>
      <c r="J168" s="146" t="s">
        <v>241</v>
      </c>
      <c r="K168" s="146" t="s">
        <v>242</v>
      </c>
      <c r="L168" s="146" t="s">
        <v>243</v>
      </c>
      <c r="M168" s="146" t="s">
        <v>245</v>
      </c>
      <c r="N168" s="146" t="s">
        <v>247</v>
      </c>
      <c r="O168" s="146" t="s">
        <v>248</v>
      </c>
      <c r="P168" s="146" t="s">
        <v>249</v>
      </c>
      <c r="Q168" s="146" t="s">
        <v>283</v>
      </c>
      <c r="R168" s="146" t="s">
        <v>253</v>
      </c>
      <c r="S168" s="146" t="s">
        <v>299</v>
      </c>
      <c r="T168" s="147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 t="s">
        <v>3</v>
      </c>
    </row>
    <row r="169" spans="1:65">
      <c r="A169" s="29"/>
      <c r="B169" s="19"/>
      <c r="C169" s="9"/>
      <c r="D169" s="10" t="s">
        <v>300</v>
      </c>
      <c r="E169" s="11" t="s">
        <v>300</v>
      </c>
      <c r="F169" s="11" t="s">
        <v>300</v>
      </c>
      <c r="G169" s="11" t="s">
        <v>301</v>
      </c>
      <c r="H169" s="11" t="s">
        <v>301</v>
      </c>
      <c r="I169" s="11" t="s">
        <v>301</v>
      </c>
      <c r="J169" s="11" t="s">
        <v>301</v>
      </c>
      <c r="K169" s="11" t="s">
        <v>301</v>
      </c>
      <c r="L169" s="11" t="s">
        <v>301</v>
      </c>
      <c r="M169" s="11" t="s">
        <v>301</v>
      </c>
      <c r="N169" s="11" t="s">
        <v>300</v>
      </c>
      <c r="O169" s="11" t="s">
        <v>300</v>
      </c>
      <c r="P169" s="11" t="s">
        <v>301</v>
      </c>
      <c r="Q169" s="11" t="s">
        <v>301</v>
      </c>
      <c r="R169" s="11" t="s">
        <v>300</v>
      </c>
      <c r="S169" s="11" t="s">
        <v>114</v>
      </c>
      <c r="T169" s="147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>
        <v>1</v>
      </c>
    </row>
    <row r="170" spans="1:65">
      <c r="A170" s="29"/>
      <c r="B170" s="19"/>
      <c r="C170" s="9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147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2</v>
      </c>
    </row>
    <row r="171" spans="1:65">
      <c r="A171" s="29"/>
      <c r="B171" s="18">
        <v>1</v>
      </c>
      <c r="C171" s="14">
        <v>1</v>
      </c>
      <c r="D171" s="210">
        <v>11.76</v>
      </c>
      <c r="E171" s="210">
        <v>11.850138069577083</v>
      </c>
      <c r="F171" s="210">
        <v>12.311059999999999</v>
      </c>
      <c r="G171" s="210">
        <v>11.7</v>
      </c>
      <c r="H171" s="210">
        <v>12.65</v>
      </c>
      <c r="I171" s="210">
        <v>11.6</v>
      </c>
      <c r="J171" s="210">
        <v>11.6</v>
      </c>
      <c r="K171" s="210">
        <v>11.1</v>
      </c>
      <c r="L171" s="210">
        <v>11.85</v>
      </c>
      <c r="M171" s="210">
        <v>11.9</v>
      </c>
      <c r="N171" s="211">
        <v>10.39</v>
      </c>
      <c r="O171" s="210">
        <v>11.37</v>
      </c>
      <c r="P171" s="210">
        <v>11.79</v>
      </c>
      <c r="Q171" s="210">
        <v>10.7</v>
      </c>
      <c r="R171" s="210">
        <v>11.6</v>
      </c>
      <c r="S171" s="211">
        <v>43.921999999999997</v>
      </c>
      <c r="T171" s="212"/>
      <c r="U171" s="213"/>
      <c r="V171" s="213"/>
      <c r="W171" s="213"/>
      <c r="X171" s="213"/>
      <c r="Y171" s="213"/>
      <c r="Z171" s="213"/>
      <c r="AA171" s="213"/>
      <c r="AB171" s="213"/>
      <c r="AC171" s="213"/>
      <c r="AD171" s="213"/>
      <c r="AE171" s="213"/>
      <c r="AF171" s="213"/>
      <c r="AG171" s="213"/>
      <c r="AH171" s="213"/>
      <c r="AI171" s="213"/>
      <c r="AJ171" s="213"/>
      <c r="AK171" s="213"/>
      <c r="AL171" s="213"/>
      <c r="AM171" s="213"/>
      <c r="AN171" s="213"/>
      <c r="AO171" s="213"/>
      <c r="AP171" s="213"/>
      <c r="AQ171" s="213"/>
      <c r="AR171" s="213"/>
      <c r="AS171" s="213"/>
      <c r="AT171" s="213"/>
      <c r="AU171" s="213"/>
      <c r="AV171" s="213"/>
      <c r="AW171" s="213"/>
      <c r="AX171" s="213"/>
      <c r="AY171" s="213"/>
      <c r="AZ171" s="213"/>
      <c r="BA171" s="213"/>
      <c r="BB171" s="213"/>
      <c r="BC171" s="213"/>
      <c r="BD171" s="213"/>
      <c r="BE171" s="213"/>
      <c r="BF171" s="213"/>
      <c r="BG171" s="213"/>
      <c r="BH171" s="213"/>
      <c r="BI171" s="213"/>
      <c r="BJ171" s="213"/>
      <c r="BK171" s="213"/>
      <c r="BL171" s="213"/>
      <c r="BM171" s="214">
        <v>1</v>
      </c>
    </row>
    <row r="172" spans="1:65">
      <c r="A172" s="29"/>
      <c r="B172" s="19">
        <v>1</v>
      </c>
      <c r="C172" s="9">
        <v>2</v>
      </c>
      <c r="D172" s="215">
        <v>11.57</v>
      </c>
      <c r="E172" s="215">
        <v>12.024575077475575</v>
      </c>
      <c r="F172" s="215">
        <v>12.222390000000001</v>
      </c>
      <c r="G172" s="215">
        <v>11.1</v>
      </c>
      <c r="H172" s="215">
        <v>12.6</v>
      </c>
      <c r="I172" s="215">
        <v>11.6</v>
      </c>
      <c r="J172" s="215">
        <v>12.05</v>
      </c>
      <c r="K172" s="215">
        <v>11.4</v>
      </c>
      <c r="L172" s="215">
        <v>12.05</v>
      </c>
      <c r="M172" s="215">
        <v>12.3</v>
      </c>
      <c r="N172" s="217">
        <v>10.41</v>
      </c>
      <c r="O172" s="215">
        <v>11.34</v>
      </c>
      <c r="P172" s="215">
        <v>11.7</v>
      </c>
      <c r="Q172" s="215">
        <v>11.6</v>
      </c>
      <c r="R172" s="215">
        <v>11.2</v>
      </c>
      <c r="S172" s="217">
        <v>43.08</v>
      </c>
      <c r="T172" s="212"/>
      <c r="U172" s="213"/>
      <c r="V172" s="213"/>
      <c r="W172" s="213"/>
      <c r="X172" s="213"/>
      <c r="Y172" s="213"/>
      <c r="Z172" s="213"/>
      <c r="AA172" s="213"/>
      <c r="AB172" s="213"/>
      <c r="AC172" s="213"/>
      <c r="AD172" s="213"/>
      <c r="AE172" s="213"/>
      <c r="AF172" s="213"/>
      <c r="AG172" s="213"/>
      <c r="AH172" s="213"/>
      <c r="AI172" s="213"/>
      <c r="AJ172" s="213"/>
      <c r="AK172" s="213"/>
      <c r="AL172" s="213"/>
      <c r="AM172" s="213"/>
      <c r="AN172" s="213"/>
      <c r="AO172" s="213"/>
      <c r="AP172" s="213"/>
      <c r="AQ172" s="213"/>
      <c r="AR172" s="213"/>
      <c r="AS172" s="213"/>
      <c r="AT172" s="213"/>
      <c r="AU172" s="213"/>
      <c r="AV172" s="213"/>
      <c r="AW172" s="213"/>
      <c r="AX172" s="213"/>
      <c r="AY172" s="213"/>
      <c r="AZ172" s="213"/>
      <c r="BA172" s="213"/>
      <c r="BB172" s="213"/>
      <c r="BC172" s="213"/>
      <c r="BD172" s="213"/>
      <c r="BE172" s="213"/>
      <c r="BF172" s="213"/>
      <c r="BG172" s="213"/>
      <c r="BH172" s="213"/>
      <c r="BI172" s="213"/>
      <c r="BJ172" s="213"/>
      <c r="BK172" s="213"/>
      <c r="BL172" s="213"/>
      <c r="BM172" s="214">
        <v>28</v>
      </c>
    </row>
    <row r="173" spans="1:65">
      <c r="A173" s="29"/>
      <c r="B173" s="19">
        <v>1</v>
      </c>
      <c r="C173" s="9">
        <v>3</v>
      </c>
      <c r="D173" s="215">
        <v>11.25</v>
      </c>
      <c r="E173" s="215">
        <v>12.146711382526082</v>
      </c>
      <c r="F173" s="215">
        <v>12.30904</v>
      </c>
      <c r="G173" s="215">
        <v>11.3</v>
      </c>
      <c r="H173" s="215">
        <v>12.9</v>
      </c>
      <c r="I173" s="215">
        <v>10.95</v>
      </c>
      <c r="J173" s="215">
        <v>12.3</v>
      </c>
      <c r="K173" s="215">
        <v>11.2</v>
      </c>
      <c r="L173" s="215">
        <v>12.45</v>
      </c>
      <c r="M173" s="215">
        <v>12</v>
      </c>
      <c r="N173" s="217">
        <v>10.63</v>
      </c>
      <c r="O173" s="215">
        <v>11.56</v>
      </c>
      <c r="P173" s="215">
        <v>11.69</v>
      </c>
      <c r="Q173" s="215">
        <v>11.7</v>
      </c>
      <c r="R173" s="215">
        <v>11.2</v>
      </c>
      <c r="S173" s="217">
        <v>44.03</v>
      </c>
      <c r="T173" s="212"/>
      <c r="U173" s="213"/>
      <c r="V173" s="213"/>
      <c r="W173" s="213"/>
      <c r="X173" s="213"/>
      <c r="Y173" s="213"/>
      <c r="Z173" s="213"/>
      <c r="AA173" s="213"/>
      <c r="AB173" s="213"/>
      <c r="AC173" s="213"/>
      <c r="AD173" s="213"/>
      <c r="AE173" s="213"/>
      <c r="AF173" s="213"/>
      <c r="AG173" s="213"/>
      <c r="AH173" s="213"/>
      <c r="AI173" s="213"/>
      <c r="AJ173" s="213"/>
      <c r="AK173" s="213"/>
      <c r="AL173" s="213"/>
      <c r="AM173" s="213"/>
      <c r="AN173" s="213"/>
      <c r="AO173" s="213"/>
      <c r="AP173" s="213"/>
      <c r="AQ173" s="213"/>
      <c r="AR173" s="213"/>
      <c r="AS173" s="213"/>
      <c r="AT173" s="213"/>
      <c r="AU173" s="213"/>
      <c r="AV173" s="213"/>
      <c r="AW173" s="213"/>
      <c r="AX173" s="213"/>
      <c r="AY173" s="213"/>
      <c r="AZ173" s="213"/>
      <c r="BA173" s="213"/>
      <c r="BB173" s="213"/>
      <c r="BC173" s="213"/>
      <c r="BD173" s="213"/>
      <c r="BE173" s="213"/>
      <c r="BF173" s="213"/>
      <c r="BG173" s="213"/>
      <c r="BH173" s="213"/>
      <c r="BI173" s="213"/>
      <c r="BJ173" s="213"/>
      <c r="BK173" s="213"/>
      <c r="BL173" s="213"/>
      <c r="BM173" s="214">
        <v>16</v>
      </c>
    </row>
    <row r="174" spans="1:65">
      <c r="A174" s="29"/>
      <c r="B174" s="19">
        <v>1</v>
      </c>
      <c r="C174" s="9">
        <v>4</v>
      </c>
      <c r="D174" s="215">
        <v>11.43</v>
      </c>
      <c r="E174" s="215">
        <v>11.583289448711268</v>
      </c>
      <c r="F174" s="215">
        <v>12.125220000000001</v>
      </c>
      <c r="G174" s="215">
        <v>11.6</v>
      </c>
      <c r="H174" s="215">
        <v>12.25</v>
      </c>
      <c r="I174" s="215">
        <v>11.75</v>
      </c>
      <c r="J174" s="215">
        <v>11.55</v>
      </c>
      <c r="K174" s="215">
        <v>11.05</v>
      </c>
      <c r="L174" s="215">
        <v>12</v>
      </c>
      <c r="M174" s="215">
        <v>11.5</v>
      </c>
      <c r="N174" s="217">
        <v>11.01</v>
      </c>
      <c r="O174" s="215">
        <v>11.28</v>
      </c>
      <c r="P174" s="215">
        <v>11.43</v>
      </c>
      <c r="Q174" s="215">
        <v>11.5</v>
      </c>
      <c r="R174" s="215">
        <v>11.2</v>
      </c>
      <c r="S174" s="217">
        <v>43.142000000000003</v>
      </c>
      <c r="T174" s="212"/>
      <c r="U174" s="213"/>
      <c r="V174" s="213"/>
      <c r="W174" s="213"/>
      <c r="X174" s="213"/>
      <c r="Y174" s="213"/>
      <c r="Z174" s="213"/>
      <c r="AA174" s="213"/>
      <c r="AB174" s="213"/>
      <c r="AC174" s="213"/>
      <c r="AD174" s="213"/>
      <c r="AE174" s="213"/>
      <c r="AF174" s="213"/>
      <c r="AG174" s="213"/>
      <c r="AH174" s="213"/>
      <c r="AI174" s="213"/>
      <c r="AJ174" s="213"/>
      <c r="AK174" s="213"/>
      <c r="AL174" s="213"/>
      <c r="AM174" s="213"/>
      <c r="AN174" s="213"/>
      <c r="AO174" s="213"/>
      <c r="AP174" s="213"/>
      <c r="AQ174" s="213"/>
      <c r="AR174" s="213"/>
      <c r="AS174" s="213"/>
      <c r="AT174" s="213"/>
      <c r="AU174" s="213"/>
      <c r="AV174" s="213"/>
      <c r="AW174" s="213"/>
      <c r="AX174" s="213"/>
      <c r="AY174" s="213"/>
      <c r="AZ174" s="213"/>
      <c r="BA174" s="213"/>
      <c r="BB174" s="213"/>
      <c r="BC174" s="213"/>
      <c r="BD174" s="213"/>
      <c r="BE174" s="213"/>
      <c r="BF174" s="213"/>
      <c r="BG174" s="213"/>
      <c r="BH174" s="213"/>
      <c r="BI174" s="213"/>
      <c r="BJ174" s="213"/>
      <c r="BK174" s="213"/>
      <c r="BL174" s="213"/>
      <c r="BM174" s="214">
        <v>11.732181667371036</v>
      </c>
    </row>
    <row r="175" spans="1:65">
      <c r="A175" s="29"/>
      <c r="B175" s="19">
        <v>1</v>
      </c>
      <c r="C175" s="9">
        <v>5</v>
      </c>
      <c r="D175" s="215">
        <v>11.28</v>
      </c>
      <c r="E175" s="215">
        <v>12.318121795541899</v>
      </c>
      <c r="F175" s="215">
        <v>12.307219999999999</v>
      </c>
      <c r="G175" s="215">
        <v>12.1</v>
      </c>
      <c r="H175" s="215">
        <v>12.6</v>
      </c>
      <c r="I175" s="215">
        <v>12.1</v>
      </c>
      <c r="J175" s="215">
        <v>12.15</v>
      </c>
      <c r="K175" s="215">
        <v>11.4</v>
      </c>
      <c r="L175" s="215">
        <v>12.45</v>
      </c>
      <c r="M175" s="215">
        <v>12.1</v>
      </c>
      <c r="N175" s="217">
        <v>10.45</v>
      </c>
      <c r="O175" s="215">
        <v>11.32</v>
      </c>
      <c r="P175" s="215">
        <v>11.75</v>
      </c>
      <c r="Q175" s="215">
        <v>11</v>
      </c>
      <c r="R175" s="216">
        <v>11.9</v>
      </c>
      <c r="S175" s="217">
        <v>43.204000000000001</v>
      </c>
      <c r="T175" s="212"/>
      <c r="U175" s="213"/>
      <c r="V175" s="213"/>
      <c r="W175" s="213"/>
      <c r="X175" s="213"/>
      <c r="Y175" s="213"/>
      <c r="Z175" s="213"/>
      <c r="AA175" s="213"/>
      <c r="AB175" s="213"/>
      <c r="AC175" s="213"/>
      <c r="AD175" s="213"/>
      <c r="AE175" s="213"/>
      <c r="AF175" s="213"/>
      <c r="AG175" s="213"/>
      <c r="AH175" s="213"/>
      <c r="AI175" s="213"/>
      <c r="AJ175" s="213"/>
      <c r="AK175" s="213"/>
      <c r="AL175" s="213"/>
      <c r="AM175" s="213"/>
      <c r="AN175" s="213"/>
      <c r="AO175" s="213"/>
      <c r="AP175" s="213"/>
      <c r="AQ175" s="213"/>
      <c r="AR175" s="213"/>
      <c r="AS175" s="213"/>
      <c r="AT175" s="213"/>
      <c r="AU175" s="213"/>
      <c r="AV175" s="213"/>
      <c r="AW175" s="213"/>
      <c r="AX175" s="213"/>
      <c r="AY175" s="213"/>
      <c r="AZ175" s="213"/>
      <c r="BA175" s="213"/>
      <c r="BB175" s="213"/>
      <c r="BC175" s="213"/>
      <c r="BD175" s="213"/>
      <c r="BE175" s="213"/>
      <c r="BF175" s="213"/>
      <c r="BG175" s="213"/>
      <c r="BH175" s="213"/>
      <c r="BI175" s="213"/>
      <c r="BJ175" s="213"/>
      <c r="BK175" s="213"/>
      <c r="BL175" s="213"/>
      <c r="BM175" s="214">
        <v>23</v>
      </c>
    </row>
    <row r="176" spans="1:65">
      <c r="A176" s="29"/>
      <c r="B176" s="19">
        <v>1</v>
      </c>
      <c r="C176" s="9">
        <v>6</v>
      </c>
      <c r="D176" s="215">
        <v>11.4</v>
      </c>
      <c r="E176" s="215">
        <v>11.357834285335073</v>
      </c>
      <c r="F176" s="215">
        <v>12.26566</v>
      </c>
      <c r="G176" s="215">
        <v>11.4</v>
      </c>
      <c r="H176" s="215">
        <v>12.45</v>
      </c>
      <c r="I176" s="215">
        <v>11.55</v>
      </c>
      <c r="J176" s="215">
        <v>11.4</v>
      </c>
      <c r="K176" s="215">
        <v>11.05</v>
      </c>
      <c r="L176" s="215">
        <v>12.65</v>
      </c>
      <c r="M176" s="215">
        <v>11.7</v>
      </c>
      <c r="N176" s="216">
        <v>12.4</v>
      </c>
      <c r="O176" s="215">
        <v>11.59</v>
      </c>
      <c r="P176" s="216">
        <v>11</v>
      </c>
      <c r="Q176" s="215">
        <v>11.8</v>
      </c>
      <c r="R176" s="215">
        <v>11.3</v>
      </c>
      <c r="S176" s="217">
        <v>42.457000000000001</v>
      </c>
      <c r="T176" s="212"/>
      <c r="U176" s="213"/>
      <c r="V176" s="213"/>
      <c r="W176" s="213"/>
      <c r="X176" s="213"/>
      <c r="Y176" s="213"/>
      <c r="Z176" s="213"/>
      <c r="AA176" s="213"/>
      <c r="AB176" s="213"/>
      <c r="AC176" s="213"/>
      <c r="AD176" s="213"/>
      <c r="AE176" s="213"/>
      <c r="AF176" s="213"/>
      <c r="AG176" s="213"/>
      <c r="AH176" s="213"/>
      <c r="AI176" s="213"/>
      <c r="AJ176" s="213"/>
      <c r="AK176" s="213"/>
      <c r="AL176" s="213"/>
      <c r="AM176" s="213"/>
      <c r="AN176" s="213"/>
      <c r="AO176" s="213"/>
      <c r="AP176" s="213"/>
      <c r="AQ176" s="213"/>
      <c r="AR176" s="213"/>
      <c r="AS176" s="213"/>
      <c r="AT176" s="213"/>
      <c r="AU176" s="213"/>
      <c r="AV176" s="213"/>
      <c r="AW176" s="213"/>
      <c r="AX176" s="213"/>
      <c r="AY176" s="213"/>
      <c r="AZ176" s="213"/>
      <c r="BA176" s="213"/>
      <c r="BB176" s="213"/>
      <c r="BC176" s="213"/>
      <c r="BD176" s="213"/>
      <c r="BE176" s="213"/>
      <c r="BF176" s="213"/>
      <c r="BG176" s="213"/>
      <c r="BH176" s="213"/>
      <c r="BI176" s="213"/>
      <c r="BJ176" s="213"/>
      <c r="BK176" s="213"/>
      <c r="BL176" s="213"/>
      <c r="BM176" s="218"/>
    </row>
    <row r="177" spans="1:65">
      <c r="A177" s="29"/>
      <c r="B177" s="20" t="s">
        <v>259</v>
      </c>
      <c r="C177" s="12"/>
      <c r="D177" s="219">
        <v>11.448333333333332</v>
      </c>
      <c r="E177" s="219">
        <v>11.880111676527831</v>
      </c>
      <c r="F177" s="219">
        <v>12.256765</v>
      </c>
      <c r="G177" s="219">
        <v>11.533333333333333</v>
      </c>
      <c r="H177" s="219">
        <v>12.575000000000001</v>
      </c>
      <c r="I177" s="219">
        <v>11.591666666666667</v>
      </c>
      <c r="J177" s="219">
        <v>11.841666666666667</v>
      </c>
      <c r="K177" s="219">
        <v>11.200000000000001</v>
      </c>
      <c r="L177" s="219">
        <v>12.241666666666667</v>
      </c>
      <c r="M177" s="219">
        <v>11.916666666666666</v>
      </c>
      <c r="N177" s="219">
        <v>10.881666666666668</v>
      </c>
      <c r="O177" s="219">
        <v>11.410000000000002</v>
      </c>
      <c r="P177" s="219">
        <v>11.56</v>
      </c>
      <c r="Q177" s="219">
        <v>11.383333333333333</v>
      </c>
      <c r="R177" s="219">
        <v>11.4</v>
      </c>
      <c r="S177" s="219">
        <v>43.305833333333332</v>
      </c>
      <c r="T177" s="212"/>
      <c r="U177" s="213"/>
      <c r="V177" s="213"/>
      <c r="W177" s="213"/>
      <c r="X177" s="213"/>
      <c r="Y177" s="213"/>
      <c r="Z177" s="213"/>
      <c r="AA177" s="213"/>
      <c r="AB177" s="213"/>
      <c r="AC177" s="213"/>
      <c r="AD177" s="213"/>
      <c r="AE177" s="213"/>
      <c r="AF177" s="213"/>
      <c r="AG177" s="213"/>
      <c r="AH177" s="213"/>
      <c r="AI177" s="213"/>
      <c r="AJ177" s="213"/>
      <c r="AK177" s="213"/>
      <c r="AL177" s="213"/>
      <c r="AM177" s="213"/>
      <c r="AN177" s="213"/>
      <c r="AO177" s="213"/>
      <c r="AP177" s="213"/>
      <c r="AQ177" s="213"/>
      <c r="AR177" s="213"/>
      <c r="AS177" s="213"/>
      <c r="AT177" s="213"/>
      <c r="AU177" s="213"/>
      <c r="AV177" s="213"/>
      <c r="AW177" s="213"/>
      <c r="AX177" s="213"/>
      <c r="AY177" s="213"/>
      <c r="AZ177" s="213"/>
      <c r="BA177" s="213"/>
      <c r="BB177" s="213"/>
      <c r="BC177" s="213"/>
      <c r="BD177" s="213"/>
      <c r="BE177" s="213"/>
      <c r="BF177" s="213"/>
      <c r="BG177" s="213"/>
      <c r="BH177" s="213"/>
      <c r="BI177" s="213"/>
      <c r="BJ177" s="213"/>
      <c r="BK177" s="213"/>
      <c r="BL177" s="213"/>
      <c r="BM177" s="218"/>
    </row>
    <row r="178" spans="1:65">
      <c r="A178" s="29"/>
      <c r="B178" s="3" t="s">
        <v>260</v>
      </c>
      <c r="C178" s="28"/>
      <c r="D178" s="215">
        <v>11.414999999999999</v>
      </c>
      <c r="E178" s="215">
        <v>11.93735657352633</v>
      </c>
      <c r="F178" s="215">
        <v>12.286439999999999</v>
      </c>
      <c r="G178" s="215">
        <v>11.5</v>
      </c>
      <c r="H178" s="215">
        <v>12.6</v>
      </c>
      <c r="I178" s="215">
        <v>11.6</v>
      </c>
      <c r="J178" s="215">
        <v>11.824999999999999</v>
      </c>
      <c r="K178" s="215">
        <v>11.149999999999999</v>
      </c>
      <c r="L178" s="215">
        <v>12.25</v>
      </c>
      <c r="M178" s="215">
        <v>11.95</v>
      </c>
      <c r="N178" s="215">
        <v>10.54</v>
      </c>
      <c r="O178" s="215">
        <v>11.355</v>
      </c>
      <c r="P178" s="215">
        <v>11.695</v>
      </c>
      <c r="Q178" s="215">
        <v>11.55</v>
      </c>
      <c r="R178" s="215">
        <v>11.25</v>
      </c>
      <c r="S178" s="215">
        <v>43.173000000000002</v>
      </c>
      <c r="T178" s="212"/>
      <c r="U178" s="213"/>
      <c r="V178" s="213"/>
      <c r="W178" s="213"/>
      <c r="X178" s="213"/>
      <c r="Y178" s="213"/>
      <c r="Z178" s="213"/>
      <c r="AA178" s="213"/>
      <c r="AB178" s="213"/>
      <c r="AC178" s="213"/>
      <c r="AD178" s="213"/>
      <c r="AE178" s="213"/>
      <c r="AF178" s="213"/>
      <c r="AG178" s="213"/>
      <c r="AH178" s="213"/>
      <c r="AI178" s="213"/>
      <c r="AJ178" s="213"/>
      <c r="AK178" s="213"/>
      <c r="AL178" s="213"/>
      <c r="AM178" s="213"/>
      <c r="AN178" s="213"/>
      <c r="AO178" s="213"/>
      <c r="AP178" s="213"/>
      <c r="AQ178" s="213"/>
      <c r="AR178" s="213"/>
      <c r="AS178" s="213"/>
      <c r="AT178" s="213"/>
      <c r="AU178" s="213"/>
      <c r="AV178" s="213"/>
      <c r="AW178" s="213"/>
      <c r="AX178" s="213"/>
      <c r="AY178" s="213"/>
      <c r="AZ178" s="213"/>
      <c r="BA178" s="213"/>
      <c r="BB178" s="213"/>
      <c r="BC178" s="213"/>
      <c r="BD178" s="213"/>
      <c r="BE178" s="213"/>
      <c r="BF178" s="213"/>
      <c r="BG178" s="213"/>
      <c r="BH178" s="213"/>
      <c r="BI178" s="213"/>
      <c r="BJ178" s="213"/>
      <c r="BK178" s="213"/>
      <c r="BL178" s="213"/>
      <c r="BM178" s="218"/>
    </row>
    <row r="179" spans="1:65">
      <c r="A179" s="29"/>
      <c r="B179" s="3" t="s">
        <v>261</v>
      </c>
      <c r="C179" s="28"/>
      <c r="D179" s="23">
        <v>0.19093628954880917</v>
      </c>
      <c r="E179" s="23">
        <v>0.35932533091926555</v>
      </c>
      <c r="F179" s="23">
        <v>7.3199970423490773E-2</v>
      </c>
      <c r="G179" s="23">
        <v>0.35023801430836504</v>
      </c>
      <c r="H179" s="23">
        <v>0.21621748310439673</v>
      </c>
      <c r="I179" s="23">
        <v>0.37338541303412853</v>
      </c>
      <c r="J179" s="23">
        <v>0.37069754068062927</v>
      </c>
      <c r="K179" s="23">
        <v>0.16431676725154978</v>
      </c>
      <c r="L179" s="23">
        <v>0.31688588903052561</v>
      </c>
      <c r="M179" s="23">
        <v>0.28577380332470437</v>
      </c>
      <c r="N179" s="23">
        <v>0.77918975010370017</v>
      </c>
      <c r="O179" s="23">
        <v>0.13145341380124009</v>
      </c>
      <c r="P179" s="23">
        <v>0.30199337741082977</v>
      </c>
      <c r="Q179" s="23">
        <v>0.43550736694878867</v>
      </c>
      <c r="R179" s="23">
        <v>0.2898275349237891</v>
      </c>
      <c r="S179" s="23">
        <v>0.58528776398167248</v>
      </c>
      <c r="T179" s="147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29"/>
      <c r="B180" s="3" t="s">
        <v>86</v>
      </c>
      <c r="C180" s="28"/>
      <c r="D180" s="13">
        <v>1.6678086144895257E-2</v>
      </c>
      <c r="E180" s="13">
        <v>3.0245955652858359E-2</v>
      </c>
      <c r="F180" s="13">
        <v>5.9722096673543775E-3</v>
      </c>
      <c r="G180" s="13">
        <v>3.0367457888008528E-2</v>
      </c>
      <c r="H180" s="13">
        <v>1.7194233248858586E-2</v>
      </c>
      <c r="I180" s="13">
        <v>3.2211538148163493E-2</v>
      </c>
      <c r="J180" s="13">
        <v>3.1304507305894097E-2</v>
      </c>
      <c r="K180" s="13">
        <v>1.4671139933174086E-2</v>
      </c>
      <c r="L180" s="13">
        <v>2.5885845257769279E-2</v>
      </c>
      <c r="M180" s="13">
        <v>2.3981018460814355E-2</v>
      </c>
      <c r="N180" s="13">
        <v>7.160573595684179E-2</v>
      </c>
      <c r="O180" s="13">
        <v>1.1520895162247158E-2</v>
      </c>
      <c r="P180" s="13">
        <v>2.6123994585711918E-2</v>
      </c>
      <c r="Q180" s="13">
        <v>3.8258333846160057E-2</v>
      </c>
      <c r="R180" s="13">
        <v>2.5423467975770973E-2</v>
      </c>
      <c r="S180" s="13">
        <v>1.3515217672330652E-2</v>
      </c>
      <c r="T180" s="147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29"/>
      <c r="B181" s="3" t="s">
        <v>262</v>
      </c>
      <c r="C181" s="28"/>
      <c r="D181" s="13">
        <v>-2.4193994099761307E-2</v>
      </c>
      <c r="E181" s="13">
        <v>1.2608908841584832E-2</v>
      </c>
      <c r="F181" s="13">
        <v>4.4713195508036652E-2</v>
      </c>
      <c r="G181" s="13">
        <v>-1.6948964794052723E-2</v>
      </c>
      <c r="H181" s="13">
        <v>7.1838159050415129E-2</v>
      </c>
      <c r="I181" s="13">
        <v>-1.1976885858762443E-2</v>
      </c>
      <c r="J181" s="13">
        <v>9.3320238639098552E-3</v>
      </c>
      <c r="K181" s="13">
        <v>-4.5360844424282343E-2</v>
      </c>
      <c r="L181" s="13">
        <v>4.3426279420185399E-2</v>
      </c>
      <c r="M181" s="13">
        <v>1.5724696780711422E-2</v>
      </c>
      <c r="N181" s="13">
        <v>-7.2494189471151604E-2</v>
      </c>
      <c r="O181" s="13">
        <v>-2.7461360257237555E-2</v>
      </c>
      <c r="P181" s="13">
        <v>-1.4676014423634309E-2</v>
      </c>
      <c r="Q181" s="13">
        <v>-2.973431062765608E-2</v>
      </c>
      <c r="R181" s="13">
        <v>-2.8313716646144571E-2</v>
      </c>
      <c r="S181" s="13">
        <v>2.6912003718603659</v>
      </c>
      <c r="T181" s="147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29"/>
      <c r="B182" s="45" t="s">
        <v>263</v>
      </c>
      <c r="C182" s="46"/>
      <c r="D182" s="44">
        <v>0.3</v>
      </c>
      <c r="E182" s="44">
        <v>0.72</v>
      </c>
      <c r="F182" s="44">
        <v>1.61</v>
      </c>
      <c r="G182" s="44">
        <v>0.1</v>
      </c>
      <c r="H182" s="44">
        <v>2.36</v>
      </c>
      <c r="I182" s="44">
        <v>0.04</v>
      </c>
      <c r="J182" s="44">
        <v>0.63</v>
      </c>
      <c r="K182" s="44">
        <v>0.89</v>
      </c>
      <c r="L182" s="44">
        <v>1.58</v>
      </c>
      <c r="M182" s="44">
        <v>0.81</v>
      </c>
      <c r="N182" s="44">
        <v>1.64</v>
      </c>
      <c r="O182" s="44">
        <v>0.39</v>
      </c>
      <c r="P182" s="44">
        <v>0.04</v>
      </c>
      <c r="Q182" s="44">
        <v>0.46</v>
      </c>
      <c r="R182" s="44">
        <v>0.42</v>
      </c>
      <c r="S182" s="44">
        <v>75.06</v>
      </c>
      <c r="T182" s="147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B183" s="3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BM183" s="55"/>
    </row>
    <row r="184" spans="1:65" ht="15">
      <c r="B184" s="8" t="s">
        <v>502</v>
      </c>
      <c r="BM184" s="27" t="s">
        <v>66</v>
      </c>
    </row>
    <row r="185" spans="1:65" ht="15">
      <c r="A185" s="24" t="s">
        <v>25</v>
      </c>
      <c r="B185" s="18" t="s">
        <v>110</v>
      </c>
      <c r="C185" s="15" t="s">
        <v>111</v>
      </c>
      <c r="D185" s="16" t="s">
        <v>228</v>
      </c>
      <c r="E185" s="17" t="s">
        <v>228</v>
      </c>
      <c r="F185" s="17" t="s">
        <v>228</v>
      </c>
      <c r="G185" s="17" t="s">
        <v>228</v>
      </c>
      <c r="H185" s="17" t="s">
        <v>228</v>
      </c>
      <c r="I185" s="17" t="s">
        <v>228</v>
      </c>
      <c r="J185" s="17" t="s">
        <v>228</v>
      </c>
      <c r="K185" s="17" t="s">
        <v>228</v>
      </c>
      <c r="L185" s="17" t="s">
        <v>228</v>
      </c>
      <c r="M185" s="17" t="s">
        <v>228</v>
      </c>
      <c r="N185" s="17" t="s">
        <v>228</v>
      </c>
      <c r="O185" s="17" t="s">
        <v>228</v>
      </c>
      <c r="P185" s="17" t="s">
        <v>228</v>
      </c>
      <c r="Q185" s="17" t="s">
        <v>228</v>
      </c>
      <c r="R185" s="17" t="s">
        <v>228</v>
      </c>
      <c r="S185" s="17" t="s">
        <v>228</v>
      </c>
      <c r="T185" s="17" t="s">
        <v>228</v>
      </c>
      <c r="U185" s="17" t="s">
        <v>228</v>
      </c>
      <c r="V185" s="17" t="s">
        <v>228</v>
      </c>
      <c r="W185" s="17" t="s">
        <v>228</v>
      </c>
      <c r="X185" s="147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>
        <v>1</v>
      </c>
    </row>
    <row r="186" spans="1:65">
      <c r="A186" s="29"/>
      <c r="B186" s="19" t="s">
        <v>229</v>
      </c>
      <c r="C186" s="9" t="s">
        <v>229</v>
      </c>
      <c r="D186" s="145" t="s">
        <v>232</v>
      </c>
      <c r="E186" s="146" t="s">
        <v>233</v>
      </c>
      <c r="F186" s="146" t="s">
        <v>235</v>
      </c>
      <c r="G186" s="146" t="s">
        <v>237</v>
      </c>
      <c r="H186" s="146" t="s">
        <v>238</v>
      </c>
      <c r="I186" s="146" t="s">
        <v>239</v>
      </c>
      <c r="J186" s="146" t="s">
        <v>240</v>
      </c>
      <c r="K186" s="146" t="s">
        <v>241</v>
      </c>
      <c r="L186" s="146" t="s">
        <v>242</v>
      </c>
      <c r="M186" s="146" t="s">
        <v>243</v>
      </c>
      <c r="N186" s="146" t="s">
        <v>244</v>
      </c>
      <c r="O186" s="146" t="s">
        <v>245</v>
      </c>
      <c r="P186" s="146" t="s">
        <v>246</v>
      </c>
      <c r="Q186" s="146" t="s">
        <v>247</v>
      </c>
      <c r="R186" s="146" t="s">
        <v>248</v>
      </c>
      <c r="S186" s="146" t="s">
        <v>249</v>
      </c>
      <c r="T186" s="146" t="s">
        <v>283</v>
      </c>
      <c r="U186" s="146" t="s">
        <v>252</v>
      </c>
      <c r="V186" s="146" t="s">
        <v>253</v>
      </c>
      <c r="W186" s="146" t="s">
        <v>299</v>
      </c>
      <c r="X186" s="147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 t="s">
        <v>3</v>
      </c>
    </row>
    <row r="187" spans="1:65">
      <c r="A187" s="29"/>
      <c r="B187" s="19"/>
      <c r="C187" s="9"/>
      <c r="D187" s="10" t="s">
        <v>300</v>
      </c>
      <c r="E187" s="11" t="s">
        <v>300</v>
      </c>
      <c r="F187" s="11" t="s">
        <v>114</v>
      </c>
      <c r="G187" s="11" t="s">
        <v>301</v>
      </c>
      <c r="H187" s="11" t="s">
        <v>114</v>
      </c>
      <c r="I187" s="11" t="s">
        <v>301</v>
      </c>
      <c r="J187" s="11" t="s">
        <v>301</v>
      </c>
      <c r="K187" s="11" t="s">
        <v>301</v>
      </c>
      <c r="L187" s="11" t="s">
        <v>301</v>
      </c>
      <c r="M187" s="11" t="s">
        <v>301</v>
      </c>
      <c r="N187" s="11" t="s">
        <v>114</v>
      </c>
      <c r="O187" s="11" t="s">
        <v>301</v>
      </c>
      <c r="P187" s="11" t="s">
        <v>300</v>
      </c>
      <c r="Q187" s="11" t="s">
        <v>300</v>
      </c>
      <c r="R187" s="11" t="s">
        <v>300</v>
      </c>
      <c r="S187" s="11" t="s">
        <v>301</v>
      </c>
      <c r="T187" s="11" t="s">
        <v>301</v>
      </c>
      <c r="U187" s="11" t="s">
        <v>114</v>
      </c>
      <c r="V187" s="11" t="s">
        <v>300</v>
      </c>
      <c r="W187" s="11" t="s">
        <v>114</v>
      </c>
      <c r="X187" s="147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1</v>
      </c>
    </row>
    <row r="188" spans="1:65">
      <c r="A188" s="29"/>
      <c r="B188" s="19"/>
      <c r="C188" s="9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147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2</v>
      </c>
    </row>
    <row r="189" spans="1:65">
      <c r="A189" s="29"/>
      <c r="B189" s="18">
        <v>1</v>
      </c>
      <c r="C189" s="14">
        <v>1</v>
      </c>
      <c r="D189" s="210">
        <v>46.3</v>
      </c>
      <c r="E189" s="210">
        <v>43.680988152238371</v>
      </c>
      <c r="F189" s="210">
        <v>43.156815000000009</v>
      </c>
      <c r="G189" s="211">
        <v>42</v>
      </c>
      <c r="H189" s="210">
        <v>43</v>
      </c>
      <c r="I189" s="210">
        <v>46.3</v>
      </c>
      <c r="J189" s="210">
        <v>43.3</v>
      </c>
      <c r="K189" s="210">
        <v>45</v>
      </c>
      <c r="L189" s="210">
        <v>41.3</v>
      </c>
      <c r="M189" s="210">
        <v>45.3</v>
      </c>
      <c r="N189" s="210">
        <v>43.269905619275512</v>
      </c>
      <c r="O189" s="210">
        <v>46.3</v>
      </c>
      <c r="P189" s="210">
        <v>43</v>
      </c>
      <c r="Q189" s="210">
        <v>44</v>
      </c>
      <c r="R189" s="210">
        <v>44.2</v>
      </c>
      <c r="S189" s="210">
        <v>45.9</v>
      </c>
      <c r="T189" s="210">
        <v>46.6</v>
      </c>
      <c r="U189" s="210">
        <v>44.72</v>
      </c>
      <c r="V189" s="210">
        <v>46</v>
      </c>
      <c r="W189" s="210">
        <v>44.271000000000001</v>
      </c>
      <c r="X189" s="212"/>
      <c r="Y189" s="213"/>
      <c r="Z189" s="213"/>
      <c r="AA189" s="213"/>
      <c r="AB189" s="213"/>
      <c r="AC189" s="213"/>
      <c r="AD189" s="213"/>
      <c r="AE189" s="213"/>
      <c r="AF189" s="213"/>
      <c r="AG189" s="213"/>
      <c r="AH189" s="213"/>
      <c r="AI189" s="213"/>
      <c r="AJ189" s="213"/>
      <c r="AK189" s="213"/>
      <c r="AL189" s="213"/>
      <c r="AM189" s="213"/>
      <c r="AN189" s="213"/>
      <c r="AO189" s="213"/>
      <c r="AP189" s="213"/>
      <c r="AQ189" s="213"/>
      <c r="AR189" s="213"/>
      <c r="AS189" s="213"/>
      <c r="AT189" s="213"/>
      <c r="AU189" s="213"/>
      <c r="AV189" s="213"/>
      <c r="AW189" s="213"/>
      <c r="AX189" s="213"/>
      <c r="AY189" s="213"/>
      <c r="AZ189" s="213"/>
      <c r="BA189" s="213"/>
      <c r="BB189" s="213"/>
      <c r="BC189" s="213"/>
      <c r="BD189" s="213"/>
      <c r="BE189" s="213"/>
      <c r="BF189" s="213"/>
      <c r="BG189" s="213"/>
      <c r="BH189" s="213"/>
      <c r="BI189" s="213"/>
      <c r="BJ189" s="213"/>
      <c r="BK189" s="213"/>
      <c r="BL189" s="213"/>
      <c r="BM189" s="214">
        <v>1</v>
      </c>
    </row>
    <row r="190" spans="1:65">
      <c r="A190" s="29"/>
      <c r="B190" s="19">
        <v>1</v>
      </c>
      <c r="C190" s="9">
        <v>2</v>
      </c>
      <c r="D190" s="215">
        <v>45.9</v>
      </c>
      <c r="E190" s="215">
        <v>45.393206849094959</v>
      </c>
      <c r="F190" s="215">
        <v>43.51446</v>
      </c>
      <c r="G190" s="217">
        <v>41</v>
      </c>
      <c r="H190" s="215">
        <v>43</v>
      </c>
      <c r="I190" s="215">
        <v>45.4</v>
      </c>
      <c r="J190" s="215">
        <v>44.1</v>
      </c>
      <c r="K190" s="215">
        <v>45.2</v>
      </c>
      <c r="L190" s="215">
        <v>43</v>
      </c>
      <c r="M190" s="215">
        <v>43</v>
      </c>
      <c r="N190" s="215">
        <v>43.197598169532903</v>
      </c>
      <c r="O190" s="215">
        <v>47.4</v>
      </c>
      <c r="P190" s="215">
        <v>44</v>
      </c>
      <c r="Q190" s="215">
        <v>42.4</v>
      </c>
      <c r="R190" s="215">
        <v>43.6</v>
      </c>
      <c r="S190" s="215">
        <v>45.8</v>
      </c>
      <c r="T190" s="215">
        <v>46.8</v>
      </c>
      <c r="U190" s="215">
        <v>43.79</v>
      </c>
      <c r="V190" s="215">
        <v>44</v>
      </c>
      <c r="W190" s="215">
        <v>44.645000000000003</v>
      </c>
      <c r="X190" s="212"/>
      <c r="Y190" s="213"/>
      <c r="Z190" s="213"/>
      <c r="AA190" s="213"/>
      <c r="AB190" s="213"/>
      <c r="AC190" s="213"/>
      <c r="AD190" s="213"/>
      <c r="AE190" s="213"/>
      <c r="AF190" s="213"/>
      <c r="AG190" s="213"/>
      <c r="AH190" s="213"/>
      <c r="AI190" s="213"/>
      <c r="AJ190" s="213"/>
      <c r="AK190" s="213"/>
      <c r="AL190" s="213"/>
      <c r="AM190" s="213"/>
      <c r="AN190" s="213"/>
      <c r="AO190" s="213"/>
      <c r="AP190" s="213"/>
      <c r="AQ190" s="213"/>
      <c r="AR190" s="213"/>
      <c r="AS190" s="213"/>
      <c r="AT190" s="213"/>
      <c r="AU190" s="213"/>
      <c r="AV190" s="213"/>
      <c r="AW190" s="213"/>
      <c r="AX190" s="213"/>
      <c r="AY190" s="213"/>
      <c r="AZ190" s="213"/>
      <c r="BA190" s="213"/>
      <c r="BB190" s="213"/>
      <c r="BC190" s="213"/>
      <c r="BD190" s="213"/>
      <c r="BE190" s="213"/>
      <c r="BF190" s="213"/>
      <c r="BG190" s="213"/>
      <c r="BH190" s="213"/>
      <c r="BI190" s="213"/>
      <c r="BJ190" s="213"/>
      <c r="BK190" s="213"/>
      <c r="BL190" s="213"/>
      <c r="BM190" s="214">
        <v>14</v>
      </c>
    </row>
    <row r="191" spans="1:65">
      <c r="A191" s="29"/>
      <c r="B191" s="19">
        <v>1</v>
      </c>
      <c r="C191" s="9">
        <v>3</v>
      </c>
      <c r="D191" s="215">
        <v>45.6</v>
      </c>
      <c r="E191" s="215">
        <v>44.088020982705466</v>
      </c>
      <c r="F191" s="215">
        <v>43.213620000000006</v>
      </c>
      <c r="G191" s="217">
        <v>41</v>
      </c>
      <c r="H191" s="215">
        <v>43</v>
      </c>
      <c r="I191" s="215">
        <v>46.3</v>
      </c>
      <c r="J191" s="216">
        <v>41.4</v>
      </c>
      <c r="K191" s="215">
        <v>45.1</v>
      </c>
      <c r="L191" s="215">
        <v>41</v>
      </c>
      <c r="M191" s="215">
        <v>43.7</v>
      </c>
      <c r="N191" s="215">
        <v>44.779355267</v>
      </c>
      <c r="O191" s="215">
        <v>46</v>
      </c>
      <c r="P191" s="215">
        <v>44</v>
      </c>
      <c r="Q191" s="215">
        <v>43.5</v>
      </c>
      <c r="R191" s="215">
        <v>44.1</v>
      </c>
      <c r="S191" s="215">
        <v>46</v>
      </c>
      <c r="T191" s="215">
        <v>44.4</v>
      </c>
      <c r="U191" s="215">
        <v>44.66</v>
      </c>
      <c r="V191" s="215">
        <v>44</v>
      </c>
      <c r="W191" s="215">
        <v>44.460999999999999</v>
      </c>
      <c r="X191" s="212"/>
      <c r="Y191" s="213"/>
      <c r="Z191" s="213"/>
      <c r="AA191" s="213"/>
      <c r="AB191" s="213"/>
      <c r="AC191" s="213"/>
      <c r="AD191" s="213"/>
      <c r="AE191" s="213"/>
      <c r="AF191" s="213"/>
      <c r="AG191" s="213"/>
      <c r="AH191" s="213"/>
      <c r="AI191" s="213"/>
      <c r="AJ191" s="213"/>
      <c r="AK191" s="213"/>
      <c r="AL191" s="213"/>
      <c r="AM191" s="213"/>
      <c r="AN191" s="213"/>
      <c r="AO191" s="213"/>
      <c r="AP191" s="213"/>
      <c r="AQ191" s="213"/>
      <c r="AR191" s="213"/>
      <c r="AS191" s="213"/>
      <c r="AT191" s="213"/>
      <c r="AU191" s="213"/>
      <c r="AV191" s="213"/>
      <c r="AW191" s="213"/>
      <c r="AX191" s="213"/>
      <c r="AY191" s="213"/>
      <c r="AZ191" s="213"/>
      <c r="BA191" s="213"/>
      <c r="BB191" s="213"/>
      <c r="BC191" s="213"/>
      <c r="BD191" s="213"/>
      <c r="BE191" s="213"/>
      <c r="BF191" s="213"/>
      <c r="BG191" s="213"/>
      <c r="BH191" s="213"/>
      <c r="BI191" s="213"/>
      <c r="BJ191" s="213"/>
      <c r="BK191" s="213"/>
      <c r="BL191" s="213"/>
      <c r="BM191" s="214">
        <v>16</v>
      </c>
    </row>
    <row r="192" spans="1:65">
      <c r="A192" s="29"/>
      <c r="B192" s="19">
        <v>1</v>
      </c>
      <c r="C192" s="9">
        <v>4</v>
      </c>
      <c r="D192" s="215">
        <v>46</v>
      </c>
      <c r="E192" s="215">
        <v>44.349757156258121</v>
      </c>
      <c r="F192" s="215">
        <v>42.257415000000009</v>
      </c>
      <c r="G192" s="217">
        <v>41</v>
      </c>
      <c r="H192" s="215">
        <v>43</v>
      </c>
      <c r="I192" s="216">
        <v>43.9</v>
      </c>
      <c r="J192" s="215">
        <v>44.5</v>
      </c>
      <c r="K192" s="215">
        <v>43.4</v>
      </c>
      <c r="L192" s="215">
        <v>41.5</v>
      </c>
      <c r="M192" s="215">
        <v>43.5</v>
      </c>
      <c r="N192" s="215">
        <v>44.304841607</v>
      </c>
      <c r="O192" s="215">
        <v>45.3</v>
      </c>
      <c r="P192" s="215">
        <v>45</v>
      </c>
      <c r="Q192" s="215">
        <v>45.6</v>
      </c>
      <c r="R192" s="215">
        <v>44.2</v>
      </c>
      <c r="S192" s="215">
        <v>45.5</v>
      </c>
      <c r="T192" s="215">
        <v>45</v>
      </c>
      <c r="U192" s="215">
        <v>44.88</v>
      </c>
      <c r="V192" s="215">
        <v>44</v>
      </c>
      <c r="W192" s="215">
        <v>43.145000000000003</v>
      </c>
      <c r="X192" s="212"/>
      <c r="Y192" s="213"/>
      <c r="Z192" s="213"/>
      <c r="AA192" s="213"/>
      <c r="AB192" s="213"/>
      <c r="AC192" s="213"/>
      <c r="AD192" s="213"/>
      <c r="AE192" s="213"/>
      <c r="AF192" s="213"/>
      <c r="AG192" s="213"/>
      <c r="AH192" s="213"/>
      <c r="AI192" s="213"/>
      <c r="AJ192" s="213"/>
      <c r="AK192" s="213"/>
      <c r="AL192" s="213"/>
      <c r="AM192" s="213"/>
      <c r="AN192" s="213"/>
      <c r="AO192" s="213"/>
      <c r="AP192" s="213"/>
      <c r="AQ192" s="213"/>
      <c r="AR192" s="213"/>
      <c r="AS192" s="213"/>
      <c r="AT192" s="213"/>
      <c r="AU192" s="213"/>
      <c r="AV192" s="213"/>
      <c r="AW192" s="213"/>
      <c r="AX192" s="213"/>
      <c r="AY192" s="213"/>
      <c r="AZ192" s="213"/>
      <c r="BA192" s="213"/>
      <c r="BB192" s="213"/>
      <c r="BC192" s="213"/>
      <c r="BD192" s="213"/>
      <c r="BE192" s="213"/>
      <c r="BF192" s="213"/>
      <c r="BG192" s="213"/>
      <c r="BH192" s="213"/>
      <c r="BI192" s="213"/>
      <c r="BJ192" s="213"/>
      <c r="BK192" s="213"/>
      <c r="BL192" s="213"/>
      <c r="BM192" s="214">
        <v>44.371161120012772</v>
      </c>
    </row>
    <row r="193" spans="1:65">
      <c r="A193" s="29"/>
      <c r="B193" s="19">
        <v>1</v>
      </c>
      <c r="C193" s="9">
        <v>5</v>
      </c>
      <c r="D193" s="215">
        <v>45.7</v>
      </c>
      <c r="E193" s="215">
        <v>44.2185602875564</v>
      </c>
      <c r="F193" s="215">
        <v>41.682825000000001</v>
      </c>
      <c r="G193" s="217">
        <v>40</v>
      </c>
      <c r="H193" s="215">
        <v>44</v>
      </c>
      <c r="I193" s="215">
        <v>45.8</v>
      </c>
      <c r="J193" s="215">
        <v>45.4</v>
      </c>
      <c r="K193" s="215">
        <v>44.7</v>
      </c>
      <c r="L193" s="215">
        <v>44.2</v>
      </c>
      <c r="M193" s="215">
        <v>44.4</v>
      </c>
      <c r="N193" s="215">
        <v>44.982275557000001</v>
      </c>
      <c r="O193" s="215">
        <v>45.4</v>
      </c>
      <c r="P193" s="215">
        <v>43</v>
      </c>
      <c r="Q193" s="215">
        <v>44.6</v>
      </c>
      <c r="R193" s="215">
        <v>43.7</v>
      </c>
      <c r="S193" s="215">
        <v>46.2</v>
      </c>
      <c r="T193" s="215">
        <v>46.9</v>
      </c>
      <c r="U193" s="215">
        <v>43.71</v>
      </c>
      <c r="V193" s="215">
        <v>45</v>
      </c>
      <c r="W193" s="215">
        <v>44.908000000000001</v>
      </c>
      <c r="X193" s="212"/>
      <c r="Y193" s="213"/>
      <c r="Z193" s="213"/>
      <c r="AA193" s="213"/>
      <c r="AB193" s="213"/>
      <c r="AC193" s="213"/>
      <c r="AD193" s="213"/>
      <c r="AE193" s="213"/>
      <c r="AF193" s="213"/>
      <c r="AG193" s="213"/>
      <c r="AH193" s="213"/>
      <c r="AI193" s="213"/>
      <c r="AJ193" s="213"/>
      <c r="AK193" s="213"/>
      <c r="AL193" s="213"/>
      <c r="AM193" s="213"/>
      <c r="AN193" s="213"/>
      <c r="AO193" s="213"/>
      <c r="AP193" s="213"/>
      <c r="AQ193" s="213"/>
      <c r="AR193" s="213"/>
      <c r="AS193" s="213"/>
      <c r="AT193" s="213"/>
      <c r="AU193" s="213"/>
      <c r="AV193" s="213"/>
      <c r="AW193" s="213"/>
      <c r="AX193" s="213"/>
      <c r="AY193" s="213"/>
      <c r="AZ193" s="213"/>
      <c r="BA193" s="213"/>
      <c r="BB193" s="213"/>
      <c r="BC193" s="213"/>
      <c r="BD193" s="213"/>
      <c r="BE193" s="213"/>
      <c r="BF193" s="213"/>
      <c r="BG193" s="213"/>
      <c r="BH193" s="213"/>
      <c r="BI193" s="213"/>
      <c r="BJ193" s="213"/>
      <c r="BK193" s="213"/>
      <c r="BL193" s="213"/>
      <c r="BM193" s="214">
        <v>24</v>
      </c>
    </row>
    <row r="194" spans="1:65">
      <c r="A194" s="29"/>
      <c r="B194" s="19">
        <v>1</v>
      </c>
      <c r="C194" s="9">
        <v>6</v>
      </c>
      <c r="D194" s="215">
        <v>45.7</v>
      </c>
      <c r="E194" s="215">
        <v>42.959962306795433</v>
      </c>
      <c r="F194" s="215">
        <v>41.317320000000009</v>
      </c>
      <c r="G194" s="217">
        <v>41</v>
      </c>
      <c r="H194" s="215">
        <v>43</v>
      </c>
      <c r="I194" s="215">
        <v>45.7</v>
      </c>
      <c r="J194" s="215">
        <v>44.5</v>
      </c>
      <c r="K194" s="215">
        <v>43.6</v>
      </c>
      <c r="L194" s="215">
        <v>42.8</v>
      </c>
      <c r="M194" s="215">
        <v>43.3</v>
      </c>
      <c r="N194" s="215">
        <v>44.164440726999999</v>
      </c>
      <c r="O194" s="215">
        <v>44.9</v>
      </c>
      <c r="P194" s="215">
        <v>41</v>
      </c>
      <c r="Q194" s="215">
        <v>45.7</v>
      </c>
      <c r="R194" s="215">
        <v>43.7</v>
      </c>
      <c r="S194" s="215">
        <v>46.8</v>
      </c>
      <c r="T194" s="215">
        <v>44.9</v>
      </c>
      <c r="U194" s="215">
        <v>43.03</v>
      </c>
      <c r="V194" s="215">
        <v>45</v>
      </c>
      <c r="W194" s="215">
        <v>44.401000000000003</v>
      </c>
      <c r="X194" s="212"/>
      <c r="Y194" s="213"/>
      <c r="Z194" s="213"/>
      <c r="AA194" s="213"/>
      <c r="AB194" s="213"/>
      <c r="AC194" s="213"/>
      <c r="AD194" s="213"/>
      <c r="AE194" s="213"/>
      <c r="AF194" s="213"/>
      <c r="AG194" s="213"/>
      <c r="AH194" s="213"/>
      <c r="AI194" s="213"/>
      <c r="AJ194" s="213"/>
      <c r="AK194" s="213"/>
      <c r="AL194" s="213"/>
      <c r="AM194" s="213"/>
      <c r="AN194" s="213"/>
      <c r="AO194" s="213"/>
      <c r="AP194" s="213"/>
      <c r="AQ194" s="213"/>
      <c r="AR194" s="213"/>
      <c r="AS194" s="213"/>
      <c r="AT194" s="213"/>
      <c r="AU194" s="213"/>
      <c r="AV194" s="213"/>
      <c r="AW194" s="213"/>
      <c r="AX194" s="213"/>
      <c r="AY194" s="213"/>
      <c r="AZ194" s="213"/>
      <c r="BA194" s="213"/>
      <c r="BB194" s="213"/>
      <c r="BC194" s="213"/>
      <c r="BD194" s="213"/>
      <c r="BE194" s="213"/>
      <c r="BF194" s="213"/>
      <c r="BG194" s="213"/>
      <c r="BH194" s="213"/>
      <c r="BI194" s="213"/>
      <c r="BJ194" s="213"/>
      <c r="BK194" s="213"/>
      <c r="BL194" s="213"/>
      <c r="BM194" s="218"/>
    </row>
    <row r="195" spans="1:65">
      <c r="A195" s="29"/>
      <c r="B195" s="20" t="s">
        <v>259</v>
      </c>
      <c r="C195" s="12"/>
      <c r="D195" s="219">
        <v>45.866666666666667</v>
      </c>
      <c r="E195" s="219">
        <v>44.115082622441456</v>
      </c>
      <c r="F195" s="219">
        <v>42.523742500000004</v>
      </c>
      <c r="G195" s="219">
        <v>41</v>
      </c>
      <c r="H195" s="219">
        <v>43.166666666666664</v>
      </c>
      <c r="I195" s="219">
        <v>45.566666666666663</v>
      </c>
      <c r="J195" s="219">
        <v>43.866666666666674</v>
      </c>
      <c r="K195" s="219">
        <v>44.500000000000007</v>
      </c>
      <c r="L195" s="219">
        <v>42.300000000000004</v>
      </c>
      <c r="M195" s="219">
        <v>43.866666666666667</v>
      </c>
      <c r="N195" s="219">
        <v>44.116402824468061</v>
      </c>
      <c r="O195" s="219">
        <v>45.883333333333333</v>
      </c>
      <c r="P195" s="219">
        <v>43.333333333333336</v>
      </c>
      <c r="Q195" s="219">
        <v>44.300000000000004</v>
      </c>
      <c r="R195" s="219">
        <v>43.916666666666664</v>
      </c>
      <c r="S195" s="219">
        <v>46.033333333333331</v>
      </c>
      <c r="T195" s="219">
        <v>45.766666666666673</v>
      </c>
      <c r="U195" s="219">
        <v>44.131666666666661</v>
      </c>
      <c r="V195" s="219">
        <v>44.666666666666664</v>
      </c>
      <c r="W195" s="219">
        <v>44.305166666666672</v>
      </c>
      <c r="X195" s="212"/>
      <c r="Y195" s="213"/>
      <c r="Z195" s="213"/>
      <c r="AA195" s="213"/>
      <c r="AB195" s="213"/>
      <c r="AC195" s="213"/>
      <c r="AD195" s="213"/>
      <c r="AE195" s="213"/>
      <c r="AF195" s="213"/>
      <c r="AG195" s="213"/>
      <c r="AH195" s="213"/>
      <c r="AI195" s="213"/>
      <c r="AJ195" s="213"/>
      <c r="AK195" s="213"/>
      <c r="AL195" s="213"/>
      <c r="AM195" s="213"/>
      <c r="AN195" s="213"/>
      <c r="AO195" s="213"/>
      <c r="AP195" s="213"/>
      <c r="AQ195" s="213"/>
      <c r="AR195" s="213"/>
      <c r="AS195" s="213"/>
      <c r="AT195" s="213"/>
      <c r="AU195" s="213"/>
      <c r="AV195" s="213"/>
      <c r="AW195" s="213"/>
      <c r="AX195" s="213"/>
      <c r="AY195" s="213"/>
      <c r="AZ195" s="213"/>
      <c r="BA195" s="213"/>
      <c r="BB195" s="213"/>
      <c r="BC195" s="213"/>
      <c r="BD195" s="213"/>
      <c r="BE195" s="213"/>
      <c r="BF195" s="213"/>
      <c r="BG195" s="213"/>
      <c r="BH195" s="213"/>
      <c r="BI195" s="213"/>
      <c r="BJ195" s="213"/>
      <c r="BK195" s="213"/>
      <c r="BL195" s="213"/>
      <c r="BM195" s="218"/>
    </row>
    <row r="196" spans="1:65">
      <c r="A196" s="29"/>
      <c r="B196" s="3" t="s">
        <v>260</v>
      </c>
      <c r="C196" s="28"/>
      <c r="D196" s="215">
        <v>45.8</v>
      </c>
      <c r="E196" s="215">
        <v>44.153290635130929</v>
      </c>
      <c r="F196" s="215">
        <v>42.707115000000009</v>
      </c>
      <c r="G196" s="215">
        <v>41</v>
      </c>
      <c r="H196" s="215">
        <v>43</v>
      </c>
      <c r="I196" s="215">
        <v>45.75</v>
      </c>
      <c r="J196" s="215">
        <v>44.3</v>
      </c>
      <c r="K196" s="215">
        <v>44.85</v>
      </c>
      <c r="L196" s="215">
        <v>42.15</v>
      </c>
      <c r="M196" s="215">
        <v>43.6</v>
      </c>
      <c r="N196" s="215">
        <v>44.234641166999999</v>
      </c>
      <c r="O196" s="215">
        <v>45.7</v>
      </c>
      <c r="P196" s="215">
        <v>43.5</v>
      </c>
      <c r="Q196" s="215">
        <v>44.3</v>
      </c>
      <c r="R196" s="215">
        <v>43.900000000000006</v>
      </c>
      <c r="S196" s="215">
        <v>45.95</v>
      </c>
      <c r="T196" s="215">
        <v>45.8</v>
      </c>
      <c r="U196" s="215">
        <v>44.224999999999994</v>
      </c>
      <c r="V196" s="215">
        <v>44.5</v>
      </c>
      <c r="W196" s="215">
        <v>44.430999999999997</v>
      </c>
      <c r="X196" s="212"/>
      <c r="Y196" s="213"/>
      <c r="Z196" s="213"/>
      <c r="AA196" s="213"/>
      <c r="AB196" s="213"/>
      <c r="AC196" s="213"/>
      <c r="AD196" s="213"/>
      <c r="AE196" s="213"/>
      <c r="AF196" s="213"/>
      <c r="AG196" s="213"/>
      <c r="AH196" s="213"/>
      <c r="AI196" s="213"/>
      <c r="AJ196" s="213"/>
      <c r="AK196" s="213"/>
      <c r="AL196" s="213"/>
      <c r="AM196" s="213"/>
      <c r="AN196" s="213"/>
      <c r="AO196" s="213"/>
      <c r="AP196" s="213"/>
      <c r="AQ196" s="213"/>
      <c r="AR196" s="213"/>
      <c r="AS196" s="213"/>
      <c r="AT196" s="213"/>
      <c r="AU196" s="213"/>
      <c r="AV196" s="213"/>
      <c r="AW196" s="213"/>
      <c r="AX196" s="213"/>
      <c r="AY196" s="213"/>
      <c r="AZ196" s="213"/>
      <c r="BA196" s="213"/>
      <c r="BB196" s="213"/>
      <c r="BC196" s="213"/>
      <c r="BD196" s="213"/>
      <c r="BE196" s="213"/>
      <c r="BF196" s="213"/>
      <c r="BG196" s="213"/>
      <c r="BH196" s="213"/>
      <c r="BI196" s="213"/>
      <c r="BJ196" s="213"/>
      <c r="BK196" s="213"/>
      <c r="BL196" s="213"/>
      <c r="BM196" s="218"/>
    </row>
    <row r="197" spans="1:65">
      <c r="A197" s="29"/>
      <c r="B197" s="3" t="s">
        <v>261</v>
      </c>
      <c r="C197" s="28"/>
      <c r="D197" s="23">
        <v>0.25819888974715915</v>
      </c>
      <c r="E197" s="23">
        <v>0.80285174070716092</v>
      </c>
      <c r="F197" s="23">
        <v>0.90462818302742365</v>
      </c>
      <c r="G197" s="23">
        <v>0.63245553203367588</v>
      </c>
      <c r="H197" s="23">
        <v>0.40824829046386302</v>
      </c>
      <c r="I197" s="23">
        <v>0.88919439194512806</v>
      </c>
      <c r="J197" s="23">
        <v>1.3866025626208354</v>
      </c>
      <c r="K197" s="23">
        <v>0.79498427657407256</v>
      </c>
      <c r="L197" s="23">
        <v>1.2393546707863745</v>
      </c>
      <c r="M197" s="23">
        <v>0.84537959915452476</v>
      </c>
      <c r="N197" s="23">
        <v>0.74670179552114269</v>
      </c>
      <c r="O197" s="23">
        <v>0.89758936416752777</v>
      </c>
      <c r="P197" s="23">
        <v>1.3662601021279464</v>
      </c>
      <c r="Q197" s="23">
        <v>1.2712198865656577</v>
      </c>
      <c r="R197" s="23">
        <v>0.27868739954771321</v>
      </c>
      <c r="S197" s="23">
        <v>0.44121045620731419</v>
      </c>
      <c r="T197" s="23">
        <v>1.1183320914051722</v>
      </c>
      <c r="U197" s="23">
        <v>0.73395958108513437</v>
      </c>
      <c r="V197" s="23">
        <v>0.81649658092772603</v>
      </c>
      <c r="W197" s="23">
        <v>0.60983880383808475</v>
      </c>
      <c r="X197" s="147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29"/>
      <c r="B198" s="3" t="s">
        <v>86</v>
      </c>
      <c r="C198" s="28"/>
      <c r="D198" s="13">
        <v>5.6293362590223656E-3</v>
      </c>
      <c r="E198" s="13">
        <v>1.8199030648505421E-2</v>
      </c>
      <c r="F198" s="13">
        <v>2.1273484642783346E-2</v>
      </c>
      <c r="G198" s="13">
        <v>1.5425744683748192E-2</v>
      </c>
      <c r="H198" s="13">
        <v>9.4574893543752057E-3</v>
      </c>
      <c r="I198" s="13">
        <v>1.951414173983456E-2</v>
      </c>
      <c r="J198" s="13">
        <v>3.1609480910809312E-2</v>
      </c>
      <c r="K198" s="13">
        <v>1.7864815203911741E-2</v>
      </c>
      <c r="L198" s="13">
        <v>2.9299164794004122E-2</v>
      </c>
      <c r="M198" s="13">
        <v>1.9271571409297677E-2</v>
      </c>
      <c r="N198" s="13">
        <v>1.6925718048503336E-2</v>
      </c>
      <c r="O198" s="13">
        <v>1.9562427115892358E-2</v>
      </c>
      <c r="P198" s="13">
        <v>3.1529079279875687E-2</v>
      </c>
      <c r="Q198" s="13">
        <v>2.8695708500353443E-2</v>
      </c>
      <c r="R198" s="13">
        <v>6.3458231396063729E-3</v>
      </c>
      <c r="S198" s="13">
        <v>9.5845863042863331E-3</v>
      </c>
      <c r="T198" s="13">
        <v>2.4435515471343889E-2</v>
      </c>
      <c r="U198" s="13">
        <v>1.6631132167041079E-2</v>
      </c>
      <c r="V198" s="13">
        <v>1.8279774199874463E-2</v>
      </c>
      <c r="W198" s="13">
        <v>1.3764507612086281E-2</v>
      </c>
      <c r="X198" s="147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29"/>
      <c r="B199" s="3" t="s">
        <v>262</v>
      </c>
      <c r="C199" s="28"/>
      <c r="D199" s="13">
        <v>3.3704449216664267E-2</v>
      </c>
      <c r="E199" s="13">
        <v>-5.7712823173297068E-3</v>
      </c>
      <c r="F199" s="13">
        <v>-4.1635570793740695E-2</v>
      </c>
      <c r="G199" s="13">
        <v>-7.5976400772894692E-2</v>
      </c>
      <c r="H199" s="13">
        <v>-2.7145885366584244E-2</v>
      </c>
      <c r="I199" s="13">
        <v>2.6943300929636482E-2</v>
      </c>
      <c r="J199" s="13">
        <v>-1.1369872696852967E-2</v>
      </c>
      <c r="K199" s="13">
        <v>2.9036625757608014E-3</v>
      </c>
      <c r="L199" s="13">
        <v>-4.667809152910829E-2</v>
      </c>
      <c r="M199" s="13">
        <v>-1.1369872696853189E-2</v>
      </c>
      <c r="N199" s="13">
        <v>-5.7415287117607017E-3</v>
      </c>
      <c r="O199" s="13">
        <v>3.4080068565943478E-2</v>
      </c>
      <c r="P199" s="13">
        <v>-2.338969187379103E-2</v>
      </c>
      <c r="Q199" s="13">
        <v>-1.6037696155909442E-3</v>
      </c>
      <c r="R199" s="13">
        <v>-1.0243014649015225E-2</v>
      </c>
      <c r="S199" s="13">
        <v>3.7460642709457259E-2</v>
      </c>
      <c r="T199" s="13">
        <v>3.1450733120988561E-2</v>
      </c>
      <c r="U199" s="13">
        <v>-5.3975250433122568E-3</v>
      </c>
      <c r="V199" s="13">
        <v>6.6598560685537933E-3</v>
      </c>
      <c r="W199" s="13">
        <v>-1.4873276173144045E-3</v>
      </c>
      <c r="X199" s="147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29"/>
      <c r="B200" s="45" t="s">
        <v>263</v>
      </c>
      <c r="C200" s="46"/>
      <c r="D200" s="44">
        <v>1.76</v>
      </c>
      <c r="E200" s="44">
        <v>0.01</v>
      </c>
      <c r="F200" s="44">
        <v>1.62</v>
      </c>
      <c r="G200" s="44">
        <v>3.16</v>
      </c>
      <c r="H200" s="44">
        <v>0.97</v>
      </c>
      <c r="I200" s="44">
        <v>1.46</v>
      </c>
      <c r="J200" s="44">
        <v>0.26</v>
      </c>
      <c r="K200" s="44">
        <v>0.38</v>
      </c>
      <c r="L200" s="44">
        <v>1.84</v>
      </c>
      <c r="M200" s="44">
        <v>0.26</v>
      </c>
      <c r="N200" s="44">
        <v>0.01</v>
      </c>
      <c r="O200" s="44">
        <v>1.78</v>
      </c>
      <c r="P200" s="44">
        <v>0.8</v>
      </c>
      <c r="Q200" s="44">
        <v>0.18</v>
      </c>
      <c r="R200" s="44">
        <v>0.21</v>
      </c>
      <c r="S200" s="44">
        <v>1.93</v>
      </c>
      <c r="T200" s="44">
        <v>1.66</v>
      </c>
      <c r="U200" s="44">
        <v>0.01</v>
      </c>
      <c r="V200" s="44">
        <v>0.55000000000000004</v>
      </c>
      <c r="W200" s="44">
        <v>0.18</v>
      </c>
      <c r="X200" s="147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B201" s="3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BM201" s="55"/>
    </row>
    <row r="202" spans="1:65" ht="15">
      <c r="B202" s="8" t="s">
        <v>503</v>
      </c>
      <c r="BM202" s="27" t="s">
        <v>66</v>
      </c>
    </row>
    <row r="203" spans="1:65" ht="15">
      <c r="A203" s="24" t="s">
        <v>51</v>
      </c>
      <c r="B203" s="18" t="s">
        <v>110</v>
      </c>
      <c r="C203" s="15" t="s">
        <v>111</v>
      </c>
      <c r="D203" s="16" t="s">
        <v>228</v>
      </c>
      <c r="E203" s="17" t="s">
        <v>228</v>
      </c>
      <c r="F203" s="17" t="s">
        <v>228</v>
      </c>
      <c r="G203" s="17" t="s">
        <v>228</v>
      </c>
      <c r="H203" s="17" t="s">
        <v>228</v>
      </c>
      <c r="I203" s="17" t="s">
        <v>228</v>
      </c>
      <c r="J203" s="17" t="s">
        <v>228</v>
      </c>
      <c r="K203" s="17" t="s">
        <v>228</v>
      </c>
      <c r="L203" s="17" t="s">
        <v>228</v>
      </c>
      <c r="M203" s="17" t="s">
        <v>228</v>
      </c>
      <c r="N203" s="17" t="s">
        <v>228</v>
      </c>
      <c r="O203" s="17" t="s">
        <v>228</v>
      </c>
      <c r="P203" s="17" t="s">
        <v>228</v>
      </c>
      <c r="Q203" s="17" t="s">
        <v>228</v>
      </c>
      <c r="R203" s="17" t="s">
        <v>228</v>
      </c>
      <c r="S203" s="17" t="s">
        <v>228</v>
      </c>
      <c r="T203" s="17" t="s">
        <v>228</v>
      </c>
      <c r="U203" s="17" t="s">
        <v>228</v>
      </c>
      <c r="V203" s="17" t="s">
        <v>228</v>
      </c>
      <c r="W203" s="147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7">
        <v>1</v>
      </c>
    </row>
    <row r="204" spans="1:65">
      <c r="A204" s="29"/>
      <c r="B204" s="19" t="s">
        <v>229</v>
      </c>
      <c r="C204" s="9" t="s">
        <v>229</v>
      </c>
      <c r="D204" s="145" t="s">
        <v>232</v>
      </c>
      <c r="E204" s="146" t="s">
        <v>233</v>
      </c>
      <c r="F204" s="146" t="s">
        <v>237</v>
      </c>
      <c r="G204" s="146" t="s">
        <v>238</v>
      </c>
      <c r="H204" s="146" t="s">
        <v>239</v>
      </c>
      <c r="I204" s="146" t="s">
        <v>240</v>
      </c>
      <c r="J204" s="146" t="s">
        <v>241</v>
      </c>
      <c r="K204" s="146" t="s">
        <v>242</v>
      </c>
      <c r="L204" s="146" t="s">
        <v>243</v>
      </c>
      <c r="M204" s="146" t="s">
        <v>244</v>
      </c>
      <c r="N204" s="146" t="s">
        <v>245</v>
      </c>
      <c r="O204" s="146" t="s">
        <v>246</v>
      </c>
      <c r="P204" s="146" t="s">
        <v>247</v>
      </c>
      <c r="Q204" s="146" t="s">
        <v>248</v>
      </c>
      <c r="R204" s="146" t="s">
        <v>249</v>
      </c>
      <c r="S204" s="146" t="s">
        <v>283</v>
      </c>
      <c r="T204" s="146" t="s">
        <v>252</v>
      </c>
      <c r="U204" s="146" t="s">
        <v>253</v>
      </c>
      <c r="V204" s="146" t="s">
        <v>299</v>
      </c>
      <c r="W204" s="147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7" t="s">
        <v>3</v>
      </c>
    </row>
    <row r="205" spans="1:65">
      <c r="A205" s="29"/>
      <c r="B205" s="19"/>
      <c r="C205" s="9"/>
      <c r="D205" s="10" t="s">
        <v>114</v>
      </c>
      <c r="E205" s="11" t="s">
        <v>300</v>
      </c>
      <c r="F205" s="11" t="s">
        <v>301</v>
      </c>
      <c r="G205" s="11" t="s">
        <v>114</v>
      </c>
      <c r="H205" s="11" t="s">
        <v>301</v>
      </c>
      <c r="I205" s="11" t="s">
        <v>301</v>
      </c>
      <c r="J205" s="11" t="s">
        <v>301</v>
      </c>
      <c r="K205" s="11" t="s">
        <v>301</v>
      </c>
      <c r="L205" s="11" t="s">
        <v>301</v>
      </c>
      <c r="M205" s="11" t="s">
        <v>114</v>
      </c>
      <c r="N205" s="11" t="s">
        <v>301</v>
      </c>
      <c r="O205" s="11" t="s">
        <v>114</v>
      </c>
      <c r="P205" s="11" t="s">
        <v>300</v>
      </c>
      <c r="Q205" s="11" t="s">
        <v>300</v>
      </c>
      <c r="R205" s="11" t="s">
        <v>301</v>
      </c>
      <c r="S205" s="11" t="s">
        <v>301</v>
      </c>
      <c r="T205" s="11" t="s">
        <v>114</v>
      </c>
      <c r="U205" s="11" t="s">
        <v>114</v>
      </c>
      <c r="V205" s="11" t="s">
        <v>114</v>
      </c>
      <c r="W205" s="147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>
        <v>0</v>
      </c>
    </row>
    <row r="206" spans="1:65">
      <c r="A206" s="29"/>
      <c r="B206" s="19"/>
      <c r="C206" s="9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147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7">
        <v>0</v>
      </c>
    </row>
    <row r="207" spans="1:65">
      <c r="A207" s="29"/>
      <c r="B207" s="18">
        <v>1</v>
      </c>
      <c r="C207" s="14">
        <v>1</v>
      </c>
      <c r="D207" s="221">
        <v>138</v>
      </c>
      <c r="E207" s="221">
        <v>117.04029436345559</v>
      </c>
      <c r="F207" s="220">
        <v>70</v>
      </c>
      <c r="G207" s="221">
        <v>139</v>
      </c>
      <c r="H207" s="221">
        <v>112</v>
      </c>
      <c r="I207" s="221">
        <v>98</v>
      </c>
      <c r="J207" s="221">
        <v>118</v>
      </c>
      <c r="K207" s="221">
        <v>119</v>
      </c>
      <c r="L207" s="221">
        <v>113</v>
      </c>
      <c r="M207" s="221">
        <v>113.04215276292564</v>
      </c>
      <c r="N207" s="221">
        <v>130.30000000000001</v>
      </c>
      <c r="O207" s="221">
        <v>124</v>
      </c>
      <c r="P207" s="221">
        <v>123.00000000000001</v>
      </c>
      <c r="Q207" s="221">
        <v>121</v>
      </c>
      <c r="R207" s="221">
        <v>123.00000000000001</v>
      </c>
      <c r="S207" s="221">
        <v>125</v>
      </c>
      <c r="T207" s="221">
        <v>137.30000000000001</v>
      </c>
      <c r="U207" s="221">
        <v>140</v>
      </c>
      <c r="V207" s="220">
        <v>148.256</v>
      </c>
      <c r="W207" s="223"/>
      <c r="X207" s="224"/>
      <c r="Y207" s="224"/>
      <c r="Z207" s="224"/>
      <c r="AA207" s="224"/>
      <c r="AB207" s="224"/>
      <c r="AC207" s="224"/>
      <c r="AD207" s="224"/>
      <c r="AE207" s="224"/>
      <c r="AF207" s="224"/>
      <c r="AG207" s="224"/>
      <c r="AH207" s="224"/>
      <c r="AI207" s="224"/>
      <c r="AJ207" s="224"/>
      <c r="AK207" s="224"/>
      <c r="AL207" s="224"/>
      <c r="AM207" s="224"/>
      <c r="AN207" s="224"/>
      <c r="AO207" s="224"/>
      <c r="AP207" s="224"/>
      <c r="AQ207" s="224"/>
      <c r="AR207" s="224"/>
      <c r="AS207" s="224"/>
      <c r="AT207" s="224"/>
      <c r="AU207" s="224"/>
      <c r="AV207" s="224"/>
      <c r="AW207" s="224"/>
      <c r="AX207" s="224"/>
      <c r="AY207" s="224"/>
      <c r="AZ207" s="224"/>
      <c r="BA207" s="224"/>
      <c r="BB207" s="224"/>
      <c r="BC207" s="224"/>
      <c r="BD207" s="224"/>
      <c r="BE207" s="224"/>
      <c r="BF207" s="224"/>
      <c r="BG207" s="224"/>
      <c r="BH207" s="224"/>
      <c r="BI207" s="224"/>
      <c r="BJ207" s="224"/>
      <c r="BK207" s="224"/>
      <c r="BL207" s="224"/>
      <c r="BM207" s="225">
        <v>1</v>
      </c>
    </row>
    <row r="208" spans="1:65">
      <c r="A208" s="29"/>
      <c r="B208" s="19">
        <v>1</v>
      </c>
      <c r="C208" s="9">
        <v>2</v>
      </c>
      <c r="D208" s="228">
        <v>133</v>
      </c>
      <c r="E208" s="228">
        <v>123.80290267428022</v>
      </c>
      <c r="F208" s="226">
        <v>105</v>
      </c>
      <c r="G208" s="228">
        <v>135</v>
      </c>
      <c r="H208" s="228">
        <v>113</v>
      </c>
      <c r="I208" s="228">
        <v>102</v>
      </c>
      <c r="J208" s="228">
        <v>116</v>
      </c>
      <c r="K208" s="228">
        <v>120</v>
      </c>
      <c r="L208" s="228">
        <v>119</v>
      </c>
      <c r="M208" s="228">
        <v>108.86122970415386</v>
      </c>
      <c r="N208" s="228">
        <v>130.19999999999999</v>
      </c>
      <c r="O208" s="228">
        <v>113</v>
      </c>
      <c r="P208" s="228">
        <v>121</v>
      </c>
      <c r="Q208" s="228">
        <v>114</v>
      </c>
      <c r="R208" s="228">
        <v>126</v>
      </c>
      <c r="S208" s="228">
        <v>122</v>
      </c>
      <c r="T208" s="228">
        <v>132.80000000000001</v>
      </c>
      <c r="U208" s="228">
        <v>140</v>
      </c>
      <c r="V208" s="226">
        <v>148.601</v>
      </c>
      <c r="W208" s="223"/>
      <c r="X208" s="224"/>
      <c r="Y208" s="224"/>
      <c r="Z208" s="224"/>
      <c r="AA208" s="224"/>
      <c r="AB208" s="224"/>
      <c r="AC208" s="224"/>
      <c r="AD208" s="224"/>
      <c r="AE208" s="224"/>
      <c r="AF208" s="224"/>
      <c r="AG208" s="224"/>
      <c r="AH208" s="224"/>
      <c r="AI208" s="224"/>
      <c r="AJ208" s="224"/>
      <c r="AK208" s="224"/>
      <c r="AL208" s="224"/>
      <c r="AM208" s="224"/>
      <c r="AN208" s="224"/>
      <c r="AO208" s="224"/>
      <c r="AP208" s="224"/>
      <c r="AQ208" s="224"/>
      <c r="AR208" s="224"/>
      <c r="AS208" s="224"/>
      <c r="AT208" s="224"/>
      <c r="AU208" s="224"/>
      <c r="AV208" s="224"/>
      <c r="AW208" s="224"/>
      <c r="AX208" s="224"/>
      <c r="AY208" s="224"/>
      <c r="AZ208" s="224"/>
      <c r="BA208" s="224"/>
      <c r="BB208" s="224"/>
      <c r="BC208" s="224"/>
      <c r="BD208" s="224"/>
      <c r="BE208" s="224"/>
      <c r="BF208" s="224"/>
      <c r="BG208" s="224"/>
      <c r="BH208" s="224"/>
      <c r="BI208" s="224"/>
      <c r="BJ208" s="224"/>
      <c r="BK208" s="224"/>
      <c r="BL208" s="224"/>
      <c r="BM208" s="225">
        <v>30</v>
      </c>
    </row>
    <row r="209" spans="1:65">
      <c r="A209" s="29"/>
      <c r="B209" s="19">
        <v>1</v>
      </c>
      <c r="C209" s="9">
        <v>3</v>
      </c>
      <c r="D209" s="228">
        <v>144</v>
      </c>
      <c r="E209" s="228">
        <v>122.25285535737626</v>
      </c>
      <c r="F209" s="226">
        <v>89</v>
      </c>
      <c r="G209" s="228">
        <v>141</v>
      </c>
      <c r="H209" s="228">
        <v>111</v>
      </c>
      <c r="I209" s="228">
        <v>98</v>
      </c>
      <c r="J209" s="228">
        <v>110</v>
      </c>
      <c r="K209" s="228">
        <v>118</v>
      </c>
      <c r="L209" s="228">
        <v>118</v>
      </c>
      <c r="M209" s="228">
        <v>115.32305281878</v>
      </c>
      <c r="N209" s="228">
        <v>129.9</v>
      </c>
      <c r="O209" s="228">
        <v>116</v>
      </c>
      <c r="P209" s="228">
        <v>119</v>
      </c>
      <c r="Q209" s="228">
        <v>116</v>
      </c>
      <c r="R209" s="228">
        <v>122</v>
      </c>
      <c r="S209" s="228">
        <v>110</v>
      </c>
      <c r="T209" s="228">
        <v>127</v>
      </c>
      <c r="U209" s="228">
        <v>140</v>
      </c>
      <c r="V209" s="226">
        <v>146.857</v>
      </c>
      <c r="W209" s="223"/>
      <c r="X209" s="224"/>
      <c r="Y209" s="224"/>
      <c r="Z209" s="224"/>
      <c r="AA209" s="224"/>
      <c r="AB209" s="224"/>
      <c r="AC209" s="224"/>
      <c r="AD209" s="224"/>
      <c r="AE209" s="224"/>
      <c r="AF209" s="224"/>
      <c r="AG209" s="224"/>
      <c r="AH209" s="224"/>
      <c r="AI209" s="224"/>
      <c r="AJ209" s="224"/>
      <c r="AK209" s="224"/>
      <c r="AL209" s="224"/>
      <c r="AM209" s="224"/>
      <c r="AN209" s="224"/>
      <c r="AO209" s="224"/>
      <c r="AP209" s="224"/>
      <c r="AQ209" s="224"/>
      <c r="AR209" s="224"/>
      <c r="AS209" s="224"/>
      <c r="AT209" s="224"/>
      <c r="AU209" s="224"/>
      <c r="AV209" s="224"/>
      <c r="AW209" s="224"/>
      <c r="AX209" s="224"/>
      <c r="AY209" s="224"/>
      <c r="AZ209" s="224"/>
      <c r="BA209" s="224"/>
      <c r="BB209" s="224"/>
      <c r="BC209" s="224"/>
      <c r="BD209" s="224"/>
      <c r="BE209" s="224"/>
      <c r="BF209" s="224"/>
      <c r="BG209" s="224"/>
      <c r="BH209" s="224"/>
      <c r="BI209" s="224"/>
      <c r="BJ209" s="224"/>
      <c r="BK209" s="224"/>
      <c r="BL209" s="224"/>
      <c r="BM209" s="225">
        <v>16</v>
      </c>
    </row>
    <row r="210" spans="1:65">
      <c r="A210" s="29"/>
      <c r="B210" s="19">
        <v>1</v>
      </c>
      <c r="C210" s="9">
        <v>4</v>
      </c>
      <c r="D210" s="228">
        <v>144</v>
      </c>
      <c r="E210" s="228">
        <v>120.63540727600012</v>
      </c>
      <c r="F210" s="226">
        <v>100</v>
      </c>
      <c r="G210" s="228">
        <v>135</v>
      </c>
      <c r="H210" s="228">
        <v>109</v>
      </c>
      <c r="I210" s="227">
        <v>172</v>
      </c>
      <c r="J210" s="228">
        <v>107</v>
      </c>
      <c r="K210" s="228">
        <v>117</v>
      </c>
      <c r="L210" s="228">
        <v>115</v>
      </c>
      <c r="M210" s="228">
        <v>110.56294293078</v>
      </c>
      <c r="N210" s="228">
        <v>128.30000000000001</v>
      </c>
      <c r="O210" s="227">
        <v>134</v>
      </c>
      <c r="P210" s="228">
        <v>115</v>
      </c>
      <c r="Q210" s="228">
        <v>126</v>
      </c>
      <c r="R210" s="228">
        <v>123.00000000000001</v>
      </c>
      <c r="S210" s="228">
        <v>111</v>
      </c>
      <c r="T210" s="228">
        <v>125.10000000000001</v>
      </c>
      <c r="U210" s="228">
        <v>140</v>
      </c>
      <c r="V210" s="226">
        <v>144.589</v>
      </c>
      <c r="W210" s="223"/>
      <c r="X210" s="224"/>
      <c r="Y210" s="224"/>
      <c r="Z210" s="224"/>
      <c r="AA210" s="224"/>
      <c r="AB210" s="224"/>
      <c r="AC210" s="224"/>
      <c r="AD210" s="224"/>
      <c r="AE210" s="224"/>
      <c r="AF210" s="224"/>
      <c r="AG210" s="224"/>
      <c r="AH210" s="224"/>
      <c r="AI210" s="224"/>
      <c r="AJ210" s="224"/>
      <c r="AK210" s="224"/>
      <c r="AL210" s="224"/>
      <c r="AM210" s="224"/>
      <c r="AN210" s="224"/>
      <c r="AO210" s="224"/>
      <c r="AP210" s="224"/>
      <c r="AQ210" s="224"/>
      <c r="AR210" s="224"/>
      <c r="AS210" s="224"/>
      <c r="AT210" s="224"/>
      <c r="AU210" s="224"/>
      <c r="AV210" s="224"/>
      <c r="AW210" s="224"/>
      <c r="AX210" s="224"/>
      <c r="AY210" s="224"/>
      <c r="AZ210" s="224"/>
      <c r="BA210" s="224"/>
      <c r="BB210" s="224"/>
      <c r="BC210" s="224"/>
      <c r="BD210" s="224"/>
      <c r="BE210" s="224"/>
      <c r="BF210" s="224"/>
      <c r="BG210" s="224"/>
      <c r="BH210" s="224"/>
      <c r="BI210" s="224"/>
      <c r="BJ210" s="224"/>
      <c r="BK210" s="224"/>
      <c r="BL210" s="224"/>
      <c r="BM210" s="225">
        <v>121.35876361363808</v>
      </c>
    </row>
    <row r="211" spans="1:65">
      <c r="A211" s="29"/>
      <c r="B211" s="19">
        <v>1</v>
      </c>
      <c r="C211" s="9">
        <v>5</v>
      </c>
      <c r="D211" s="228">
        <v>135</v>
      </c>
      <c r="E211" s="228">
        <v>114.31530534710947</v>
      </c>
      <c r="F211" s="226">
        <v>76</v>
      </c>
      <c r="G211" s="228">
        <v>141</v>
      </c>
      <c r="H211" s="228">
        <v>109</v>
      </c>
      <c r="I211" s="228">
        <v>105</v>
      </c>
      <c r="J211" s="228">
        <v>115</v>
      </c>
      <c r="K211" s="228">
        <v>119</v>
      </c>
      <c r="L211" s="228">
        <v>119</v>
      </c>
      <c r="M211" s="228">
        <v>113.27132761278</v>
      </c>
      <c r="N211" s="228">
        <v>129.5</v>
      </c>
      <c r="O211" s="228">
        <v>114</v>
      </c>
      <c r="P211" s="228">
        <v>118</v>
      </c>
      <c r="Q211" s="228">
        <v>122</v>
      </c>
      <c r="R211" s="228">
        <v>125</v>
      </c>
      <c r="S211" s="228">
        <v>126</v>
      </c>
      <c r="T211" s="228">
        <v>127.1</v>
      </c>
      <c r="U211" s="228">
        <v>140</v>
      </c>
      <c r="V211" s="226">
        <v>146.655</v>
      </c>
      <c r="W211" s="223"/>
      <c r="X211" s="224"/>
      <c r="Y211" s="224"/>
      <c r="Z211" s="224"/>
      <c r="AA211" s="224"/>
      <c r="AB211" s="224"/>
      <c r="AC211" s="224"/>
      <c r="AD211" s="224"/>
      <c r="AE211" s="224"/>
      <c r="AF211" s="224"/>
      <c r="AG211" s="224"/>
      <c r="AH211" s="224"/>
      <c r="AI211" s="224"/>
      <c r="AJ211" s="224"/>
      <c r="AK211" s="224"/>
      <c r="AL211" s="224"/>
      <c r="AM211" s="224"/>
      <c r="AN211" s="224"/>
      <c r="AO211" s="224"/>
      <c r="AP211" s="224"/>
      <c r="AQ211" s="224"/>
      <c r="AR211" s="224"/>
      <c r="AS211" s="224"/>
      <c r="AT211" s="224"/>
      <c r="AU211" s="224"/>
      <c r="AV211" s="224"/>
      <c r="AW211" s="224"/>
      <c r="AX211" s="224"/>
      <c r="AY211" s="224"/>
      <c r="AZ211" s="224"/>
      <c r="BA211" s="224"/>
      <c r="BB211" s="224"/>
      <c r="BC211" s="224"/>
      <c r="BD211" s="224"/>
      <c r="BE211" s="224"/>
      <c r="BF211" s="224"/>
      <c r="BG211" s="224"/>
      <c r="BH211" s="224"/>
      <c r="BI211" s="224"/>
      <c r="BJ211" s="224"/>
      <c r="BK211" s="224"/>
      <c r="BL211" s="224"/>
      <c r="BM211" s="225">
        <v>25</v>
      </c>
    </row>
    <row r="212" spans="1:65">
      <c r="A212" s="29"/>
      <c r="B212" s="19">
        <v>1</v>
      </c>
      <c r="C212" s="9">
        <v>6</v>
      </c>
      <c r="D212" s="228">
        <v>140</v>
      </c>
      <c r="E212" s="228">
        <v>116.15477140666161</v>
      </c>
      <c r="F212" s="226">
        <v>97</v>
      </c>
      <c r="G212" s="228">
        <v>134</v>
      </c>
      <c r="H212" s="228">
        <v>113</v>
      </c>
      <c r="I212" s="228">
        <v>98</v>
      </c>
      <c r="J212" s="228">
        <v>112</v>
      </c>
      <c r="K212" s="228">
        <v>118</v>
      </c>
      <c r="L212" s="228">
        <v>119</v>
      </c>
      <c r="M212" s="228">
        <v>106.93164633677999</v>
      </c>
      <c r="N212" s="228">
        <v>127.4</v>
      </c>
      <c r="O212" s="228">
        <v>114</v>
      </c>
      <c r="P212" s="228">
        <v>112</v>
      </c>
      <c r="Q212" s="228">
        <v>126</v>
      </c>
      <c r="R212" s="228">
        <v>124</v>
      </c>
      <c r="S212" s="228">
        <v>112</v>
      </c>
      <c r="T212" s="228">
        <v>133.1</v>
      </c>
      <c r="U212" s="228">
        <v>140</v>
      </c>
      <c r="V212" s="226">
        <v>147.14500000000001</v>
      </c>
      <c r="W212" s="223"/>
      <c r="X212" s="224"/>
      <c r="Y212" s="224"/>
      <c r="Z212" s="224"/>
      <c r="AA212" s="224"/>
      <c r="AB212" s="224"/>
      <c r="AC212" s="224"/>
      <c r="AD212" s="224"/>
      <c r="AE212" s="224"/>
      <c r="AF212" s="224"/>
      <c r="AG212" s="224"/>
      <c r="AH212" s="224"/>
      <c r="AI212" s="224"/>
      <c r="AJ212" s="224"/>
      <c r="AK212" s="224"/>
      <c r="AL212" s="224"/>
      <c r="AM212" s="224"/>
      <c r="AN212" s="224"/>
      <c r="AO212" s="224"/>
      <c r="AP212" s="224"/>
      <c r="AQ212" s="224"/>
      <c r="AR212" s="224"/>
      <c r="AS212" s="224"/>
      <c r="AT212" s="224"/>
      <c r="AU212" s="224"/>
      <c r="AV212" s="224"/>
      <c r="AW212" s="224"/>
      <c r="AX212" s="224"/>
      <c r="AY212" s="224"/>
      <c r="AZ212" s="224"/>
      <c r="BA212" s="224"/>
      <c r="BB212" s="224"/>
      <c r="BC212" s="224"/>
      <c r="BD212" s="224"/>
      <c r="BE212" s="224"/>
      <c r="BF212" s="224"/>
      <c r="BG212" s="224"/>
      <c r="BH212" s="224"/>
      <c r="BI212" s="224"/>
      <c r="BJ212" s="224"/>
      <c r="BK212" s="224"/>
      <c r="BL212" s="224"/>
      <c r="BM212" s="229"/>
    </row>
    <row r="213" spans="1:65">
      <c r="A213" s="29"/>
      <c r="B213" s="20" t="s">
        <v>259</v>
      </c>
      <c r="C213" s="12"/>
      <c r="D213" s="230">
        <v>139</v>
      </c>
      <c r="E213" s="230">
        <v>119.03358940414724</v>
      </c>
      <c r="F213" s="230">
        <v>89.5</v>
      </c>
      <c r="G213" s="230">
        <v>137.5</v>
      </c>
      <c r="H213" s="230">
        <v>111.16666666666667</v>
      </c>
      <c r="I213" s="230">
        <v>112.16666666666667</v>
      </c>
      <c r="J213" s="230">
        <v>113</v>
      </c>
      <c r="K213" s="230">
        <v>118.5</v>
      </c>
      <c r="L213" s="230">
        <v>117.16666666666667</v>
      </c>
      <c r="M213" s="230">
        <v>111.33205869436658</v>
      </c>
      <c r="N213" s="230">
        <v>129.26666666666668</v>
      </c>
      <c r="O213" s="230">
        <v>119.16666666666667</v>
      </c>
      <c r="P213" s="230">
        <v>118</v>
      </c>
      <c r="Q213" s="230">
        <v>120.83333333333333</v>
      </c>
      <c r="R213" s="230">
        <v>123.83333333333333</v>
      </c>
      <c r="S213" s="230">
        <v>117.66666666666667</v>
      </c>
      <c r="T213" s="230">
        <v>130.4</v>
      </c>
      <c r="U213" s="230">
        <v>140</v>
      </c>
      <c r="V213" s="230">
        <v>147.01716666666664</v>
      </c>
      <c r="W213" s="223"/>
      <c r="X213" s="224"/>
      <c r="Y213" s="224"/>
      <c r="Z213" s="224"/>
      <c r="AA213" s="224"/>
      <c r="AB213" s="224"/>
      <c r="AC213" s="224"/>
      <c r="AD213" s="224"/>
      <c r="AE213" s="224"/>
      <c r="AF213" s="224"/>
      <c r="AG213" s="224"/>
      <c r="AH213" s="224"/>
      <c r="AI213" s="224"/>
      <c r="AJ213" s="224"/>
      <c r="AK213" s="224"/>
      <c r="AL213" s="224"/>
      <c r="AM213" s="224"/>
      <c r="AN213" s="224"/>
      <c r="AO213" s="224"/>
      <c r="AP213" s="224"/>
      <c r="AQ213" s="224"/>
      <c r="AR213" s="224"/>
      <c r="AS213" s="224"/>
      <c r="AT213" s="224"/>
      <c r="AU213" s="224"/>
      <c r="AV213" s="224"/>
      <c r="AW213" s="224"/>
      <c r="AX213" s="224"/>
      <c r="AY213" s="224"/>
      <c r="AZ213" s="224"/>
      <c r="BA213" s="224"/>
      <c r="BB213" s="224"/>
      <c r="BC213" s="224"/>
      <c r="BD213" s="224"/>
      <c r="BE213" s="224"/>
      <c r="BF213" s="224"/>
      <c r="BG213" s="224"/>
      <c r="BH213" s="224"/>
      <c r="BI213" s="224"/>
      <c r="BJ213" s="224"/>
      <c r="BK213" s="224"/>
      <c r="BL213" s="224"/>
      <c r="BM213" s="229"/>
    </row>
    <row r="214" spans="1:65">
      <c r="A214" s="29"/>
      <c r="B214" s="3" t="s">
        <v>260</v>
      </c>
      <c r="C214" s="28"/>
      <c r="D214" s="228">
        <v>139</v>
      </c>
      <c r="E214" s="228">
        <v>118.83785081972786</v>
      </c>
      <c r="F214" s="228">
        <v>93</v>
      </c>
      <c r="G214" s="228">
        <v>137</v>
      </c>
      <c r="H214" s="228">
        <v>111.5</v>
      </c>
      <c r="I214" s="228">
        <v>100</v>
      </c>
      <c r="J214" s="228">
        <v>113.5</v>
      </c>
      <c r="K214" s="228">
        <v>118.5</v>
      </c>
      <c r="L214" s="228">
        <v>118.5</v>
      </c>
      <c r="M214" s="228">
        <v>111.80254784685282</v>
      </c>
      <c r="N214" s="228">
        <v>129.69999999999999</v>
      </c>
      <c r="O214" s="228">
        <v>115</v>
      </c>
      <c r="P214" s="228">
        <v>118.5</v>
      </c>
      <c r="Q214" s="228">
        <v>121.5</v>
      </c>
      <c r="R214" s="228">
        <v>123.5</v>
      </c>
      <c r="S214" s="228">
        <v>117</v>
      </c>
      <c r="T214" s="228">
        <v>129.94999999999999</v>
      </c>
      <c r="U214" s="228">
        <v>140</v>
      </c>
      <c r="V214" s="228">
        <v>147.001</v>
      </c>
      <c r="W214" s="223"/>
      <c r="X214" s="224"/>
      <c r="Y214" s="224"/>
      <c r="Z214" s="224"/>
      <c r="AA214" s="224"/>
      <c r="AB214" s="224"/>
      <c r="AC214" s="224"/>
      <c r="AD214" s="224"/>
      <c r="AE214" s="224"/>
      <c r="AF214" s="224"/>
      <c r="AG214" s="224"/>
      <c r="AH214" s="224"/>
      <c r="AI214" s="224"/>
      <c r="AJ214" s="224"/>
      <c r="AK214" s="224"/>
      <c r="AL214" s="224"/>
      <c r="AM214" s="224"/>
      <c r="AN214" s="224"/>
      <c r="AO214" s="224"/>
      <c r="AP214" s="224"/>
      <c r="AQ214" s="224"/>
      <c r="AR214" s="224"/>
      <c r="AS214" s="224"/>
      <c r="AT214" s="224"/>
      <c r="AU214" s="224"/>
      <c r="AV214" s="224"/>
      <c r="AW214" s="224"/>
      <c r="AX214" s="224"/>
      <c r="AY214" s="224"/>
      <c r="AZ214" s="224"/>
      <c r="BA214" s="224"/>
      <c r="BB214" s="224"/>
      <c r="BC214" s="224"/>
      <c r="BD214" s="224"/>
      <c r="BE214" s="224"/>
      <c r="BF214" s="224"/>
      <c r="BG214" s="224"/>
      <c r="BH214" s="224"/>
      <c r="BI214" s="224"/>
      <c r="BJ214" s="224"/>
      <c r="BK214" s="224"/>
      <c r="BL214" s="224"/>
      <c r="BM214" s="229"/>
    </row>
    <row r="215" spans="1:65">
      <c r="A215" s="29"/>
      <c r="B215" s="3" t="s">
        <v>261</v>
      </c>
      <c r="C215" s="28"/>
      <c r="D215" s="228">
        <v>4.5607017003965522</v>
      </c>
      <c r="E215" s="228">
        <v>3.746968520435241</v>
      </c>
      <c r="F215" s="228">
        <v>13.924798023669858</v>
      </c>
      <c r="G215" s="228">
        <v>3.2093613071762426</v>
      </c>
      <c r="H215" s="228">
        <v>1.8348478592697179</v>
      </c>
      <c r="I215" s="228">
        <v>29.451089396941935</v>
      </c>
      <c r="J215" s="228">
        <v>4.0987803063838397</v>
      </c>
      <c r="K215" s="228">
        <v>1.0488088481701516</v>
      </c>
      <c r="L215" s="228">
        <v>2.5625508125043424</v>
      </c>
      <c r="M215" s="228">
        <v>3.1200443469867993</v>
      </c>
      <c r="N215" s="228">
        <v>1.1673331429659057</v>
      </c>
      <c r="O215" s="228">
        <v>8.3046171896521912</v>
      </c>
      <c r="P215" s="228">
        <v>4.0000000000000036</v>
      </c>
      <c r="Q215" s="228">
        <v>4.9966655548141974</v>
      </c>
      <c r="R215" s="228">
        <v>1.4719601443879713</v>
      </c>
      <c r="S215" s="228">
        <v>7.447594690010102</v>
      </c>
      <c r="T215" s="228">
        <v>4.7159304490206413</v>
      </c>
      <c r="U215" s="228">
        <v>0</v>
      </c>
      <c r="V215" s="228">
        <v>1.4221384484875823</v>
      </c>
      <c r="W215" s="223"/>
      <c r="X215" s="224"/>
      <c r="Y215" s="224"/>
      <c r="Z215" s="224"/>
      <c r="AA215" s="224"/>
      <c r="AB215" s="224"/>
      <c r="AC215" s="224"/>
      <c r="AD215" s="224"/>
      <c r="AE215" s="224"/>
      <c r="AF215" s="224"/>
      <c r="AG215" s="224"/>
      <c r="AH215" s="224"/>
      <c r="AI215" s="224"/>
      <c r="AJ215" s="224"/>
      <c r="AK215" s="224"/>
      <c r="AL215" s="224"/>
      <c r="AM215" s="224"/>
      <c r="AN215" s="224"/>
      <c r="AO215" s="224"/>
      <c r="AP215" s="224"/>
      <c r="AQ215" s="224"/>
      <c r="AR215" s="224"/>
      <c r="AS215" s="224"/>
      <c r="AT215" s="224"/>
      <c r="AU215" s="224"/>
      <c r="AV215" s="224"/>
      <c r="AW215" s="224"/>
      <c r="AX215" s="224"/>
      <c r="AY215" s="224"/>
      <c r="AZ215" s="224"/>
      <c r="BA215" s="224"/>
      <c r="BB215" s="224"/>
      <c r="BC215" s="224"/>
      <c r="BD215" s="224"/>
      <c r="BE215" s="224"/>
      <c r="BF215" s="224"/>
      <c r="BG215" s="224"/>
      <c r="BH215" s="224"/>
      <c r="BI215" s="224"/>
      <c r="BJ215" s="224"/>
      <c r="BK215" s="224"/>
      <c r="BL215" s="224"/>
      <c r="BM215" s="229"/>
    </row>
    <row r="216" spans="1:65">
      <c r="A216" s="29"/>
      <c r="B216" s="3" t="s">
        <v>86</v>
      </c>
      <c r="C216" s="28"/>
      <c r="D216" s="13">
        <v>3.2810803599975194E-2</v>
      </c>
      <c r="E216" s="13">
        <v>3.1478245251543205E-2</v>
      </c>
      <c r="F216" s="13">
        <v>0.15558433545999842</v>
      </c>
      <c r="G216" s="13">
        <v>2.334080950673631E-2</v>
      </c>
      <c r="H216" s="13">
        <v>1.6505378044405258E-2</v>
      </c>
      <c r="I216" s="13">
        <v>0.26256543295936347</v>
      </c>
      <c r="J216" s="13">
        <v>3.627239209189239E-2</v>
      </c>
      <c r="K216" s="13">
        <v>8.8507075794949496E-3</v>
      </c>
      <c r="L216" s="13">
        <v>2.1870988442426818E-2</v>
      </c>
      <c r="M216" s="13">
        <v>2.8024671272378746E-2</v>
      </c>
      <c r="N216" s="13">
        <v>9.0304265830266038E-3</v>
      </c>
      <c r="O216" s="13">
        <v>6.9689095297780626E-2</v>
      </c>
      <c r="P216" s="13">
        <v>3.389830508474579E-2</v>
      </c>
      <c r="Q216" s="13">
        <v>4.1351714936393356E-2</v>
      </c>
      <c r="R216" s="13">
        <v>1.1886622969485637E-2</v>
      </c>
      <c r="S216" s="13">
        <v>6.3294005864108507E-2</v>
      </c>
      <c r="T216" s="13">
        <v>3.6165110805373012E-2</v>
      </c>
      <c r="U216" s="13">
        <v>0</v>
      </c>
      <c r="V216" s="13">
        <v>9.6732815679410403E-3</v>
      </c>
      <c r="W216" s="147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29"/>
      <c r="B217" s="3" t="s">
        <v>262</v>
      </c>
      <c r="C217" s="28"/>
      <c r="D217" s="13">
        <v>0.14536433843809715</v>
      </c>
      <c r="E217" s="13">
        <v>-1.9159508059041763E-2</v>
      </c>
      <c r="F217" s="13">
        <v>-0.2625172065452539</v>
      </c>
      <c r="G217" s="13">
        <v>0.13300429162041993</v>
      </c>
      <c r="H217" s="13">
        <v>-8.3983196956581629E-2</v>
      </c>
      <c r="I217" s="13">
        <v>-7.5743165744796781E-2</v>
      </c>
      <c r="J217" s="13">
        <v>-6.8876473068309463E-2</v>
      </c>
      <c r="K217" s="13">
        <v>-2.355630140349263E-2</v>
      </c>
      <c r="L217" s="13">
        <v>-3.4543009685872428E-2</v>
      </c>
      <c r="M217" s="13">
        <v>-8.2620361486154037E-2</v>
      </c>
      <c r="N217" s="13">
        <v>6.5161367976724671E-2</v>
      </c>
      <c r="O217" s="13">
        <v>-1.8062947262302731E-2</v>
      </c>
      <c r="P217" s="13">
        <v>-2.767631700938511E-2</v>
      </c>
      <c r="Q217" s="13">
        <v>-4.3295619093279836E-3</v>
      </c>
      <c r="R217" s="13">
        <v>2.0390531726026673E-2</v>
      </c>
      <c r="S217" s="13">
        <v>-3.0422994079979948E-2</v>
      </c>
      <c r="T217" s="13">
        <v>7.45000700167473E-2</v>
      </c>
      <c r="U217" s="13">
        <v>0.15360436964988211</v>
      </c>
      <c r="V217" s="13">
        <v>0.21142604200151172</v>
      </c>
      <c r="W217" s="147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29"/>
      <c r="B218" s="45" t="s">
        <v>263</v>
      </c>
      <c r="C218" s="46"/>
      <c r="D218" s="44">
        <v>1.96</v>
      </c>
      <c r="E218" s="44">
        <v>0</v>
      </c>
      <c r="F218" s="44">
        <v>2.9</v>
      </c>
      <c r="G218" s="44">
        <v>1.81</v>
      </c>
      <c r="H218" s="44">
        <v>0.77</v>
      </c>
      <c r="I218" s="44">
        <v>0.67</v>
      </c>
      <c r="J218" s="44">
        <v>0.59</v>
      </c>
      <c r="K218" s="44">
        <v>0.05</v>
      </c>
      <c r="L218" s="44">
        <v>0.18</v>
      </c>
      <c r="M218" s="44">
        <v>0.76</v>
      </c>
      <c r="N218" s="44">
        <v>1</v>
      </c>
      <c r="O218" s="44">
        <v>0.01</v>
      </c>
      <c r="P218" s="44">
        <v>0.1</v>
      </c>
      <c r="Q218" s="44">
        <v>0.18</v>
      </c>
      <c r="R218" s="44">
        <v>0.47</v>
      </c>
      <c r="S218" s="44">
        <v>0.13</v>
      </c>
      <c r="T218" s="44">
        <v>1.1200000000000001</v>
      </c>
      <c r="U218" s="44">
        <v>2.06</v>
      </c>
      <c r="V218" s="44">
        <v>2.75</v>
      </c>
      <c r="W218" s="147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B219" s="3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BM219" s="55"/>
    </row>
    <row r="220" spans="1:65" ht="15">
      <c r="B220" s="8" t="s">
        <v>504</v>
      </c>
      <c r="BM220" s="27" t="s">
        <v>66</v>
      </c>
    </row>
    <row r="221" spans="1:65" ht="15">
      <c r="A221" s="24" t="s">
        <v>28</v>
      </c>
      <c r="B221" s="18" t="s">
        <v>110</v>
      </c>
      <c r="C221" s="15" t="s">
        <v>111</v>
      </c>
      <c r="D221" s="16" t="s">
        <v>228</v>
      </c>
      <c r="E221" s="17" t="s">
        <v>228</v>
      </c>
      <c r="F221" s="17" t="s">
        <v>228</v>
      </c>
      <c r="G221" s="17" t="s">
        <v>228</v>
      </c>
      <c r="H221" s="17" t="s">
        <v>228</v>
      </c>
      <c r="I221" s="17" t="s">
        <v>228</v>
      </c>
      <c r="J221" s="17" t="s">
        <v>228</v>
      </c>
      <c r="K221" s="17" t="s">
        <v>228</v>
      </c>
      <c r="L221" s="17" t="s">
        <v>228</v>
      </c>
      <c r="M221" s="17" t="s">
        <v>228</v>
      </c>
      <c r="N221" s="17" t="s">
        <v>228</v>
      </c>
      <c r="O221" s="17" t="s">
        <v>228</v>
      </c>
      <c r="P221" s="17" t="s">
        <v>228</v>
      </c>
      <c r="Q221" s="17" t="s">
        <v>228</v>
      </c>
      <c r="R221" s="17" t="s">
        <v>228</v>
      </c>
      <c r="S221" s="17" t="s">
        <v>228</v>
      </c>
      <c r="T221" s="147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7">
        <v>1</v>
      </c>
    </row>
    <row r="222" spans="1:65">
      <c r="A222" s="29"/>
      <c r="B222" s="19" t="s">
        <v>229</v>
      </c>
      <c r="C222" s="9" t="s">
        <v>229</v>
      </c>
      <c r="D222" s="145" t="s">
        <v>232</v>
      </c>
      <c r="E222" s="146" t="s">
        <v>233</v>
      </c>
      <c r="F222" s="146" t="s">
        <v>237</v>
      </c>
      <c r="G222" s="146" t="s">
        <v>239</v>
      </c>
      <c r="H222" s="146" t="s">
        <v>240</v>
      </c>
      <c r="I222" s="146" t="s">
        <v>241</v>
      </c>
      <c r="J222" s="146" t="s">
        <v>242</v>
      </c>
      <c r="K222" s="146" t="s">
        <v>243</v>
      </c>
      <c r="L222" s="146" t="s">
        <v>244</v>
      </c>
      <c r="M222" s="146" t="s">
        <v>245</v>
      </c>
      <c r="N222" s="146" t="s">
        <v>246</v>
      </c>
      <c r="O222" s="146" t="s">
        <v>247</v>
      </c>
      <c r="P222" s="146" t="s">
        <v>248</v>
      </c>
      <c r="Q222" s="146" t="s">
        <v>249</v>
      </c>
      <c r="R222" s="146" t="s">
        <v>283</v>
      </c>
      <c r="S222" s="146" t="s">
        <v>253</v>
      </c>
      <c r="T222" s="147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7" t="s">
        <v>3</v>
      </c>
    </row>
    <row r="223" spans="1:65">
      <c r="A223" s="29"/>
      <c r="B223" s="19"/>
      <c r="C223" s="9"/>
      <c r="D223" s="10" t="s">
        <v>300</v>
      </c>
      <c r="E223" s="11" t="s">
        <v>300</v>
      </c>
      <c r="F223" s="11" t="s">
        <v>301</v>
      </c>
      <c r="G223" s="11" t="s">
        <v>301</v>
      </c>
      <c r="H223" s="11" t="s">
        <v>301</v>
      </c>
      <c r="I223" s="11" t="s">
        <v>301</v>
      </c>
      <c r="J223" s="11" t="s">
        <v>301</v>
      </c>
      <c r="K223" s="11" t="s">
        <v>301</v>
      </c>
      <c r="L223" s="11" t="s">
        <v>114</v>
      </c>
      <c r="M223" s="11" t="s">
        <v>301</v>
      </c>
      <c r="N223" s="11" t="s">
        <v>300</v>
      </c>
      <c r="O223" s="11" t="s">
        <v>300</v>
      </c>
      <c r="P223" s="11" t="s">
        <v>300</v>
      </c>
      <c r="Q223" s="11" t="s">
        <v>301</v>
      </c>
      <c r="R223" s="11" t="s">
        <v>301</v>
      </c>
      <c r="S223" s="11" t="s">
        <v>300</v>
      </c>
      <c r="T223" s="147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>
        <v>2</v>
      </c>
    </row>
    <row r="224" spans="1:65">
      <c r="A224" s="29"/>
      <c r="B224" s="19"/>
      <c r="C224" s="9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147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>
        <v>3</v>
      </c>
    </row>
    <row r="225" spans="1:65">
      <c r="A225" s="29"/>
      <c r="B225" s="18">
        <v>1</v>
      </c>
      <c r="C225" s="14">
        <v>1</v>
      </c>
      <c r="D225" s="21">
        <v>0.73</v>
      </c>
      <c r="E225" s="21">
        <v>0.6604279457175396</v>
      </c>
      <c r="F225" s="21">
        <v>0.66</v>
      </c>
      <c r="G225" s="21">
        <v>0.72</v>
      </c>
      <c r="H225" s="21">
        <v>0.68</v>
      </c>
      <c r="I225" s="21">
        <v>0.64</v>
      </c>
      <c r="J225" s="148">
        <v>0.62</v>
      </c>
      <c r="K225" s="21">
        <v>0.72</v>
      </c>
      <c r="L225" s="21">
        <v>0.69362428425599998</v>
      </c>
      <c r="M225" s="148">
        <v>0.6</v>
      </c>
      <c r="N225" s="148">
        <v>0.7</v>
      </c>
      <c r="O225" s="148">
        <v>0.7</v>
      </c>
      <c r="P225" s="21">
        <v>0.71</v>
      </c>
      <c r="Q225" s="148">
        <v>0.7</v>
      </c>
      <c r="R225" s="148">
        <v>0.8</v>
      </c>
      <c r="S225" s="148">
        <v>0.8</v>
      </c>
      <c r="T225" s="147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>
        <v>1</v>
      </c>
    </row>
    <row r="226" spans="1:65">
      <c r="A226" s="29"/>
      <c r="B226" s="19">
        <v>1</v>
      </c>
      <c r="C226" s="9">
        <v>2</v>
      </c>
      <c r="D226" s="11">
        <v>0.7</v>
      </c>
      <c r="E226" s="11">
        <v>0.66625609072399694</v>
      </c>
      <c r="F226" s="11">
        <v>0.62</v>
      </c>
      <c r="G226" s="11">
        <v>0.69</v>
      </c>
      <c r="H226" s="11">
        <v>0.69</v>
      </c>
      <c r="I226" s="11">
        <v>0.66</v>
      </c>
      <c r="J226" s="149">
        <v>0.64</v>
      </c>
      <c r="K226" s="11">
        <v>0.7</v>
      </c>
      <c r="L226" s="11">
        <v>0.68950827221</v>
      </c>
      <c r="M226" s="149">
        <v>0.6</v>
      </c>
      <c r="N226" s="149">
        <v>0.7</v>
      </c>
      <c r="O226" s="149">
        <v>0.7</v>
      </c>
      <c r="P226" s="11">
        <v>0.7</v>
      </c>
      <c r="Q226" s="149">
        <v>0.7</v>
      </c>
      <c r="R226" s="149">
        <v>0.7</v>
      </c>
      <c r="S226" s="149">
        <v>0.7</v>
      </c>
      <c r="T226" s="147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31</v>
      </c>
    </row>
    <row r="227" spans="1:65">
      <c r="A227" s="29"/>
      <c r="B227" s="19">
        <v>1</v>
      </c>
      <c r="C227" s="9">
        <v>3</v>
      </c>
      <c r="D227" s="11">
        <v>0.68</v>
      </c>
      <c r="E227" s="11">
        <v>0.6884071813704844</v>
      </c>
      <c r="F227" s="11">
        <v>0.65</v>
      </c>
      <c r="G227" s="11">
        <v>0.68</v>
      </c>
      <c r="H227" s="143">
        <v>0.64</v>
      </c>
      <c r="I227" s="11">
        <v>0.66</v>
      </c>
      <c r="J227" s="149">
        <v>0.56999999999999995</v>
      </c>
      <c r="K227" s="11">
        <v>0.72</v>
      </c>
      <c r="L227" s="11">
        <v>0.69161794705000001</v>
      </c>
      <c r="M227" s="149">
        <v>0.6</v>
      </c>
      <c r="N227" s="149">
        <v>0.7</v>
      </c>
      <c r="O227" s="149">
        <v>0.7</v>
      </c>
      <c r="P227" s="11">
        <v>0.69</v>
      </c>
      <c r="Q227" s="149">
        <v>0.6</v>
      </c>
      <c r="R227" s="149">
        <v>0.7</v>
      </c>
      <c r="S227" s="149">
        <v>0.7</v>
      </c>
      <c r="T227" s="147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>
        <v>16</v>
      </c>
    </row>
    <row r="228" spans="1:65">
      <c r="A228" s="29"/>
      <c r="B228" s="19">
        <v>1</v>
      </c>
      <c r="C228" s="9">
        <v>4</v>
      </c>
      <c r="D228" s="11">
        <v>0.71</v>
      </c>
      <c r="E228" s="11">
        <v>0.66288304816694588</v>
      </c>
      <c r="F228" s="11">
        <v>0.67</v>
      </c>
      <c r="G228" s="11">
        <v>0.68</v>
      </c>
      <c r="H228" s="11">
        <v>0.68</v>
      </c>
      <c r="I228" s="11">
        <v>0.63</v>
      </c>
      <c r="J228" s="149">
        <v>0.57999999999999996</v>
      </c>
      <c r="K228" s="11">
        <v>0.72</v>
      </c>
      <c r="L228" s="11">
        <v>0.67785596898750011</v>
      </c>
      <c r="M228" s="149">
        <v>0.6</v>
      </c>
      <c r="N228" s="149">
        <v>0.7</v>
      </c>
      <c r="O228" s="149">
        <v>0.7</v>
      </c>
      <c r="P228" s="11">
        <v>0.74</v>
      </c>
      <c r="Q228" s="149">
        <v>0.6</v>
      </c>
      <c r="R228" s="149">
        <v>0.7</v>
      </c>
      <c r="S228" s="149">
        <v>0.7</v>
      </c>
      <c r="T228" s="147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0.68548450331106991</v>
      </c>
    </row>
    <row r="229" spans="1:65">
      <c r="A229" s="29"/>
      <c r="B229" s="19">
        <v>1</v>
      </c>
      <c r="C229" s="9">
        <v>5</v>
      </c>
      <c r="D229" s="11">
        <v>0.67</v>
      </c>
      <c r="E229" s="11">
        <v>0.65727372701670816</v>
      </c>
      <c r="F229" s="11">
        <v>0.71</v>
      </c>
      <c r="G229" s="11">
        <v>0.71</v>
      </c>
      <c r="H229" s="11">
        <v>0.7</v>
      </c>
      <c r="I229" s="11">
        <v>0.65</v>
      </c>
      <c r="J229" s="149">
        <v>0.63</v>
      </c>
      <c r="K229" s="11">
        <v>0.74</v>
      </c>
      <c r="L229" s="11">
        <v>0.67496182529000004</v>
      </c>
      <c r="M229" s="149">
        <v>0.6</v>
      </c>
      <c r="N229" s="149">
        <v>0.7</v>
      </c>
      <c r="O229" s="149">
        <v>0.7</v>
      </c>
      <c r="P229" s="11">
        <v>0.72</v>
      </c>
      <c r="Q229" s="149">
        <v>0.7</v>
      </c>
      <c r="R229" s="149">
        <v>0.7</v>
      </c>
      <c r="S229" s="149">
        <v>0.7</v>
      </c>
      <c r="T229" s="147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26</v>
      </c>
    </row>
    <row r="230" spans="1:65">
      <c r="A230" s="29"/>
      <c r="B230" s="19">
        <v>1</v>
      </c>
      <c r="C230" s="9">
        <v>6</v>
      </c>
      <c r="D230" s="11">
        <v>0.69</v>
      </c>
      <c r="E230" s="11">
        <v>0.68546894114860213</v>
      </c>
      <c r="F230" s="11">
        <v>0.66</v>
      </c>
      <c r="G230" s="11">
        <v>0.69</v>
      </c>
      <c r="H230" s="11">
        <v>0.68</v>
      </c>
      <c r="I230" s="11">
        <v>0.62</v>
      </c>
      <c r="J230" s="149">
        <v>0.62</v>
      </c>
      <c r="K230" s="11">
        <v>0.73</v>
      </c>
      <c r="L230" s="11">
        <v>0.69187794686000004</v>
      </c>
      <c r="M230" s="149">
        <v>0.6</v>
      </c>
      <c r="N230" s="149">
        <v>0.7</v>
      </c>
      <c r="O230" s="149">
        <v>0.7</v>
      </c>
      <c r="P230" s="11">
        <v>0.69</v>
      </c>
      <c r="Q230" s="149">
        <v>0.7</v>
      </c>
      <c r="R230" s="149">
        <v>0.7</v>
      </c>
      <c r="S230" s="149">
        <v>0.7</v>
      </c>
      <c r="T230" s="147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5"/>
    </row>
    <row r="231" spans="1:65">
      <c r="A231" s="29"/>
      <c r="B231" s="20" t="s">
        <v>259</v>
      </c>
      <c r="C231" s="12"/>
      <c r="D231" s="22">
        <v>0.69666666666666666</v>
      </c>
      <c r="E231" s="22">
        <v>0.67011948902404617</v>
      </c>
      <c r="F231" s="22">
        <v>0.66166666666666674</v>
      </c>
      <c r="G231" s="22">
        <v>0.69499999999999995</v>
      </c>
      <c r="H231" s="22">
        <v>0.67833333333333334</v>
      </c>
      <c r="I231" s="22">
        <v>0.64333333333333331</v>
      </c>
      <c r="J231" s="22">
        <v>0.61</v>
      </c>
      <c r="K231" s="22">
        <v>0.72166666666666668</v>
      </c>
      <c r="L231" s="22">
        <v>0.68657437410891664</v>
      </c>
      <c r="M231" s="22">
        <v>0.6</v>
      </c>
      <c r="N231" s="22">
        <v>0.70000000000000007</v>
      </c>
      <c r="O231" s="22">
        <v>0.70000000000000007</v>
      </c>
      <c r="P231" s="22">
        <v>0.70833333333333337</v>
      </c>
      <c r="Q231" s="22">
        <v>0.66666666666666663</v>
      </c>
      <c r="R231" s="22">
        <v>0.71666666666666679</v>
      </c>
      <c r="S231" s="22">
        <v>0.71666666666666679</v>
      </c>
      <c r="T231" s="147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29"/>
      <c r="B232" s="3" t="s">
        <v>260</v>
      </c>
      <c r="C232" s="28"/>
      <c r="D232" s="11">
        <v>0.69499999999999995</v>
      </c>
      <c r="E232" s="11">
        <v>0.66456956944547141</v>
      </c>
      <c r="F232" s="11">
        <v>0.66</v>
      </c>
      <c r="G232" s="11">
        <v>0.69</v>
      </c>
      <c r="H232" s="11">
        <v>0.68</v>
      </c>
      <c r="I232" s="11">
        <v>0.64500000000000002</v>
      </c>
      <c r="J232" s="11">
        <v>0.62</v>
      </c>
      <c r="K232" s="11">
        <v>0.72</v>
      </c>
      <c r="L232" s="11">
        <v>0.69056310963</v>
      </c>
      <c r="M232" s="11">
        <v>0.6</v>
      </c>
      <c r="N232" s="11">
        <v>0.7</v>
      </c>
      <c r="O232" s="11">
        <v>0.7</v>
      </c>
      <c r="P232" s="11">
        <v>0.70499999999999996</v>
      </c>
      <c r="Q232" s="11">
        <v>0.7</v>
      </c>
      <c r="R232" s="11">
        <v>0.7</v>
      </c>
      <c r="S232" s="11">
        <v>0.7</v>
      </c>
      <c r="T232" s="147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29"/>
      <c r="B233" s="3" t="s">
        <v>261</v>
      </c>
      <c r="C233" s="28"/>
      <c r="D233" s="23">
        <v>2.1602468994692842E-2</v>
      </c>
      <c r="E233" s="23">
        <v>1.3388628815500155E-2</v>
      </c>
      <c r="F233" s="23">
        <v>2.9268868558020241E-2</v>
      </c>
      <c r="G233" s="23">
        <v>1.6431676725154956E-2</v>
      </c>
      <c r="H233" s="23">
        <v>2.0412414523193135E-2</v>
      </c>
      <c r="I233" s="23">
        <v>1.6329931618554533E-2</v>
      </c>
      <c r="J233" s="23">
        <v>2.8284271247461926E-2</v>
      </c>
      <c r="K233" s="23">
        <v>1.3291601358251269E-2</v>
      </c>
      <c r="L233" s="23">
        <v>8.0341319508757773E-3</v>
      </c>
      <c r="M233" s="23">
        <v>0</v>
      </c>
      <c r="N233" s="23">
        <v>1.2161883888976234E-16</v>
      </c>
      <c r="O233" s="23">
        <v>1.2161883888976234E-16</v>
      </c>
      <c r="P233" s="23">
        <v>1.9407902170679534E-2</v>
      </c>
      <c r="Q233" s="23">
        <v>5.1639777949432218E-2</v>
      </c>
      <c r="R233" s="23">
        <v>4.0824829046386332E-2</v>
      </c>
      <c r="S233" s="23">
        <v>4.0824829046386332E-2</v>
      </c>
      <c r="T233" s="202"/>
      <c r="U233" s="203"/>
      <c r="V233" s="203"/>
      <c r="W233" s="203"/>
      <c r="X233" s="203"/>
      <c r="Y233" s="203"/>
      <c r="Z233" s="203"/>
      <c r="AA233" s="203"/>
      <c r="AB233" s="203"/>
      <c r="AC233" s="203"/>
      <c r="AD233" s="203"/>
      <c r="AE233" s="203"/>
      <c r="AF233" s="203"/>
      <c r="AG233" s="203"/>
      <c r="AH233" s="203"/>
      <c r="AI233" s="203"/>
      <c r="AJ233" s="203"/>
      <c r="AK233" s="203"/>
      <c r="AL233" s="203"/>
      <c r="AM233" s="203"/>
      <c r="AN233" s="203"/>
      <c r="AO233" s="203"/>
      <c r="AP233" s="203"/>
      <c r="AQ233" s="203"/>
      <c r="AR233" s="203"/>
      <c r="AS233" s="203"/>
      <c r="AT233" s="203"/>
      <c r="AU233" s="203"/>
      <c r="AV233" s="203"/>
      <c r="AW233" s="203"/>
      <c r="AX233" s="203"/>
      <c r="AY233" s="203"/>
      <c r="AZ233" s="203"/>
      <c r="BA233" s="203"/>
      <c r="BB233" s="203"/>
      <c r="BC233" s="203"/>
      <c r="BD233" s="203"/>
      <c r="BE233" s="203"/>
      <c r="BF233" s="203"/>
      <c r="BG233" s="203"/>
      <c r="BH233" s="203"/>
      <c r="BI233" s="203"/>
      <c r="BJ233" s="203"/>
      <c r="BK233" s="203"/>
      <c r="BL233" s="203"/>
      <c r="BM233" s="56"/>
    </row>
    <row r="234" spans="1:65">
      <c r="A234" s="29"/>
      <c r="B234" s="3" t="s">
        <v>86</v>
      </c>
      <c r="C234" s="28"/>
      <c r="D234" s="13">
        <v>3.1008328700516043E-2</v>
      </c>
      <c r="E234" s="13">
        <v>1.9979464908563085E-2</v>
      </c>
      <c r="F234" s="13">
        <v>4.4235065830761068E-2</v>
      </c>
      <c r="G234" s="13">
        <v>2.3642700323963966E-2</v>
      </c>
      <c r="H234" s="13">
        <v>3.0092011582102902E-2</v>
      </c>
      <c r="I234" s="13">
        <v>2.538331339671689E-2</v>
      </c>
      <c r="J234" s="13">
        <v>4.6367657782724468E-2</v>
      </c>
      <c r="K234" s="13">
        <v>1.8417923360163423E-2</v>
      </c>
      <c r="L234" s="13">
        <v>1.1701764956350178E-2</v>
      </c>
      <c r="M234" s="13">
        <v>0</v>
      </c>
      <c r="N234" s="13">
        <v>1.7374119841394619E-16</v>
      </c>
      <c r="O234" s="13">
        <v>1.7374119841394619E-16</v>
      </c>
      <c r="P234" s="13">
        <v>2.7399391299782871E-2</v>
      </c>
      <c r="Q234" s="13">
        <v>7.7459666924148338E-2</v>
      </c>
      <c r="R234" s="13">
        <v>5.6964877739143709E-2</v>
      </c>
      <c r="S234" s="13">
        <v>5.6964877739143709E-2</v>
      </c>
      <c r="T234" s="147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29"/>
      <c r="B235" s="3" t="s">
        <v>262</v>
      </c>
      <c r="C235" s="28"/>
      <c r="D235" s="13">
        <v>1.6312787964693598E-2</v>
      </c>
      <c r="E235" s="13">
        <v>-2.2414823694491548E-2</v>
      </c>
      <c r="F235" s="13">
        <v>-3.4745988464154554E-2</v>
      </c>
      <c r="G235" s="13">
        <v>1.3881417658557771E-2</v>
      </c>
      <c r="H235" s="13">
        <v>-1.0432285402798391E-2</v>
      </c>
      <c r="I235" s="13">
        <v>-6.1491061831646654E-2</v>
      </c>
      <c r="J235" s="13">
        <v>-0.11011846795435931</v>
      </c>
      <c r="K235" s="13">
        <v>5.2783342556728119E-2</v>
      </c>
      <c r="L235" s="13">
        <v>1.589927697245308E-3</v>
      </c>
      <c r="M235" s="13">
        <v>-0.12470668979117305</v>
      </c>
      <c r="N235" s="13">
        <v>2.1175528576964808E-2</v>
      </c>
      <c r="O235" s="13">
        <v>2.1175528576964808E-2</v>
      </c>
      <c r="P235" s="13">
        <v>3.3332380107643056E-2</v>
      </c>
      <c r="Q235" s="13">
        <v>-2.7451877545747849E-2</v>
      </c>
      <c r="R235" s="13">
        <v>4.5489231638321304E-2</v>
      </c>
      <c r="S235" s="13">
        <v>4.5489231638321304E-2</v>
      </c>
      <c r="T235" s="147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29"/>
      <c r="B236" s="45" t="s">
        <v>263</v>
      </c>
      <c r="C236" s="46"/>
      <c r="D236" s="44">
        <v>0.55000000000000004</v>
      </c>
      <c r="E236" s="44">
        <v>0.48</v>
      </c>
      <c r="F236" s="44">
        <v>0.8</v>
      </c>
      <c r="G236" s="44">
        <v>0.48</v>
      </c>
      <c r="H236" s="44">
        <v>0.16</v>
      </c>
      <c r="I236" s="44">
        <v>1.51</v>
      </c>
      <c r="J236" s="44">
        <v>2.79</v>
      </c>
      <c r="K236" s="44">
        <v>1.51</v>
      </c>
      <c r="L236" s="44">
        <v>0.16</v>
      </c>
      <c r="M236" s="44" t="s">
        <v>264</v>
      </c>
      <c r="N236" s="44" t="s">
        <v>264</v>
      </c>
      <c r="O236" s="44" t="s">
        <v>264</v>
      </c>
      <c r="P236" s="44">
        <v>1</v>
      </c>
      <c r="Q236" s="44" t="s">
        <v>264</v>
      </c>
      <c r="R236" s="44" t="s">
        <v>264</v>
      </c>
      <c r="S236" s="44" t="s">
        <v>264</v>
      </c>
      <c r="T236" s="147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B237" s="30" t="s">
        <v>309</v>
      </c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BM237" s="55"/>
    </row>
    <row r="238" spans="1:65">
      <c r="BM238" s="55"/>
    </row>
    <row r="239" spans="1:65" ht="15">
      <c r="B239" s="8" t="s">
        <v>505</v>
      </c>
      <c r="BM239" s="27" t="s">
        <v>66</v>
      </c>
    </row>
    <row r="240" spans="1:65" ht="15">
      <c r="A240" s="24" t="s">
        <v>0</v>
      </c>
      <c r="B240" s="18" t="s">
        <v>110</v>
      </c>
      <c r="C240" s="15" t="s">
        <v>111</v>
      </c>
      <c r="D240" s="16" t="s">
        <v>228</v>
      </c>
      <c r="E240" s="17" t="s">
        <v>228</v>
      </c>
      <c r="F240" s="17" t="s">
        <v>228</v>
      </c>
      <c r="G240" s="17" t="s">
        <v>228</v>
      </c>
      <c r="H240" s="17" t="s">
        <v>228</v>
      </c>
      <c r="I240" s="17" t="s">
        <v>228</v>
      </c>
      <c r="J240" s="17" t="s">
        <v>228</v>
      </c>
      <c r="K240" s="17" t="s">
        <v>228</v>
      </c>
      <c r="L240" s="17" t="s">
        <v>228</v>
      </c>
      <c r="M240" s="17" t="s">
        <v>228</v>
      </c>
      <c r="N240" s="17" t="s">
        <v>228</v>
      </c>
      <c r="O240" s="17" t="s">
        <v>228</v>
      </c>
      <c r="P240" s="17" t="s">
        <v>228</v>
      </c>
      <c r="Q240" s="17" t="s">
        <v>228</v>
      </c>
      <c r="R240" s="17" t="s">
        <v>228</v>
      </c>
      <c r="S240" s="17" t="s">
        <v>228</v>
      </c>
      <c r="T240" s="17" t="s">
        <v>228</v>
      </c>
      <c r="U240" s="17" t="s">
        <v>228</v>
      </c>
      <c r="V240" s="17" t="s">
        <v>228</v>
      </c>
      <c r="W240" s="17" t="s">
        <v>228</v>
      </c>
      <c r="X240" s="147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 t="s">
        <v>229</v>
      </c>
      <c r="C241" s="9" t="s">
        <v>229</v>
      </c>
      <c r="D241" s="145" t="s">
        <v>232</v>
      </c>
      <c r="E241" s="146" t="s">
        <v>233</v>
      </c>
      <c r="F241" s="146" t="s">
        <v>235</v>
      </c>
      <c r="G241" s="146" t="s">
        <v>237</v>
      </c>
      <c r="H241" s="146" t="s">
        <v>238</v>
      </c>
      <c r="I241" s="146" t="s">
        <v>239</v>
      </c>
      <c r="J241" s="146" t="s">
        <v>240</v>
      </c>
      <c r="K241" s="146" t="s">
        <v>241</v>
      </c>
      <c r="L241" s="146" t="s">
        <v>242</v>
      </c>
      <c r="M241" s="146" t="s">
        <v>243</v>
      </c>
      <c r="N241" s="146" t="s">
        <v>244</v>
      </c>
      <c r="O241" s="146" t="s">
        <v>245</v>
      </c>
      <c r="P241" s="146" t="s">
        <v>246</v>
      </c>
      <c r="Q241" s="146" t="s">
        <v>247</v>
      </c>
      <c r="R241" s="146" t="s">
        <v>248</v>
      </c>
      <c r="S241" s="146" t="s">
        <v>249</v>
      </c>
      <c r="T241" s="146" t="s">
        <v>283</v>
      </c>
      <c r="U241" s="146" t="s">
        <v>252</v>
      </c>
      <c r="V241" s="146" t="s">
        <v>253</v>
      </c>
      <c r="W241" s="146" t="s">
        <v>299</v>
      </c>
      <c r="X241" s="147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 t="s">
        <v>3</v>
      </c>
    </row>
    <row r="242" spans="1:65">
      <c r="A242" s="29"/>
      <c r="B242" s="19"/>
      <c r="C242" s="9"/>
      <c r="D242" s="10" t="s">
        <v>300</v>
      </c>
      <c r="E242" s="11" t="s">
        <v>300</v>
      </c>
      <c r="F242" s="11" t="s">
        <v>114</v>
      </c>
      <c r="G242" s="11" t="s">
        <v>301</v>
      </c>
      <c r="H242" s="11" t="s">
        <v>300</v>
      </c>
      <c r="I242" s="11" t="s">
        <v>301</v>
      </c>
      <c r="J242" s="11" t="s">
        <v>301</v>
      </c>
      <c r="K242" s="11" t="s">
        <v>301</v>
      </c>
      <c r="L242" s="11" t="s">
        <v>301</v>
      </c>
      <c r="M242" s="11" t="s">
        <v>301</v>
      </c>
      <c r="N242" s="11" t="s">
        <v>114</v>
      </c>
      <c r="O242" s="11" t="s">
        <v>301</v>
      </c>
      <c r="P242" s="11" t="s">
        <v>114</v>
      </c>
      <c r="Q242" s="11" t="s">
        <v>300</v>
      </c>
      <c r="R242" s="11" t="s">
        <v>300</v>
      </c>
      <c r="S242" s="11" t="s">
        <v>301</v>
      </c>
      <c r="T242" s="11" t="s">
        <v>301</v>
      </c>
      <c r="U242" s="11" t="s">
        <v>114</v>
      </c>
      <c r="V242" s="11" t="s">
        <v>114</v>
      </c>
      <c r="W242" s="11" t="s">
        <v>114</v>
      </c>
      <c r="X242" s="147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0</v>
      </c>
    </row>
    <row r="243" spans="1:65">
      <c r="A243" s="29"/>
      <c r="B243" s="19"/>
      <c r="C243" s="9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147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0</v>
      </c>
    </row>
    <row r="244" spans="1:65">
      <c r="A244" s="29"/>
      <c r="B244" s="18">
        <v>1</v>
      </c>
      <c r="C244" s="14">
        <v>1</v>
      </c>
      <c r="D244" s="221">
        <v>182.2</v>
      </c>
      <c r="E244" s="221">
        <v>172.22254435953701</v>
      </c>
      <c r="F244" s="221">
        <v>181.58500000000001</v>
      </c>
      <c r="G244" s="221">
        <v>178</v>
      </c>
      <c r="H244" s="221">
        <v>172</v>
      </c>
      <c r="I244" s="221">
        <v>178</v>
      </c>
      <c r="J244" s="221">
        <v>176.5</v>
      </c>
      <c r="K244" s="221">
        <v>184.5</v>
      </c>
      <c r="L244" s="221">
        <v>178.5</v>
      </c>
      <c r="M244" s="221">
        <v>187</v>
      </c>
      <c r="N244" s="221">
        <v>175.90803654217746</v>
      </c>
      <c r="O244" s="220">
        <v>160.30000000000001</v>
      </c>
      <c r="P244" s="221">
        <v>180</v>
      </c>
      <c r="Q244" s="221">
        <v>187.6</v>
      </c>
      <c r="R244" s="221">
        <v>172</v>
      </c>
      <c r="S244" s="221">
        <v>170.6</v>
      </c>
      <c r="T244" s="220">
        <v>217.4</v>
      </c>
      <c r="U244" s="220">
        <v>162.19999999999999</v>
      </c>
      <c r="V244" s="221">
        <v>164</v>
      </c>
      <c r="W244" s="221">
        <v>182.672</v>
      </c>
      <c r="X244" s="223"/>
      <c r="Y244" s="224"/>
      <c r="Z244" s="224"/>
      <c r="AA244" s="224"/>
      <c r="AB244" s="224"/>
      <c r="AC244" s="224"/>
      <c r="AD244" s="224"/>
      <c r="AE244" s="224"/>
      <c r="AF244" s="224"/>
      <c r="AG244" s="224"/>
      <c r="AH244" s="224"/>
      <c r="AI244" s="224"/>
      <c r="AJ244" s="224"/>
      <c r="AK244" s="224"/>
      <c r="AL244" s="224"/>
      <c r="AM244" s="224"/>
      <c r="AN244" s="224"/>
      <c r="AO244" s="224"/>
      <c r="AP244" s="224"/>
      <c r="AQ244" s="224"/>
      <c r="AR244" s="224"/>
      <c r="AS244" s="224"/>
      <c r="AT244" s="224"/>
      <c r="AU244" s="224"/>
      <c r="AV244" s="224"/>
      <c r="AW244" s="224"/>
      <c r="AX244" s="224"/>
      <c r="AY244" s="224"/>
      <c r="AZ244" s="224"/>
      <c r="BA244" s="224"/>
      <c r="BB244" s="224"/>
      <c r="BC244" s="224"/>
      <c r="BD244" s="224"/>
      <c r="BE244" s="224"/>
      <c r="BF244" s="224"/>
      <c r="BG244" s="224"/>
      <c r="BH244" s="224"/>
      <c r="BI244" s="224"/>
      <c r="BJ244" s="224"/>
      <c r="BK244" s="224"/>
      <c r="BL244" s="224"/>
      <c r="BM244" s="225">
        <v>1</v>
      </c>
    </row>
    <row r="245" spans="1:65">
      <c r="A245" s="29"/>
      <c r="B245" s="19">
        <v>1</v>
      </c>
      <c r="C245" s="9">
        <v>2</v>
      </c>
      <c r="D245" s="228">
        <v>182.1</v>
      </c>
      <c r="E245" s="228">
        <v>179.38835071042081</v>
      </c>
      <c r="F245" s="228">
        <v>181.648</v>
      </c>
      <c r="G245" s="228">
        <v>177</v>
      </c>
      <c r="H245" s="228">
        <v>174</v>
      </c>
      <c r="I245" s="228">
        <v>178.5</v>
      </c>
      <c r="J245" s="228">
        <v>178.5</v>
      </c>
      <c r="K245" s="228">
        <v>183.5</v>
      </c>
      <c r="L245" s="228">
        <v>179.5</v>
      </c>
      <c r="M245" s="228">
        <v>180</v>
      </c>
      <c r="N245" s="228">
        <v>173.87353299303584</v>
      </c>
      <c r="O245" s="226">
        <v>159.30000000000001</v>
      </c>
      <c r="P245" s="228">
        <v>185</v>
      </c>
      <c r="Q245" s="228">
        <v>183.4</v>
      </c>
      <c r="R245" s="228">
        <v>171.6</v>
      </c>
      <c r="S245" s="228">
        <v>171.1</v>
      </c>
      <c r="T245" s="226">
        <v>200.1</v>
      </c>
      <c r="U245" s="226">
        <v>159.4</v>
      </c>
      <c r="V245" s="227">
        <v>160</v>
      </c>
      <c r="W245" s="228">
        <v>184.97499999999999</v>
      </c>
      <c r="X245" s="223"/>
      <c r="Y245" s="224"/>
      <c r="Z245" s="224"/>
      <c r="AA245" s="224"/>
      <c r="AB245" s="224"/>
      <c r="AC245" s="224"/>
      <c r="AD245" s="224"/>
      <c r="AE245" s="224"/>
      <c r="AF245" s="224"/>
      <c r="AG245" s="224"/>
      <c r="AH245" s="224"/>
      <c r="AI245" s="224"/>
      <c r="AJ245" s="224"/>
      <c r="AK245" s="224"/>
      <c r="AL245" s="224"/>
      <c r="AM245" s="224"/>
      <c r="AN245" s="224"/>
      <c r="AO245" s="224"/>
      <c r="AP245" s="224"/>
      <c r="AQ245" s="224"/>
      <c r="AR245" s="224"/>
      <c r="AS245" s="224"/>
      <c r="AT245" s="224"/>
      <c r="AU245" s="224"/>
      <c r="AV245" s="224"/>
      <c r="AW245" s="224"/>
      <c r="AX245" s="224"/>
      <c r="AY245" s="224"/>
      <c r="AZ245" s="224"/>
      <c r="BA245" s="224"/>
      <c r="BB245" s="224"/>
      <c r="BC245" s="224"/>
      <c r="BD245" s="224"/>
      <c r="BE245" s="224"/>
      <c r="BF245" s="224"/>
      <c r="BG245" s="224"/>
      <c r="BH245" s="224"/>
      <c r="BI245" s="224"/>
      <c r="BJ245" s="224"/>
      <c r="BK245" s="224"/>
      <c r="BL245" s="224"/>
      <c r="BM245" s="225">
        <v>16</v>
      </c>
    </row>
    <row r="246" spans="1:65">
      <c r="A246" s="29"/>
      <c r="B246" s="19">
        <v>1</v>
      </c>
      <c r="C246" s="9">
        <v>3</v>
      </c>
      <c r="D246" s="228">
        <v>174.3</v>
      </c>
      <c r="E246" s="228">
        <v>177.05876304297766</v>
      </c>
      <c r="F246" s="228">
        <v>183.02050000000003</v>
      </c>
      <c r="G246" s="228">
        <v>176</v>
      </c>
      <c r="H246" s="228">
        <v>181</v>
      </c>
      <c r="I246" s="228">
        <v>176.5</v>
      </c>
      <c r="J246" s="228">
        <v>173</v>
      </c>
      <c r="K246" s="228">
        <v>182.5</v>
      </c>
      <c r="L246" s="228">
        <v>177</v>
      </c>
      <c r="M246" s="228">
        <v>186.5</v>
      </c>
      <c r="N246" s="228">
        <v>173.05729713983999</v>
      </c>
      <c r="O246" s="226">
        <v>158.69999999999999</v>
      </c>
      <c r="P246" s="228">
        <v>178</v>
      </c>
      <c r="Q246" s="228">
        <v>180</v>
      </c>
      <c r="R246" s="228">
        <v>172.7</v>
      </c>
      <c r="S246" s="228">
        <v>166.4</v>
      </c>
      <c r="T246" s="226">
        <v>198.8</v>
      </c>
      <c r="U246" s="226">
        <v>163.4</v>
      </c>
      <c r="V246" s="228">
        <v>164</v>
      </c>
      <c r="W246" s="228">
        <v>182.696</v>
      </c>
      <c r="X246" s="223"/>
      <c r="Y246" s="224"/>
      <c r="Z246" s="224"/>
      <c r="AA246" s="224"/>
      <c r="AB246" s="224"/>
      <c r="AC246" s="224"/>
      <c r="AD246" s="224"/>
      <c r="AE246" s="224"/>
      <c r="AF246" s="224"/>
      <c r="AG246" s="224"/>
      <c r="AH246" s="224"/>
      <c r="AI246" s="224"/>
      <c r="AJ246" s="224"/>
      <c r="AK246" s="224"/>
      <c r="AL246" s="224"/>
      <c r="AM246" s="224"/>
      <c r="AN246" s="224"/>
      <c r="AO246" s="224"/>
      <c r="AP246" s="224"/>
      <c r="AQ246" s="224"/>
      <c r="AR246" s="224"/>
      <c r="AS246" s="224"/>
      <c r="AT246" s="224"/>
      <c r="AU246" s="224"/>
      <c r="AV246" s="224"/>
      <c r="AW246" s="224"/>
      <c r="AX246" s="224"/>
      <c r="AY246" s="224"/>
      <c r="AZ246" s="224"/>
      <c r="BA246" s="224"/>
      <c r="BB246" s="224"/>
      <c r="BC246" s="224"/>
      <c r="BD246" s="224"/>
      <c r="BE246" s="224"/>
      <c r="BF246" s="224"/>
      <c r="BG246" s="224"/>
      <c r="BH246" s="224"/>
      <c r="BI246" s="224"/>
      <c r="BJ246" s="224"/>
      <c r="BK246" s="224"/>
      <c r="BL246" s="224"/>
      <c r="BM246" s="225">
        <v>16</v>
      </c>
    </row>
    <row r="247" spans="1:65">
      <c r="A247" s="29"/>
      <c r="B247" s="19">
        <v>1</v>
      </c>
      <c r="C247" s="9">
        <v>4</v>
      </c>
      <c r="D247" s="228">
        <v>177.7</v>
      </c>
      <c r="E247" s="228">
        <v>177.06335237201426</v>
      </c>
      <c r="F247" s="228">
        <v>180.01750000000001</v>
      </c>
      <c r="G247" s="228">
        <v>177</v>
      </c>
      <c r="H247" s="228">
        <v>173</v>
      </c>
      <c r="I247" s="228">
        <v>172</v>
      </c>
      <c r="J247" s="228">
        <v>177.5</v>
      </c>
      <c r="K247" s="227">
        <v>174</v>
      </c>
      <c r="L247" s="228">
        <v>180</v>
      </c>
      <c r="M247" s="228">
        <v>183.5</v>
      </c>
      <c r="N247" s="228">
        <v>171.92684165183999</v>
      </c>
      <c r="O247" s="226">
        <v>153.69999999999999</v>
      </c>
      <c r="P247" s="228">
        <v>183</v>
      </c>
      <c r="Q247" s="228">
        <v>180.4</v>
      </c>
      <c r="R247" s="228">
        <v>175.8</v>
      </c>
      <c r="S247" s="228">
        <v>167</v>
      </c>
      <c r="T247" s="226">
        <v>191.5</v>
      </c>
      <c r="U247" s="226">
        <v>162.4</v>
      </c>
      <c r="V247" s="228">
        <v>164</v>
      </c>
      <c r="W247" s="228">
        <v>177.85400000000001</v>
      </c>
      <c r="X247" s="223"/>
      <c r="Y247" s="224"/>
      <c r="Z247" s="224"/>
      <c r="AA247" s="224"/>
      <c r="AB247" s="224"/>
      <c r="AC247" s="224"/>
      <c r="AD247" s="224"/>
      <c r="AE247" s="224"/>
      <c r="AF247" s="224"/>
      <c r="AG247" s="224"/>
      <c r="AH247" s="224"/>
      <c r="AI247" s="224"/>
      <c r="AJ247" s="224"/>
      <c r="AK247" s="224"/>
      <c r="AL247" s="224"/>
      <c r="AM247" s="224"/>
      <c r="AN247" s="224"/>
      <c r="AO247" s="224"/>
      <c r="AP247" s="224"/>
      <c r="AQ247" s="224"/>
      <c r="AR247" s="224"/>
      <c r="AS247" s="224"/>
      <c r="AT247" s="224"/>
      <c r="AU247" s="224"/>
      <c r="AV247" s="224"/>
      <c r="AW247" s="224"/>
      <c r="AX247" s="224"/>
      <c r="AY247" s="224"/>
      <c r="AZ247" s="224"/>
      <c r="BA247" s="224"/>
      <c r="BB247" s="224"/>
      <c r="BC247" s="224"/>
      <c r="BD247" s="224"/>
      <c r="BE247" s="224"/>
      <c r="BF247" s="224"/>
      <c r="BG247" s="224"/>
      <c r="BH247" s="224"/>
      <c r="BI247" s="224"/>
      <c r="BJ247" s="224"/>
      <c r="BK247" s="224"/>
      <c r="BL247" s="224"/>
      <c r="BM247" s="225">
        <v>177.06827356052531</v>
      </c>
    </row>
    <row r="248" spans="1:65">
      <c r="A248" s="29"/>
      <c r="B248" s="19">
        <v>1</v>
      </c>
      <c r="C248" s="9">
        <v>5</v>
      </c>
      <c r="D248" s="228">
        <v>178.7</v>
      </c>
      <c r="E248" s="228">
        <v>177.70796951874865</v>
      </c>
      <c r="F248" s="228">
        <v>179.99650000000003</v>
      </c>
      <c r="G248" s="228">
        <v>174</v>
      </c>
      <c r="H248" s="228">
        <v>181</v>
      </c>
      <c r="I248" s="228">
        <v>176</v>
      </c>
      <c r="J248" s="228">
        <v>184</v>
      </c>
      <c r="K248" s="228">
        <v>183</v>
      </c>
      <c r="L248" s="228">
        <v>180</v>
      </c>
      <c r="M248" s="228">
        <v>179</v>
      </c>
      <c r="N248" s="228">
        <v>173.00632584383999</v>
      </c>
      <c r="O248" s="226">
        <v>157</v>
      </c>
      <c r="P248" s="228">
        <v>172</v>
      </c>
      <c r="Q248" s="228">
        <v>180.6</v>
      </c>
      <c r="R248" s="228">
        <v>171.3</v>
      </c>
      <c r="S248" s="228">
        <v>168.6</v>
      </c>
      <c r="T248" s="226">
        <v>207.8</v>
      </c>
      <c r="U248" s="226">
        <v>161</v>
      </c>
      <c r="V248" s="228">
        <v>166</v>
      </c>
      <c r="W248" s="228">
        <v>184.18600000000001</v>
      </c>
      <c r="X248" s="223"/>
      <c r="Y248" s="224"/>
      <c r="Z248" s="224"/>
      <c r="AA248" s="224"/>
      <c r="AB248" s="224"/>
      <c r="AC248" s="224"/>
      <c r="AD248" s="224"/>
      <c r="AE248" s="224"/>
      <c r="AF248" s="224"/>
      <c r="AG248" s="224"/>
      <c r="AH248" s="224"/>
      <c r="AI248" s="224"/>
      <c r="AJ248" s="224"/>
      <c r="AK248" s="224"/>
      <c r="AL248" s="224"/>
      <c r="AM248" s="224"/>
      <c r="AN248" s="224"/>
      <c r="AO248" s="224"/>
      <c r="AP248" s="224"/>
      <c r="AQ248" s="224"/>
      <c r="AR248" s="224"/>
      <c r="AS248" s="224"/>
      <c r="AT248" s="224"/>
      <c r="AU248" s="224"/>
      <c r="AV248" s="224"/>
      <c r="AW248" s="224"/>
      <c r="AX248" s="224"/>
      <c r="AY248" s="224"/>
      <c r="AZ248" s="224"/>
      <c r="BA248" s="224"/>
      <c r="BB248" s="224"/>
      <c r="BC248" s="224"/>
      <c r="BD248" s="224"/>
      <c r="BE248" s="224"/>
      <c r="BF248" s="224"/>
      <c r="BG248" s="224"/>
      <c r="BH248" s="224"/>
      <c r="BI248" s="224"/>
      <c r="BJ248" s="224"/>
      <c r="BK248" s="224"/>
      <c r="BL248" s="224"/>
      <c r="BM248" s="225">
        <v>27</v>
      </c>
    </row>
    <row r="249" spans="1:65">
      <c r="A249" s="29"/>
      <c r="B249" s="19">
        <v>1</v>
      </c>
      <c r="C249" s="9">
        <v>6</v>
      </c>
      <c r="D249" s="228">
        <v>175.8</v>
      </c>
      <c r="E249" s="228">
        <v>171.45490024331147</v>
      </c>
      <c r="F249" s="228">
        <v>178.03300000000002</v>
      </c>
      <c r="G249" s="228">
        <v>174</v>
      </c>
      <c r="H249" s="228">
        <v>170</v>
      </c>
      <c r="I249" s="228">
        <v>178</v>
      </c>
      <c r="J249" s="228">
        <v>175.5</v>
      </c>
      <c r="K249" s="228">
        <v>180</v>
      </c>
      <c r="L249" s="228">
        <v>176</v>
      </c>
      <c r="M249" s="228">
        <v>180.5</v>
      </c>
      <c r="N249" s="228">
        <v>175.01048875583996</v>
      </c>
      <c r="O249" s="226">
        <v>156.19999999999999</v>
      </c>
      <c r="P249" s="228">
        <v>176</v>
      </c>
      <c r="Q249" s="228">
        <v>187.2</v>
      </c>
      <c r="R249" s="228">
        <v>173.2</v>
      </c>
      <c r="S249" s="228">
        <v>174.3</v>
      </c>
      <c r="T249" s="226">
        <v>195.7</v>
      </c>
      <c r="U249" s="226">
        <v>160.30000000000001</v>
      </c>
      <c r="V249" s="228">
        <v>168</v>
      </c>
      <c r="W249" s="228">
        <v>182.102</v>
      </c>
      <c r="X249" s="223"/>
      <c r="Y249" s="224"/>
      <c r="Z249" s="224"/>
      <c r="AA249" s="224"/>
      <c r="AB249" s="224"/>
      <c r="AC249" s="224"/>
      <c r="AD249" s="224"/>
      <c r="AE249" s="224"/>
      <c r="AF249" s="224"/>
      <c r="AG249" s="224"/>
      <c r="AH249" s="224"/>
      <c r="AI249" s="224"/>
      <c r="AJ249" s="224"/>
      <c r="AK249" s="224"/>
      <c r="AL249" s="224"/>
      <c r="AM249" s="224"/>
      <c r="AN249" s="224"/>
      <c r="AO249" s="224"/>
      <c r="AP249" s="224"/>
      <c r="AQ249" s="224"/>
      <c r="AR249" s="224"/>
      <c r="AS249" s="224"/>
      <c r="AT249" s="224"/>
      <c r="AU249" s="224"/>
      <c r="AV249" s="224"/>
      <c r="AW249" s="224"/>
      <c r="AX249" s="224"/>
      <c r="AY249" s="224"/>
      <c r="AZ249" s="224"/>
      <c r="BA249" s="224"/>
      <c r="BB249" s="224"/>
      <c r="BC249" s="224"/>
      <c r="BD249" s="224"/>
      <c r="BE249" s="224"/>
      <c r="BF249" s="224"/>
      <c r="BG249" s="224"/>
      <c r="BH249" s="224"/>
      <c r="BI249" s="224"/>
      <c r="BJ249" s="224"/>
      <c r="BK249" s="224"/>
      <c r="BL249" s="224"/>
      <c r="BM249" s="229"/>
    </row>
    <row r="250" spans="1:65">
      <c r="A250" s="29"/>
      <c r="B250" s="20" t="s">
        <v>259</v>
      </c>
      <c r="C250" s="12"/>
      <c r="D250" s="230">
        <v>178.46666666666667</v>
      </c>
      <c r="E250" s="230">
        <v>175.81598004116827</v>
      </c>
      <c r="F250" s="230">
        <v>180.71675000000005</v>
      </c>
      <c r="G250" s="230">
        <v>176</v>
      </c>
      <c r="H250" s="230">
        <v>175.16666666666666</v>
      </c>
      <c r="I250" s="230">
        <v>176.5</v>
      </c>
      <c r="J250" s="230">
        <v>177.5</v>
      </c>
      <c r="K250" s="230">
        <v>181.25</v>
      </c>
      <c r="L250" s="230">
        <v>178.5</v>
      </c>
      <c r="M250" s="230">
        <v>182.75</v>
      </c>
      <c r="N250" s="230">
        <v>173.79708715442885</v>
      </c>
      <c r="O250" s="230">
        <v>157.53333333333333</v>
      </c>
      <c r="P250" s="230">
        <v>179</v>
      </c>
      <c r="Q250" s="230">
        <v>183.20000000000002</v>
      </c>
      <c r="R250" s="230">
        <v>172.76666666666665</v>
      </c>
      <c r="S250" s="230">
        <v>169.66666666666666</v>
      </c>
      <c r="T250" s="230">
        <v>201.88333333333333</v>
      </c>
      <c r="U250" s="230">
        <v>161.45000000000002</v>
      </c>
      <c r="V250" s="230">
        <v>164.33333333333334</v>
      </c>
      <c r="W250" s="230">
        <v>182.41416666666669</v>
      </c>
      <c r="X250" s="223"/>
      <c r="Y250" s="224"/>
      <c r="Z250" s="224"/>
      <c r="AA250" s="224"/>
      <c r="AB250" s="224"/>
      <c r="AC250" s="224"/>
      <c r="AD250" s="224"/>
      <c r="AE250" s="224"/>
      <c r="AF250" s="224"/>
      <c r="AG250" s="224"/>
      <c r="AH250" s="224"/>
      <c r="AI250" s="224"/>
      <c r="AJ250" s="224"/>
      <c r="AK250" s="224"/>
      <c r="AL250" s="224"/>
      <c r="AM250" s="224"/>
      <c r="AN250" s="224"/>
      <c r="AO250" s="224"/>
      <c r="AP250" s="224"/>
      <c r="AQ250" s="224"/>
      <c r="AR250" s="224"/>
      <c r="AS250" s="224"/>
      <c r="AT250" s="224"/>
      <c r="AU250" s="224"/>
      <c r="AV250" s="224"/>
      <c r="AW250" s="224"/>
      <c r="AX250" s="224"/>
      <c r="AY250" s="224"/>
      <c r="AZ250" s="224"/>
      <c r="BA250" s="224"/>
      <c r="BB250" s="224"/>
      <c r="BC250" s="224"/>
      <c r="BD250" s="224"/>
      <c r="BE250" s="224"/>
      <c r="BF250" s="224"/>
      <c r="BG250" s="224"/>
      <c r="BH250" s="224"/>
      <c r="BI250" s="224"/>
      <c r="BJ250" s="224"/>
      <c r="BK250" s="224"/>
      <c r="BL250" s="224"/>
      <c r="BM250" s="229"/>
    </row>
    <row r="251" spans="1:65">
      <c r="A251" s="29"/>
      <c r="B251" s="3" t="s">
        <v>260</v>
      </c>
      <c r="C251" s="28"/>
      <c r="D251" s="228">
        <v>178.2</v>
      </c>
      <c r="E251" s="228">
        <v>177.06105770749596</v>
      </c>
      <c r="F251" s="228">
        <v>180.80125000000001</v>
      </c>
      <c r="G251" s="228">
        <v>176.5</v>
      </c>
      <c r="H251" s="228">
        <v>173.5</v>
      </c>
      <c r="I251" s="228">
        <v>177.25</v>
      </c>
      <c r="J251" s="228">
        <v>177</v>
      </c>
      <c r="K251" s="228">
        <v>182.75</v>
      </c>
      <c r="L251" s="228">
        <v>179</v>
      </c>
      <c r="M251" s="228">
        <v>182</v>
      </c>
      <c r="N251" s="228">
        <v>173.46541506643791</v>
      </c>
      <c r="O251" s="228">
        <v>157.85</v>
      </c>
      <c r="P251" s="228">
        <v>179</v>
      </c>
      <c r="Q251" s="228">
        <v>182</v>
      </c>
      <c r="R251" s="228">
        <v>172.35</v>
      </c>
      <c r="S251" s="228">
        <v>169.6</v>
      </c>
      <c r="T251" s="228">
        <v>199.45</v>
      </c>
      <c r="U251" s="228">
        <v>161.6</v>
      </c>
      <c r="V251" s="228">
        <v>164</v>
      </c>
      <c r="W251" s="228">
        <v>182.684</v>
      </c>
      <c r="X251" s="223"/>
      <c r="Y251" s="224"/>
      <c r="Z251" s="224"/>
      <c r="AA251" s="224"/>
      <c r="AB251" s="224"/>
      <c r="AC251" s="224"/>
      <c r="AD251" s="224"/>
      <c r="AE251" s="224"/>
      <c r="AF251" s="224"/>
      <c r="AG251" s="224"/>
      <c r="AH251" s="224"/>
      <c r="AI251" s="224"/>
      <c r="AJ251" s="224"/>
      <c r="AK251" s="224"/>
      <c r="AL251" s="224"/>
      <c r="AM251" s="224"/>
      <c r="AN251" s="224"/>
      <c r="AO251" s="224"/>
      <c r="AP251" s="224"/>
      <c r="AQ251" s="224"/>
      <c r="AR251" s="224"/>
      <c r="AS251" s="224"/>
      <c r="AT251" s="224"/>
      <c r="AU251" s="224"/>
      <c r="AV251" s="224"/>
      <c r="AW251" s="224"/>
      <c r="AX251" s="224"/>
      <c r="AY251" s="224"/>
      <c r="AZ251" s="224"/>
      <c r="BA251" s="224"/>
      <c r="BB251" s="224"/>
      <c r="BC251" s="224"/>
      <c r="BD251" s="224"/>
      <c r="BE251" s="224"/>
      <c r="BF251" s="224"/>
      <c r="BG251" s="224"/>
      <c r="BH251" s="224"/>
      <c r="BI251" s="224"/>
      <c r="BJ251" s="224"/>
      <c r="BK251" s="224"/>
      <c r="BL251" s="224"/>
      <c r="BM251" s="229"/>
    </row>
    <row r="252" spans="1:65">
      <c r="A252" s="29"/>
      <c r="B252" s="3" t="s">
        <v>261</v>
      </c>
      <c r="C252" s="28"/>
      <c r="D252" s="228">
        <v>3.2327490881085423</v>
      </c>
      <c r="E252" s="228">
        <v>3.2054235509352789</v>
      </c>
      <c r="F252" s="228">
        <v>1.74003295227418</v>
      </c>
      <c r="G252" s="228">
        <v>1.6733200530681511</v>
      </c>
      <c r="H252" s="228">
        <v>4.7081489639418441</v>
      </c>
      <c r="I252" s="228">
        <v>2.4083189157584592</v>
      </c>
      <c r="J252" s="228">
        <v>3.7013511046643495</v>
      </c>
      <c r="K252" s="228">
        <v>3.856812155135378</v>
      </c>
      <c r="L252" s="228">
        <v>1.6733200530681511</v>
      </c>
      <c r="M252" s="228">
        <v>3.4460121880225554</v>
      </c>
      <c r="N252" s="228">
        <v>1.4563451298471135</v>
      </c>
      <c r="O252" s="228">
        <v>2.403885743263749</v>
      </c>
      <c r="P252" s="228">
        <v>4.7328638264796927</v>
      </c>
      <c r="Q252" s="228">
        <v>3.471022903986658</v>
      </c>
      <c r="R252" s="228">
        <v>1.6427619020012225</v>
      </c>
      <c r="S252" s="228">
        <v>2.943240844148959</v>
      </c>
      <c r="T252" s="228">
        <v>9.3221063428104465</v>
      </c>
      <c r="U252" s="228">
        <v>1.4829025591723797</v>
      </c>
      <c r="V252" s="228">
        <v>2.6583202716502514</v>
      </c>
      <c r="W252" s="228">
        <v>2.4793441404263827</v>
      </c>
      <c r="X252" s="223"/>
      <c r="Y252" s="224"/>
      <c r="Z252" s="224"/>
      <c r="AA252" s="224"/>
      <c r="AB252" s="224"/>
      <c r="AC252" s="224"/>
      <c r="AD252" s="224"/>
      <c r="AE252" s="224"/>
      <c r="AF252" s="224"/>
      <c r="AG252" s="224"/>
      <c r="AH252" s="224"/>
      <c r="AI252" s="224"/>
      <c r="AJ252" s="224"/>
      <c r="AK252" s="224"/>
      <c r="AL252" s="224"/>
      <c r="AM252" s="224"/>
      <c r="AN252" s="224"/>
      <c r="AO252" s="224"/>
      <c r="AP252" s="224"/>
      <c r="AQ252" s="224"/>
      <c r="AR252" s="224"/>
      <c r="AS252" s="224"/>
      <c r="AT252" s="224"/>
      <c r="AU252" s="224"/>
      <c r="AV252" s="224"/>
      <c r="AW252" s="224"/>
      <c r="AX252" s="224"/>
      <c r="AY252" s="224"/>
      <c r="AZ252" s="224"/>
      <c r="BA252" s="224"/>
      <c r="BB252" s="224"/>
      <c r="BC252" s="224"/>
      <c r="BD252" s="224"/>
      <c r="BE252" s="224"/>
      <c r="BF252" s="224"/>
      <c r="BG252" s="224"/>
      <c r="BH252" s="224"/>
      <c r="BI252" s="224"/>
      <c r="BJ252" s="224"/>
      <c r="BK252" s="224"/>
      <c r="BL252" s="224"/>
      <c r="BM252" s="229"/>
    </row>
    <row r="253" spans="1:65">
      <c r="A253" s="29"/>
      <c r="B253" s="3" t="s">
        <v>86</v>
      </c>
      <c r="C253" s="28"/>
      <c r="D253" s="13">
        <v>1.8114021786189066E-2</v>
      </c>
      <c r="E253" s="13">
        <v>1.8231696289408458E-2</v>
      </c>
      <c r="F253" s="13">
        <v>9.6285095447664892E-3</v>
      </c>
      <c r="G253" s="13">
        <v>9.5075003015235859E-3</v>
      </c>
      <c r="H253" s="13">
        <v>2.6878110165224612E-2</v>
      </c>
      <c r="I253" s="13">
        <v>1.3644866378234897E-2</v>
      </c>
      <c r="J253" s="13">
        <v>2.0852682279799153E-2</v>
      </c>
      <c r="K253" s="13">
        <v>2.1278963614540018E-2</v>
      </c>
      <c r="L253" s="13">
        <v>9.3743420339952449E-3</v>
      </c>
      <c r="M253" s="13">
        <v>1.8856427841436693E-2</v>
      </c>
      <c r="N253" s="13">
        <v>8.3795715664271506E-3</v>
      </c>
      <c r="O253" s="13">
        <v>1.5259537092237086E-2</v>
      </c>
      <c r="P253" s="13">
        <v>2.6440580036199399E-2</v>
      </c>
      <c r="Q253" s="13">
        <v>1.8946631571979573E-2</v>
      </c>
      <c r="R253" s="13">
        <v>9.5085581825268533E-3</v>
      </c>
      <c r="S253" s="13">
        <v>1.7347195545082274E-2</v>
      </c>
      <c r="T253" s="13">
        <v>4.6175710440735311E-2</v>
      </c>
      <c r="U253" s="13">
        <v>9.1849028130837999E-3</v>
      </c>
      <c r="V253" s="13">
        <v>1.6176391105376782E-2</v>
      </c>
      <c r="W253" s="13">
        <v>1.3591839853957153E-2</v>
      </c>
      <c r="X253" s="147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A254" s="29"/>
      <c r="B254" s="3" t="s">
        <v>262</v>
      </c>
      <c r="C254" s="28"/>
      <c r="D254" s="13">
        <v>7.8974797575093181E-3</v>
      </c>
      <c r="E254" s="13">
        <v>-7.0723766272503541E-3</v>
      </c>
      <c r="F254" s="13">
        <v>2.0604913382337831E-2</v>
      </c>
      <c r="G254" s="13">
        <v>-6.03311671280371E-3</v>
      </c>
      <c r="H254" s="13">
        <v>-1.0739399304125707E-2</v>
      </c>
      <c r="I254" s="13">
        <v>-3.2093471580105781E-3</v>
      </c>
      <c r="J254" s="13">
        <v>2.4381919515756856E-3</v>
      </c>
      <c r="K254" s="13">
        <v>2.3616463612524452E-2</v>
      </c>
      <c r="L254" s="13">
        <v>8.0857310611621713E-3</v>
      </c>
      <c r="M254" s="13">
        <v>3.2087772276903959E-2</v>
      </c>
      <c r="N254" s="13">
        <v>-1.847415316317691E-2</v>
      </c>
      <c r="O254" s="13">
        <v>-0.11032433893649818</v>
      </c>
      <c r="P254" s="13">
        <v>1.0909500615955192E-2</v>
      </c>
      <c r="Q254" s="13">
        <v>3.4629164876218033E-2</v>
      </c>
      <c r="R254" s="13">
        <v>-2.4293493167133029E-2</v>
      </c>
      <c r="S254" s="13">
        <v>-4.1800864406850602E-2</v>
      </c>
      <c r="T254" s="13">
        <v>0.14014402057365594</v>
      </c>
      <c r="U254" s="13">
        <v>-8.8204810757284924E-2</v>
      </c>
      <c r="V254" s="13">
        <v>-7.1921072991311008E-2</v>
      </c>
      <c r="W254" s="13">
        <v>3.0191140392601401E-2</v>
      </c>
      <c r="X254" s="147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29"/>
      <c r="B255" s="45" t="s">
        <v>263</v>
      </c>
      <c r="C255" s="46"/>
      <c r="D255" s="44">
        <v>0.25</v>
      </c>
      <c r="E255" s="44">
        <v>0.2</v>
      </c>
      <c r="F255" s="44">
        <v>0.63</v>
      </c>
      <c r="G255" s="44">
        <v>0.17</v>
      </c>
      <c r="H255" s="44">
        <v>0.31</v>
      </c>
      <c r="I255" s="44">
        <v>0.08</v>
      </c>
      <c r="J255" s="44">
        <v>0.08</v>
      </c>
      <c r="K255" s="44">
        <v>0.72</v>
      </c>
      <c r="L255" s="44">
        <v>0.25</v>
      </c>
      <c r="M255" s="44">
        <v>0.98</v>
      </c>
      <c r="N255" s="44">
        <v>0.54</v>
      </c>
      <c r="O255" s="44">
        <v>3.3</v>
      </c>
      <c r="P255" s="44">
        <v>0.34</v>
      </c>
      <c r="Q255" s="44">
        <v>1.05</v>
      </c>
      <c r="R255" s="44">
        <v>0.72</v>
      </c>
      <c r="S255" s="44">
        <v>1.24</v>
      </c>
      <c r="T255" s="44">
        <v>4.22</v>
      </c>
      <c r="U255" s="44">
        <v>2.64</v>
      </c>
      <c r="V255" s="44">
        <v>2.15</v>
      </c>
      <c r="W255" s="44">
        <v>0.92</v>
      </c>
      <c r="X255" s="147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B256" s="3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BM256" s="55"/>
    </row>
    <row r="257" spans="1:65" ht="15">
      <c r="B257" s="8" t="s">
        <v>506</v>
      </c>
      <c r="BM257" s="27" t="s">
        <v>66</v>
      </c>
    </row>
    <row r="258" spans="1:65" ht="15">
      <c r="A258" s="24" t="s">
        <v>33</v>
      </c>
      <c r="B258" s="18" t="s">
        <v>110</v>
      </c>
      <c r="C258" s="15" t="s">
        <v>111</v>
      </c>
      <c r="D258" s="16" t="s">
        <v>228</v>
      </c>
      <c r="E258" s="17" t="s">
        <v>228</v>
      </c>
      <c r="F258" s="17" t="s">
        <v>228</v>
      </c>
      <c r="G258" s="17" t="s">
        <v>228</v>
      </c>
      <c r="H258" s="17" t="s">
        <v>228</v>
      </c>
      <c r="I258" s="17" t="s">
        <v>228</v>
      </c>
      <c r="J258" s="17" t="s">
        <v>228</v>
      </c>
      <c r="K258" s="17" t="s">
        <v>228</v>
      </c>
      <c r="L258" s="17" t="s">
        <v>228</v>
      </c>
      <c r="M258" s="17" t="s">
        <v>228</v>
      </c>
      <c r="N258" s="147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1</v>
      </c>
    </row>
    <row r="259" spans="1:65">
      <c r="A259" s="29"/>
      <c r="B259" s="19" t="s">
        <v>229</v>
      </c>
      <c r="C259" s="9" t="s">
        <v>229</v>
      </c>
      <c r="D259" s="145" t="s">
        <v>232</v>
      </c>
      <c r="E259" s="146" t="s">
        <v>233</v>
      </c>
      <c r="F259" s="146" t="s">
        <v>235</v>
      </c>
      <c r="G259" s="146" t="s">
        <v>237</v>
      </c>
      <c r="H259" s="146" t="s">
        <v>247</v>
      </c>
      <c r="I259" s="146" t="s">
        <v>248</v>
      </c>
      <c r="J259" s="146" t="s">
        <v>249</v>
      </c>
      <c r="K259" s="146" t="s">
        <v>283</v>
      </c>
      <c r="L259" s="146" t="s">
        <v>253</v>
      </c>
      <c r="M259" s="146" t="s">
        <v>299</v>
      </c>
      <c r="N259" s="147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 t="s">
        <v>3</v>
      </c>
    </row>
    <row r="260" spans="1:65">
      <c r="A260" s="29"/>
      <c r="B260" s="19"/>
      <c r="C260" s="9"/>
      <c r="D260" s="10" t="s">
        <v>300</v>
      </c>
      <c r="E260" s="11" t="s">
        <v>300</v>
      </c>
      <c r="F260" s="11" t="s">
        <v>300</v>
      </c>
      <c r="G260" s="11" t="s">
        <v>301</v>
      </c>
      <c r="H260" s="11" t="s">
        <v>300</v>
      </c>
      <c r="I260" s="11" t="s">
        <v>300</v>
      </c>
      <c r="J260" s="11" t="s">
        <v>301</v>
      </c>
      <c r="K260" s="11" t="s">
        <v>301</v>
      </c>
      <c r="L260" s="11" t="s">
        <v>300</v>
      </c>
      <c r="M260" s="11" t="s">
        <v>114</v>
      </c>
      <c r="N260" s="147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2</v>
      </c>
    </row>
    <row r="261" spans="1:65">
      <c r="A261" s="29"/>
      <c r="B261" s="19"/>
      <c r="C261" s="9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147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3</v>
      </c>
    </row>
    <row r="262" spans="1:65">
      <c r="A262" s="29"/>
      <c r="B262" s="18">
        <v>1</v>
      </c>
      <c r="C262" s="14">
        <v>1</v>
      </c>
      <c r="D262" s="21">
        <v>4.05</v>
      </c>
      <c r="E262" s="21">
        <v>3.6258659105162256</v>
      </c>
      <c r="F262" s="148">
        <v>4.5031999999999996</v>
      </c>
      <c r="G262" s="21">
        <v>4</v>
      </c>
      <c r="H262" s="21">
        <v>3.7</v>
      </c>
      <c r="I262" s="21">
        <v>3.92</v>
      </c>
      <c r="J262" s="21">
        <v>3.7</v>
      </c>
      <c r="K262" s="21">
        <v>3.61</v>
      </c>
      <c r="L262" s="21">
        <v>4.05</v>
      </c>
      <c r="M262" s="21">
        <v>4.2089999999999996</v>
      </c>
      <c r="N262" s="147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1</v>
      </c>
    </row>
    <row r="263" spans="1:65">
      <c r="A263" s="29"/>
      <c r="B263" s="19">
        <v>1</v>
      </c>
      <c r="C263" s="9">
        <v>2</v>
      </c>
      <c r="D263" s="11">
        <v>3.9600000000000004</v>
      </c>
      <c r="E263" s="11">
        <v>3.8524178739107522</v>
      </c>
      <c r="F263" s="149">
        <v>4.4874499999999999</v>
      </c>
      <c r="G263" s="11">
        <v>3.9</v>
      </c>
      <c r="H263" s="11">
        <v>3.8</v>
      </c>
      <c r="I263" s="11">
        <v>4</v>
      </c>
      <c r="J263" s="11">
        <v>3.7</v>
      </c>
      <c r="K263" s="11">
        <v>3.9</v>
      </c>
      <c r="L263" s="11">
        <v>3.9</v>
      </c>
      <c r="M263" s="11">
        <v>4.194</v>
      </c>
      <c r="N263" s="147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>
        <v>4</v>
      </c>
    </row>
    <row r="264" spans="1:65">
      <c r="A264" s="29"/>
      <c r="B264" s="19">
        <v>1</v>
      </c>
      <c r="C264" s="9">
        <v>3</v>
      </c>
      <c r="D264" s="11">
        <v>3.98</v>
      </c>
      <c r="E264" s="11">
        <v>3.947604570359228</v>
      </c>
      <c r="F264" s="149">
        <v>4.4474900000000002</v>
      </c>
      <c r="G264" s="11">
        <v>3.7</v>
      </c>
      <c r="H264" s="11">
        <v>3.8</v>
      </c>
      <c r="I264" s="11">
        <v>3.9099999999999997</v>
      </c>
      <c r="J264" s="11">
        <v>3.7</v>
      </c>
      <c r="K264" s="11">
        <v>3.89</v>
      </c>
      <c r="L264" s="11">
        <v>3.9</v>
      </c>
      <c r="M264" s="11">
        <v>4.1550000000000002</v>
      </c>
      <c r="N264" s="147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7">
        <v>16</v>
      </c>
    </row>
    <row r="265" spans="1:65">
      <c r="A265" s="29"/>
      <c r="B265" s="19">
        <v>1</v>
      </c>
      <c r="C265" s="9">
        <v>4</v>
      </c>
      <c r="D265" s="11">
        <v>4</v>
      </c>
      <c r="E265" s="11">
        <v>3.9372476900660822</v>
      </c>
      <c r="F265" s="149">
        <v>4.3888199999999999</v>
      </c>
      <c r="G265" s="11">
        <v>3.9</v>
      </c>
      <c r="H265" s="11">
        <v>3.8</v>
      </c>
      <c r="I265" s="11">
        <v>3.95</v>
      </c>
      <c r="J265" s="11">
        <v>3.6</v>
      </c>
      <c r="K265" s="11">
        <v>3.9300000000000006</v>
      </c>
      <c r="L265" s="11">
        <v>3.9</v>
      </c>
      <c r="M265" s="11">
        <v>4.1529999999999996</v>
      </c>
      <c r="N265" s="147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7">
        <v>3.9041945645600418</v>
      </c>
    </row>
    <row r="266" spans="1:65">
      <c r="A266" s="29"/>
      <c r="B266" s="19">
        <v>1</v>
      </c>
      <c r="C266" s="9">
        <v>5</v>
      </c>
      <c r="D266" s="143">
        <v>3.84</v>
      </c>
      <c r="E266" s="11">
        <v>3.8524539262910769</v>
      </c>
      <c r="F266" s="149">
        <v>4.50495</v>
      </c>
      <c r="G266" s="11">
        <v>4.0999999999999996</v>
      </c>
      <c r="H266" s="11">
        <v>3.6</v>
      </c>
      <c r="I266" s="11">
        <v>3.9399999999999995</v>
      </c>
      <c r="J266" s="11">
        <v>3.8</v>
      </c>
      <c r="K266" s="11">
        <v>3.69</v>
      </c>
      <c r="L266" s="11">
        <v>3.8</v>
      </c>
      <c r="M266" s="11">
        <v>4.2450000000000001</v>
      </c>
      <c r="N266" s="147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7">
        <v>28</v>
      </c>
    </row>
    <row r="267" spans="1:65">
      <c r="A267" s="29"/>
      <c r="B267" s="19">
        <v>1</v>
      </c>
      <c r="C267" s="9">
        <v>6</v>
      </c>
      <c r="D267" s="11">
        <v>3.9899999999999998</v>
      </c>
      <c r="E267" s="11">
        <v>3.7229165150989085</v>
      </c>
      <c r="F267" s="149">
        <v>4.4927700000000002</v>
      </c>
      <c r="G267" s="11">
        <v>3.8</v>
      </c>
      <c r="H267" s="11">
        <v>4.0999999999999996</v>
      </c>
      <c r="I267" s="11">
        <v>3.95</v>
      </c>
      <c r="J267" s="11">
        <v>3.8</v>
      </c>
      <c r="K267" s="11">
        <v>3.98</v>
      </c>
      <c r="L267" s="11">
        <v>3.95</v>
      </c>
      <c r="M267" s="11">
        <v>4.2859999999999996</v>
      </c>
      <c r="N267" s="147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29"/>
      <c r="B268" s="20" t="s">
        <v>259</v>
      </c>
      <c r="C268" s="12"/>
      <c r="D268" s="22">
        <v>3.9699999999999993</v>
      </c>
      <c r="E268" s="22">
        <v>3.8230844143737124</v>
      </c>
      <c r="F268" s="22">
        <v>4.4707800000000004</v>
      </c>
      <c r="G268" s="22">
        <v>3.9000000000000004</v>
      </c>
      <c r="H268" s="22">
        <v>3.8000000000000007</v>
      </c>
      <c r="I268" s="22">
        <v>3.9449999999999998</v>
      </c>
      <c r="J268" s="22">
        <v>3.7166666666666668</v>
      </c>
      <c r="K268" s="22">
        <v>3.8333333333333339</v>
      </c>
      <c r="L268" s="22">
        <v>3.9166666666666665</v>
      </c>
      <c r="M268" s="22">
        <v>4.2069999999999999</v>
      </c>
      <c r="N268" s="147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29"/>
      <c r="B269" s="3" t="s">
        <v>260</v>
      </c>
      <c r="C269" s="28"/>
      <c r="D269" s="11">
        <v>3.9849999999999999</v>
      </c>
      <c r="E269" s="11">
        <v>3.8524359001009145</v>
      </c>
      <c r="F269" s="11">
        <v>4.4901099999999996</v>
      </c>
      <c r="G269" s="11">
        <v>3.9</v>
      </c>
      <c r="H269" s="11">
        <v>3.8</v>
      </c>
      <c r="I269" s="11">
        <v>3.9449999999999998</v>
      </c>
      <c r="J269" s="11">
        <v>3.7</v>
      </c>
      <c r="K269" s="11">
        <v>3.895</v>
      </c>
      <c r="L269" s="11">
        <v>3.9</v>
      </c>
      <c r="M269" s="11">
        <v>4.2014999999999993</v>
      </c>
      <c r="N269" s="147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29"/>
      <c r="B270" s="3" t="s">
        <v>261</v>
      </c>
      <c r="C270" s="28"/>
      <c r="D270" s="23">
        <v>7.0427267446636022E-2</v>
      </c>
      <c r="E270" s="23">
        <v>0.12584934576791196</v>
      </c>
      <c r="F270" s="23">
        <v>4.5254745607505045E-2</v>
      </c>
      <c r="G270" s="23">
        <v>0.14142135623730939</v>
      </c>
      <c r="H270" s="23">
        <v>0.16733200530681494</v>
      </c>
      <c r="I270" s="23">
        <v>3.1464265445104653E-2</v>
      </c>
      <c r="J270" s="23">
        <v>7.5277265270907973E-2</v>
      </c>
      <c r="K270" s="23">
        <v>0.14760307133209222</v>
      </c>
      <c r="L270" s="23">
        <v>8.1649658092772623E-2</v>
      </c>
      <c r="M270" s="23">
        <v>5.1919167944026151E-2</v>
      </c>
      <c r="N270" s="202"/>
      <c r="O270" s="203"/>
      <c r="P270" s="203"/>
      <c r="Q270" s="203"/>
      <c r="R270" s="203"/>
      <c r="S270" s="203"/>
      <c r="T270" s="203"/>
      <c r="U270" s="203"/>
      <c r="V270" s="203"/>
      <c r="W270" s="203"/>
      <c r="X270" s="203"/>
      <c r="Y270" s="203"/>
      <c r="Z270" s="203"/>
      <c r="AA270" s="203"/>
      <c r="AB270" s="203"/>
      <c r="AC270" s="203"/>
      <c r="AD270" s="203"/>
      <c r="AE270" s="203"/>
      <c r="AF270" s="203"/>
      <c r="AG270" s="203"/>
      <c r="AH270" s="203"/>
      <c r="AI270" s="203"/>
      <c r="AJ270" s="203"/>
      <c r="AK270" s="203"/>
      <c r="AL270" s="203"/>
      <c r="AM270" s="203"/>
      <c r="AN270" s="203"/>
      <c r="AO270" s="203"/>
      <c r="AP270" s="203"/>
      <c r="AQ270" s="203"/>
      <c r="AR270" s="203"/>
      <c r="AS270" s="203"/>
      <c r="AT270" s="203"/>
      <c r="AU270" s="203"/>
      <c r="AV270" s="203"/>
      <c r="AW270" s="203"/>
      <c r="AX270" s="203"/>
      <c r="AY270" s="203"/>
      <c r="AZ270" s="203"/>
      <c r="BA270" s="203"/>
      <c r="BB270" s="203"/>
      <c r="BC270" s="203"/>
      <c r="BD270" s="203"/>
      <c r="BE270" s="203"/>
      <c r="BF270" s="203"/>
      <c r="BG270" s="203"/>
      <c r="BH270" s="203"/>
      <c r="BI270" s="203"/>
      <c r="BJ270" s="203"/>
      <c r="BK270" s="203"/>
      <c r="BL270" s="203"/>
      <c r="BM270" s="56"/>
    </row>
    <row r="271" spans="1:65">
      <c r="A271" s="29"/>
      <c r="B271" s="3" t="s">
        <v>86</v>
      </c>
      <c r="C271" s="28"/>
      <c r="D271" s="13">
        <v>1.7739865855575826E-2</v>
      </c>
      <c r="E271" s="13">
        <v>3.2918275436125383E-2</v>
      </c>
      <c r="F271" s="13">
        <v>1.0122337848765773E-2</v>
      </c>
      <c r="G271" s="13">
        <v>3.6261886214694714E-2</v>
      </c>
      <c r="H271" s="13">
        <v>4.4034738238635504E-2</v>
      </c>
      <c r="I271" s="13">
        <v>7.9757326857046017E-3</v>
      </c>
      <c r="J271" s="13">
        <v>2.0253972718629946E-2</v>
      </c>
      <c r="K271" s="13">
        <v>3.8505149043154482E-2</v>
      </c>
      <c r="L271" s="13">
        <v>2.084672121517599E-2</v>
      </c>
      <c r="M271" s="13">
        <v>1.2341138089856466E-2</v>
      </c>
      <c r="N271" s="147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29"/>
      <c r="B272" s="3" t="s">
        <v>262</v>
      </c>
      <c r="C272" s="28"/>
      <c r="D272" s="13">
        <v>1.685506046171481E-2</v>
      </c>
      <c r="E272" s="13">
        <v>-2.0775130144024878E-2</v>
      </c>
      <c r="F272" s="13">
        <v>0.14512223355441467</v>
      </c>
      <c r="G272" s="13">
        <v>-1.0743738537308811E-3</v>
      </c>
      <c r="H272" s="13">
        <v>-2.6687851447224853E-2</v>
      </c>
      <c r="I272" s="13">
        <v>1.0451691063341428E-2</v>
      </c>
      <c r="J272" s="13">
        <v>-4.8032416108470088E-2</v>
      </c>
      <c r="K272" s="13">
        <v>-1.8150025582726825E-2</v>
      </c>
      <c r="L272" s="13">
        <v>3.1945390785179661E-3</v>
      </c>
      <c r="M272" s="13">
        <v>7.7559002358295936E-2</v>
      </c>
      <c r="N272" s="147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29"/>
      <c r="B273" s="45" t="s">
        <v>263</v>
      </c>
      <c r="C273" s="46"/>
      <c r="D273" s="44">
        <v>0.52</v>
      </c>
      <c r="E273" s="44">
        <v>0.72</v>
      </c>
      <c r="F273" s="44">
        <v>4.7300000000000004</v>
      </c>
      <c r="G273" s="44">
        <v>7.0000000000000007E-2</v>
      </c>
      <c r="H273" s="44">
        <v>0.91</v>
      </c>
      <c r="I273" s="44">
        <v>0.31</v>
      </c>
      <c r="J273" s="44">
        <v>1.61</v>
      </c>
      <c r="K273" s="44">
        <v>0.63</v>
      </c>
      <c r="L273" s="44">
        <v>7.0000000000000007E-2</v>
      </c>
      <c r="M273" s="44">
        <v>2.5099999999999998</v>
      </c>
      <c r="N273" s="147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B274" s="3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BM274" s="55"/>
    </row>
    <row r="275" spans="1:65" ht="15">
      <c r="B275" s="8" t="s">
        <v>507</v>
      </c>
      <c r="BM275" s="27" t="s">
        <v>66</v>
      </c>
    </row>
    <row r="276" spans="1:65" ht="15">
      <c r="A276" s="24" t="s">
        <v>36</v>
      </c>
      <c r="B276" s="18" t="s">
        <v>110</v>
      </c>
      <c r="C276" s="15" t="s">
        <v>111</v>
      </c>
      <c r="D276" s="16" t="s">
        <v>228</v>
      </c>
      <c r="E276" s="17" t="s">
        <v>228</v>
      </c>
      <c r="F276" s="17" t="s">
        <v>228</v>
      </c>
      <c r="G276" s="17" t="s">
        <v>228</v>
      </c>
      <c r="H276" s="17" t="s">
        <v>228</v>
      </c>
      <c r="I276" s="17" t="s">
        <v>228</v>
      </c>
      <c r="J276" s="17" t="s">
        <v>228</v>
      </c>
      <c r="K276" s="17" t="s">
        <v>228</v>
      </c>
      <c r="L276" s="17" t="s">
        <v>228</v>
      </c>
      <c r="M276" s="147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7">
        <v>1</v>
      </c>
    </row>
    <row r="277" spans="1:65">
      <c r="A277" s="29"/>
      <c r="B277" s="19" t="s">
        <v>229</v>
      </c>
      <c r="C277" s="9" t="s">
        <v>229</v>
      </c>
      <c r="D277" s="145" t="s">
        <v>232</v>
      </c>
      <c r="E277" s="146" t="s">
        <v>233</v>
      </c>
      <c r="F277" s="146" t="s">
        <v>235</v>
      </c>
      <c r="G277" s="146" t="s">
        <v>237</v>
      </c>
      <c r="H277" s="146" t="s">
        <v>247</v>
      </c>
      <c r="I277" s="146" t="s">
        <v>248</v>
      </c>
      <c r="J277" s="146" t="s">
        <v>249</v>
      </c>
      <c r="K277" s="146" t="s">
        <v>283</v>
      </c>
      <c r="L277" s="146" t="s">
        <v>253</v>
      </c>
      <c r="M277" s="147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7" t="s">
        <v>3</v>
      </c>
    </row>
    <row r="278" spans="1:65">
      <c r="A278" s="29"/>
      <c r="B278" s="19"/>
      <c r="C278" s="9"/>
      <c r="D278" s="10" t="s">
        <v>300</v>
      </c>
      <c r="E278" s="11" t="s">
        <v>300</v>
      </c>
      <c r="F278" s="11" t="s">
        <v>300</v>
      </c>
      <c r="G278" s="11" t="s">
        <v>301</v>
      </c>
      <c r="H278" s="11" t="s">
        <v>300</v>
      </c>
      <c r="I278" s="11" t="s">
        <v>300</v>
      </c>
      <c r="J278" s="11" t="s">
        <v>301</v>
      </c>
      <c r="K278" s="11" t="s">
        <v>301</v>
      </c>
      <c r="L278" s="11" t="s">
        <v>300</v>
      </c>
      <c r="M278" s="147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>
        <v>2</v>
      </c>
    </row>
    <row r="279" spans="1:65">
      <c r="A279" s="29"/>
      <c r="B279" s="19"/>
      <c r="C279" s="9"/>
      <c r="D279" s="25"/>
      <c r="E279" s="25"/>
      <c r="F279" s="25"/>
      <c r="G279" s="25"/>
      <c r="H279" s="25"/>
      <c r="I279" s="25"/>
      <c r="J279" s="25"/>
      <c r="K279" s="25"/>
      <c r="L279" s="25"/>
      <c r="M279" s="147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3</v>
      </c>
    </row>
    <row r="280" spans="1:65">
      <c r="A280" s="29"/>
      <c r="B280" s="18">
        <v>1</v>
      </c>
      <c r="C280" s="14">
        <v>1</v>
      </c>
      <c r="D280" s="21">
        <v>2.48</v>
      </c>
      <c r="E280" s="21">
        <v>2.1756724298380368</v>
      </c>
      <c r="F280" s="148">
        <v>2.7682899999999999</v>
      </c>
      <c r="G280" s="21">
        <v>2.4</v>
      </c>
      <c r="H280" s="21">
        <v>2.2999999999999998</v>
      </c>
      <c r="I280" s="21">
        <v>2.29</v>
      </c>
      <c r="J280" s="21">
        <v>2.2000000000000002</v>
      </c>
      <c r="K280" s="21">
        <v>2.34</v>
      </c>
      <c r="L280" s="21">
        <v>2.35</v>
      </c>
      <c r="M280" s="147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1</v>
      </c>
    </row>
    <row r="281" spans="1:65">
      <c r="A281" s="29"/>
      <c r="B281" s="19">
        <v>1</v>
      </c>
      <c r="C281" s="9">
        <v>2</v>
      </c>
      <c r="D281" s="11">
        <v>2.41</v>
      </c>
      <c r="E281" s="11">
        <v>2.3046928780022036</v>
      </c>
      <c r="F281" s="149">
        <v>2.8369599999999999</v>
      </c>
      <c r="G281" s="11">
        <v>2.5</v>
      </c>
      <c r="H281" s="11">
        <v>2.2999999999999998</v>
      </c>
      <c r="I281" s="143">
        <v>2.2200000000000002</v>
      </c>
      <c r="J281" s="11">
        <v>2.1</v>
      </c>
      <c r="K281" s="11">
        <v>2.2799999999999998</v>
      </c>
      <c r="L281" s="11">
        <v>2.2999999999999998</v>
      </c>
      <c r="M281" s="147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5</v>
      </c>
    </row>
    <row r="282" spans="1:65">
      <c r="A282" s="29"/>
      <c r="B282" s="19">
        <v>1</v>
      </c>
      <c r="C282" s="9">
        <v>3</v>
      </c>
      <c r="D282" s="11">
        <v>2.6</v>
      </c>
      <c r="E282" s="11">
        <v>2.3105226975500637</v>
      </c>
      <c r="F282" s="149">
        <v>2.8252600000000001</v>
      </c>
      <c r="G282" s="11">
        <v>2.5</v>
      </c>
      <c r="H282" s="11">
        <v>2.2999999999999998</v>
      </c>
      <c r="I282" s="11">
        <v>2.2999999999999998</v>
      </c>
      <c r="J282" s="11">
        <v>2.2000000000000002</v>
      </c>
      <c r="K282" s="11">
        <v>2.35</v>
      </c>
      <c r="L282" s="11">
        <v>2.35</v>
      </c>
      <c r="M282" s="147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16</v>
      </c>
    </row>
    <row r="283" spans="1:65">
      <c r="A283" s="29"/>
      <c r="B283" s="19">
        <v>1</v>
      </c>
      <c r="C283" s="9">
        <v>4</v>
      </c>
      <c r="D283" s="11">
        <v>2.48</v>
      </c>
      <c r="E283" s="11">
        <v>2.3911188034253752</v>
      </c>
      <c r="F283" s="149">
        <v>2.8646799999999999</v>
      </c>
      <c r="G283" s="11">
        <v>2.5</v>
      </c>
      <c r="H283" s="11">
        <v>2.5</v>
      </c>
      <c r="I283" s="11">
        <v>2.31</v>
      </c>
      <c r="J283" s="11">
        <v>2.2000000000000002</v>
      </c>
      <c r="K283" s="11">
        <v>2.33</v>
      </c>
      <c r="L283" s="11">
        <v>2.25</v>
      </c>
      <c r="M283" s="147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2.3389670594513943</v>
      </c>
    </row>
    <row r="284" spans="1:65">
      <c r="A284" s="29"/>
      <c r="B284" s="19">
        <v>1</v>
      </c>
      <c r="C284" s="9">
        <v>5</v>
      </c>
      <c r="D284" s="11">
        <v>2.4300000000000002</v>
      </c>
      <c r="E284" s="11">
        <v>2.3039871023713996</v>
      </c>
      <c r="F284" s="149">
        <v>2.82239</v>
      </c>
      <c r="G284" s="11">
        <v>2.2999999999999998</v>
      </c>
      <c r="H284" s="11">
        <v>2.4</v>
      </c>
      <c r="I284" s="11">
        <v>2.33</v>
      </c>
      <c r="J284" s="11">
        <v>2.2000000000000002</v>
      </c>
      <c r="K284" s="11">
        <v>2.41</v>
      </c>
      <c r="L284" s="11">
        <v>2.4</v>
      </c>
      <c r="M284" s="147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29</v>
      </c>
    </row>
    <row r="285" spans="1:65">
      <c r="A285" s="29"/>
      <c r="B285" s="19">
        <v>1</v>
      </c>
      <c r="C285" s="9">
        <v>6</v>
      </c>
      <c r="D285" s="11">
        <v>2.48</v>
      </c>
      <c r="E285" s="11">
        <v>2.2204249424798461</v>
      </c>
      <c r="F285" s="149">
        <v>2.7793600000000001</v>
      </c>
      <c r="G285" s="11">
        <v>2.2999999999999998</v>
      </c>
      <c r="H285" s="143">
        <v>2.7</v>
      </c>
      <c r="I285" s="11">
        <v>2.29</v>
      </c>
      <c r="J285" s="11">
        <v>2.2999999999999998</v>
      </c>
      <c r="K285" s="11">
        <v>2.34</v>
      </c>
      <c r="L285" s="11">
        <v>2.2999999999999998</v>
      </c>
      <c r="M285" s="147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29"/>
      <c r="B286" s="20" t="s">
        <v>259</v>
      </c>
      <c r="C286" s="12"/>
      <c r="D286" s="22">
        <v>2.48</v>
      </c>
      <c r="E286" s="22">
        <v>2.2844031422778208</v>
      </c>
      <c r="F286" s="22">
        <v>2.8161566666666666</v>
      </c>
      <c r="G286" s="22">
        <v>2.4166666666666665</v>
      </c>
      <c r="H286" s="22">
        <v>2.4166666666666665</v>
      </c>
      <c r="I286" s="22">
        <v>2.2899999999999996</v>
      </c>
      <c r="J286" s="22">
        <v>2.2000000000000006</v>
      </c>
      <c r="K286" s="22">
        <v>2.3416666666666663</v>
      </c>
      <c r="L286" s="22">
        <v>2.3249999999999997</v>
      </c>
      <c r="M286" s="147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29"/>
      <c r="B287" s="3" t="s">
        <v>260</v>
      </c>
      <c r="C287" s="28"/>
      <c r="D287" s="11">
        <v>2.48</v>
      </c>
      <c r="E287" s="11">
        <v>2.3043399901868016</v>
      </c>
      <c r="F287" s="11">
        <v>2.8238250000000003</v>
      </c>
      <c r="G287" s="11">
        <v>2.4500000000000002</v>
      </c>
      <c r="H287" s="11">
        <v>2.3499999999999996</v>
      </c>
      <c r="I287" s="11">
        <v>2.2949999999999999</v>
      </c>
      <c r="J287" s="11">
        <v>2.2000000000000002</v>
      </c>
      <c r="K287" s="11">
        <v>2.34</v>
      </c>
      <c r="L287" s="11">
        <v>2.3250000000000002</v>
      </c>
      <c r="M287" s="147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29"/>
      <c r="B288" s="3" t="s">
        <v>261</v>
      </c>
      <c r="C288" s="28"/>
      <c r="D288" s="23">
        <v>6.6030296076876688E-2</v>
      </c>
      <c r="E288" s="23">
        <v>7.5869949581562457E-2</v>
      </c>
      <c r="F288" s="23">
        <v>3.6205607668794416E-2</v>
      </c>
      <c r="G288" s="23">
        <v>9.831920802501759E-2</v>
      </c>
      <c r="H288" s="23">
        <v>0.16020819787597235</v>
      </c>
      <c r="I288" s="23">
        <v>3.7416573867739354E-2</v>
      </c>
      <c r="J288" s="23">
        <v>6.3245553203367499E-2</v>
      </c>
      <c r="K288" s="23">
        <v>4.1673332800085422E-2</v>
      </c>
      <c r="L288" s="23">
        <v>5.2440442408507607E-2</v>
      </c>
      <c r="M288" s="202"/>
      <c r="N288" s="203"/>
      <c r="O288" s="203"/>
      <c r="P288" s="203"/>
      <c r="Q288" s="203"/>
      <c r="R288" s="203"/>
      <c r="S288" s="203"/>
      <c r="T288" s="203"/>
      <c r="U288" s="203"/>
      <c r="V288" s="203"/>
      <c r="W288" s="203"/>
      <c r="X288" s="203"/>
      <c r="Y288" s="203"/>
      <c r="Z288" s="203"/>
      <c r="AA288" s="203"/>
      <c r="AB288" s="203"/>
      <c r="AC288" s="203"/>
      <c r="AD288" s="203"/>
      <c r="AE288" s="203"/>
      <c r="AF288" s="203"/>
      <c r="AG288" s="203"/>
      <c r="AH288" s="203"/>
      <c r="AI288" s="203"/>
      <c r="AJ288" s="203"/>
      <c r="AK288" s="203"/>
      <c r="AL288" s="203"/>
      <c r="AM288" s="203"/>
      <c r="AN288" s="203"/>
      <c r="AO288" s="203"/>
      <c r="AP288" s="203"/>
      <c r="AQ288" s="203"/>
      <c r="AR288" s="203"/>
      <c r="AS288" s="203"/>
      <c r="AT288" s="203"/>
      <c r="AU288" s="203"/>
      <c r="AV288" s="203"/>
      <c r="AW288" s="203"/>
      <c r="AX288" s="203"/>
      <c r="AY288" s="203"/>
      <c r="AZ288" s="203"/>
      <c r="BA288" s="203"/>
      <c r="BB288" s="203"/>
      <c r="BC288" s="203"/>
      <c r="BD288" s="203"/>
      <c r="BE288" s="203"/>
      <c r="BF288" s="203"/>
      <c r="BG288" s="203"/>
      <c r="BH288" s="203"/>
      <c r="BI288" s="203"/>
      <c r="BJ288" s="203"/>
      <c r="BK288" s="203"/>
      <c r="BL288" s="203"/>
      <c r="BM288" s="56"/>
    </row>
    <row r="289" spans="1:65">
      <c r="A289" s="29"/>
      <c r="B289" s="3" t="s">
        <v>86</v>
      </c>
      <c r="C289" s="28"/>
      <c r="D289" s="13">
        <v>2.6625119385837375E-2</v>
      </c>
      <c r="E289" s="13">
        <v>3.3212154272345785E-2</v>
      </c>
      <c r="F289" s="13">
        <v>1.2856389737595475E-2</v>
      </c>
      <c r="G289" s="13">
        <v>4.0683810217248657E-2</v>
      </c>
      <c r="H289" s="13">
        <v>6.6293047396954075E-2</v>
      </c>
      <c r="I289" s="13">
        <v>1.6339115226087057E-2</v>
      </c>
      <c r="J289" s="13">
        <v>2.87479787288034E-2</v>
      </c>
      <c r="K289" s="13">
        <v>1.7796441053417263E-2</v>
      </c>
      <c r="L289" s="13">
        <v>2.2555028992906501E-2</v>
      </c>
      <c r="M289" s="147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29"/>
      <c r="B290" s="3" t="s">
        <v>262</v>
      </c>
      <c r="C290" s="28"/>
      <c r="D290" s="13">
        <v>6.0297104219024344E-2</v>
      </c>
      <c r="E290" s="13">
        <v>-2.3328211037897839E-2</v>
      </c>
      <c r="F290" s="13">
        <v>0.20401724140877708</v>
      </c>
      <c r="G290" s="13">
        <v>3.3219624406979342E-2</v>
      </c>
      <c r="H290" s="13">
        <v>3.3219624406979342E-2</v>
      </c>
      <c r="I290" s="13">
        <v>-2.0935335217110773E-2</v>
      </c>
      <c r="J290" s="13">
        <v>-5.9413859160542648E-2</v>
      </c>
      <c r="K290" s="13">
        <v>1.1541877874523543E-3</v>
      </c>
      <c r="L290" s="13">
        <v>-5.9714647946647048E-3</v>
      </c>
      <c r="M290" s="147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29"/>
      <c r="B291" s="45" t="s">
        <v>263</v>
      </c>
      <c r="C291" s="46"/>
      <c r="D291" s="44">
        <v>1.24</v>
      </c>
      <c r="E291" s="44">
        <v>0.51</v>
      </c>
      <c r="F291" s="44">
        <v>4.2699999999999996</v>
      </c>
      <c r="G291" s="44">
        <v>0.67</v>
      </c>
      <c r="H291" s="44">
        <v>0.67</v>
      </c>
      <c r="I291" s="44">
        <v>0.46</v>
      </c>
      <c r="J291" s="44">
        <v>1.27</v>
      </c>
      <c r="K291" s="44">
        <v>0</v>
      </c>
      <c r="L291" s="44">
        <v>0.15</v>
      </c>
      <c r="M291" s="147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B292" s="3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BM292" s="55"/>
    </row>
    <row r="293" spans="1:65" ht="15">
      <c r="B293" s="8" t="s">
        <v>508</v>
      </c>
      <c r="BM293" s="27" t="s">
        <v>66</v>
      </c>
    </row>
    <row r="294" spans="1:65" ht="15">
      <c r="A294" s="24" t="s">
        <v>39</v>
      </c>
      <c r="B294" s="18" t="s">
        <v>110</v>
      </c>
      <c r="C294" s="15" t="s">
        <v>111</v>
      </c>
      <c r="D294" s="16" t="s">
        <v>228</v>
      </c>
      <c r="E294" s="17" t="s">
        <v>228</v>
      </c>
      <c r="F294" s="17" t="s">
        <v>228</v>
      </c>
      <c r="G294" s="17" t="s">
        <v>228</v>
      </c>
      <c r="H294" s="17" t="s">
        <v>228</v>
      </c>
      <c r="I294" s="17" t="s">
        <v>228</v>
      </c>
      <c r="J294" s="17" t="s">
        <v>228</v>
      </c>
      <c r="K294" s="17" t="s">
        <v>228</v>
      </c>
      <c r="L294" s="17" t="s">
        <v>228</v>
      </c>
      <c r="M294" s="17" t="s">
        <v>228</v>
      </c>
      <c r="N294" s="147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7">
        <v>1</v>
      </c>
    </row>
    <row r="295" spans="1:65">
      <c r="A295" s="29"/>
      <c r="B295" s="19" t="s">
        <v>229</v>
      </c>
      <c r="C295" s="9" t="s">
        <v>229</v>
      </c>
      <c r="D295" s="145" t="s">
        <v>232</v>
      </c>
      <c r="E295" s="146" t="s">
        <v>233</v>
      </c>
      <c r="F295" s="146" t="s">
        <v>235</v>
      </c>
      <c r="G295" s="146" t="s">
        <v>237</v>
      </c>
      <c r="H295" s="146" t="s">
        <v>247</v>
      </c>
      <c r="I295" s="146" t="s">
        <v>248</v>
      </c>
      <c r="J295" s="146" t="s">
        <v>249</v>
      </c>
      <c r="K295" s="146" t="s">
        <v>283</v>
      </c>
      <c r="L295" s="146" t="s">
        <v>253</v>
      </c>
      <c r="M295" s="146" t="s">
        <v>299</v>
      </c>
      <c r="N295" s="147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7" t="s">
        <v>3</v>
      </c>
    </row>
    <row r="296" spans="1:65">
      <c r="A296" s="29"/>
      <c r="B296" s="19"/>
      <c r="C296" s="9"/>
      <c r="D296" s="10" t="s">
        <v>300</v>
      </c>
      <c r="E296" s="11" t="s">
        <v>300</v>
      </c>
      <c r="F296" s="11" t="s">
        <v>300</v>
      </c>
      <c r="G296" s="11" t="s">
        <v>301</v>
      </c>
      <c r="H296" s="11" t="s">
        <v>300</v>
      </c>
      <c r="I296" s="11" t="s">
        <v>300</v>
      </c>
      <c r="J296" s="11" t="s">
        <v>301</v>
      </c>
      <c r="K296" s="11" t="s">
        <v>301</v>
      </c>
      <c r="L296" s="11" t="s">
        <v>300</v>
      </c>
      <c r="M296" s="11" t="s">
        <v>114</v>
      </c>
      <c r="N296" s="147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2</v>
      </c>
    </row>
    <row r="297" spans="1:65">
      <c r="A297" s="29"/>
      <c r="B297" s="19"/>
      <c r="C297" s="9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147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>
        <v>2</v>
      </c>
    </row>
    <row r="298" spans="1:65">
      <c r="A298" s="29"/>
      <c r="B298" s="18">
        <v>1</v>
      </c>
      <c r="C298" s="14">
        <v>1</v>
      </c>
      <c r="D298" s="21">
        <v>0.9900000000000001</v>
      </c>
      <c r="E298" s="21">
        <v>0.90454096843940501</v>
      </c>
      <c r="F298" s="21">
        <v>1.1482000000000001</v>
      </c>
      <c r="G298" s="21">
        <v>0.96</v>
      </c>
      <c r="H298" s="148">
        <v>0.8</v>
      </c>
      <c r="I298" s="21">
        <v>0.92</v>
      </c>
      <c r="J298" s="148">
        <v>0.9</v>
      </c>
      <c r="K298" s="21">
        <v>0.83</v>
      </c>
      <c r="L298" s="21">
        <v>1.1499999999999999</v>
      </c>
      <c r="M298" s="148">
        <v>1.4370000000000001</v>
      </c>
      <c r="N298" s="147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1</v>
      </c>
    </row>
    <row r="299" spans="1:65">
      <c r="A299" s="29"/>
      <c r="B299" s="19">
        <v>1</v>
      </c>
      <c r="C299" s="9">
        <v>2</v>
      </c>
      <c r="D299" s="11">
        <v>0.95</v>
      </c>
      <c r="E299" s="11">
        <v>0.94127852142643298</v>
      </c>
      <c r="F299" s="11">
        <v>1.1392900000000001</v>
      </c>
      <c r="G299" s="11">
        <v>0.91</v>
      </c>
      <c r="H299" s="149">
        <v>0.9</v>
      </c>
      <c r="I299" s="11">
        <v>0.88</v>
      </c>
      <c r="J299" s="149">
        <v>0.9</v>
      </c>
      <c r="K299" s="11">
        <v>0.87</v>
      </c>
      <c r="L299" s="11">
        <v>1.1000000000000001</v>
      </c>
      <c r="M299" s="149">
        <v>1.4750000000000001</v>
      </c>
      <c r="N299" s="147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35</v>
      </c>
    </row>
    <row r="300" spans="1:65">
      <c r="A300" s="29"/>
      <c r="B300" s="19">
        <v>1</v>
      </c>
      <c r="C300" s="9">
        <v>3</v>
      </c>
      <c r="D300" s="11">
        <v>0.92</v>
      </c>
      <c r="E300" s="11">
        <v>0.95316612865808603</v>
      </c>
      <c r="F300" s="11">
        <v>1.09843</v>
      </c>
      <c r="G300" s="11">
        <v>0.95</v>
      </c>
      <c r="H300" s="149">
        <v>0.9</v>
      </c>
      <c r="I300" s="11">
        <v>0.93</v>
      </c>
      <c r="J300" s="149">
        <v>0.9</v>
      </c>
      <c r="K300" s="11">
        <v>0.87</v>
      </c>
      <c r="L300" s="11">
        <v>1.1000000000000001</v>
      </c>
      <c r="M300" s="149">
        <v>1.4330000000000001</v>
      </c>
      <c r="N300" s="147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16</v>
      </c>
    </row>
    <row r="301" spans="1:65">
      <c r="A301" s="29"/>
      <c r="B301" s="19">
        <v>1</v>
      </c>
      <c r="C301" s="9">
        <v>4</v>
      </c>
      <c r="D301" s="11">
        <v>0.95</v>
      </c>
      <c r="E301" s="11">
        <v>0.99410133455794092</v>
      </c>
      <c r="F301" s="11">
        <v>1.17079</v>
      </c>
      <c r="G301" s="143">
        <v>1.02</v>
      </c>
      <c r="H301" s="149">
        <v>0.9</v>
      </c>
      <c r="I301" s="11">
        <v>0.9</v>
      </c>
      <c r="J301" s="149">
        <v>0.9</v>
      </c>
      <c r="K301" s="11">
        <v>0.86</v>
      </c>
      <c r="L301" s="11">
        <v>1.1000000000000001</v>
      </c>
      <c r="M301" s="149">
        <v>1.3779999999999999</v>
      </c>
      <c r="N301" s="147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0.97963130738316029</v>
      </c>
    </row>
    <row r="302" spans="1:65">
      <c r="A302" s="29"/>
      <c r="B302" s="19">
        <v>1</v>
      </c>
      <c r="C302" s="9">
        <v>5</v>
      </c>
      <c r="D302" s="11">
        <v>0.93</v>
      </c>
      <c r="E302" s="11">
        <v>0.96062813751416087</v>
      </c>
      <c r="F302" s="11">
        <v>1.11022</v>
      </c>
      <c r="G302" s="11">
        <v>0.94</v>
      </c>
      <c r="H302" s="149">
        <v>0.9</v>
      </c>
      <c r="I302" s="11">
        <v>0.9</v>
      </c>
      <c r="J302" s="149">
        <v>0.9</v>
      </c>
      <c r="K302" s="11">
        <v>0.84</v>
      </c>
      <c r="L302" s="11">
        <v>1.1000000000000001</v>
      </c>
      <c r="M302" s="149">
        <v>1.4219999999999999</v>
      </c>
      <c r="N302" s="147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30</v>
      </c>
    </row>
    <row r="303" spans="1:65">
      <c r="A303" s="29"/>
      <c r="B303" s="19">
        <v>1</v>
      </c>
      <c r="C303" s="9">
        <v>6</v>
      </c>
      <c r="D303" s="11">
        <v>0.96</v>
      </c>
      <c r="E303" s="11">
        <v>0.89930981949670397</v>
      </c>
      <c r="F303" s="11">
        <v>1.1845600000000001</v>
      </c>
      <c r="G303" s="11">
        <v>0.94</v>
      </c>
      <c r="H303" s="149">
        <v>1.2</v>
      </c>
      <c r="I303" s="11">
        <v>0.93</v>
      </c>
      <c r="J303" s="149">
        <v>0.9</v>
      </c>
      <c r="K303" s="11">
        <v>0.92</v>
      </c>
      <c r="L303" s="11">
        <v>1.1000000000000001</v>
      </c>
      <c r="M303" s="149">
        <v>1.4279999999999999</v>
      </c>
      <c r="N303" s="147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29"/>
      <c r="B304" s="20" t="s">
        <v>259</v>
      </c>
      <c r="C304" s="12"/>
      <c r="D304" s="22">
        <v>0.94999999999999984</v>
      </c>
      <c r="E304" s="22">
        <v>0.94217081834878835</v>
      </c>
      <c r="F304" s="22">
        <v>1.141915</v>
      </c>
      <c r="G304" s="22">
        <v>0.95333333333333348</v>
      </c>
      <c r="H304" s="22">
        <v>0.93333333333333346</v>
      </c>
      <c r="I304" s="22">
        <v>0.91</v>
      </c>
      <c r="J304" s="22">
        <v>0.9</v>
      </c>
      <c r="K304" s="22">
        <v>0.86499999999999988</v>
      </c>
      <c r="L304" s="22">
        <v>1.1083333333333334</v>
      </c>
      <c r="M304" s="22">
        <v>1.4288333333333334</v>
      </c>
      <c r="N304" s="147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29"/>
      <c r="B305" s="3" t="s">
        <v>260</v>
      </c>
      <c r="C305" s="28"/>
      <c r="D305" s="11">
        <v>0.95</v>
      </c>
      <c r="E305" s="11">
        <v>0.94722232504225956</v>
      </c>
      <c r="F305" s="11">
        <v>1.143745</v>
      </c>
      <c r="G305" s="11">
        <v>0.94499999999999995</v>
      </c>
      <c r="H305" s="11">
        <v>0.9</v>
      </c>
      <c r="I305" s="11">
        <v>0.91</v>
      </c>
      <c r="J305" s="11">
        <v>0.9</v>
      </c>
      <c r="K305" s="11">
        <v>0.86499999999999999</v>
      </c>
      <c r="L305" s="11">
        <v>1.1000000000000001</v>
      </c>
      <c r="M305" s="11">
        <v>1.4304999999999999</v>
      </c>
      <c r="N305" s="147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29"/>
      <c r="B306" s="3" t="s">
        <v>261</v>
      </c>
      <c r="C306" s="28"/>
      <c r="D306" s="23">
        <v>2.4494897427831796E-2</v>
      </c>
      <c r="E306" s="23">
        <v>3.5811213366536393E-2</v>
      </c>
      <c r="F306" s="23">
        <v>3.3449280261315051E-2</v>
      </c>
      <c r="G306" s="23">
        <v>3.6696957185394362E-2</v>
      </c>
      <c r="H306" s="23">
        <v>0.13662601021279427</v>
      </c>
      <c r="I306" s="23">
        <v>2.0000000000000018E-2</v>
      </c>
      <c r="J306" s="23">
        <v>0</v>
      </c>
      <c r="K306" s="23">
        <v>3.1464265445104576E-2</v>
      </c>
      <c r="L306" s="23">
        <v>2.0412414523193079E-2</v>
      </c>
      <c r="M306" s="23">
        <v>3.1134653790698734E-2</v>
      </c>
      <c r="N306" s="147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29"/>
      <c r="B307" s="3" t="s">
        <v>86</v>
      </c>
      <c r="C307" s="28"/>
      <c r="D307" s="13">
        <v>2.578410255561242E-2</v>
      </c>
      <c r="E307" s="13">
        <v>3.8009257630476946E-2</v>
      </c>
      <c r="F307" s="13">
        <v>2.9292268042117889E-2</v>
      </c>
      <c r="G307" s="13">
        <v>3.8493311732931142E-2</v>
      </c>
      <c r="H307" s="13">
        <v>0.14638501094227957</v>
      </c>
      <c r="I307" s="13">
        <v>2.1978021978021997E-2</v>
      </c>
      <c r="J307" s="13">
        <v>0</v>
      </c>
      <c r="K307" s="13">
        <v>3.6374873346941713E-2</v>
      </c>
      <c r="L307" s="13">
        <v>1.8417216111151651E-2</v>
      </c>
      <c r="M307" s="13">
        <v>2.1790262771980918E-2</v>
      </c>
      <c r="N307" s="147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29"/>
      <c r="B308" s="3" t="s">
        <v>262</v>
      </c>
      <c r="C308" s="28"/>
      <c r="D308" s="13">
        <v>-3.0247407529586878E-2</v>
      </c>
      <c r="E308" s="13">
        <v>-3.823937511188602E-2</v>
      </c>
      <c r="F308" s="13">
        <v>0.1656579280324757</v>
      </c>
      <c r="G308" s="13">
        <v>-2.6844766854251745E-2</v>
      </c>
      <c r="H308" s="13">
        <v>-4.7260610906260547E-2</v>
      </c>
      <c r="I308" s="13">
        <v>-7.1079095633604039E-2</v>
      </c>
      <c r="J308" s="13">
        <v>-8.128701765960844E-2</v>
      </c>
      <c r="K308" s="13">
        <v>-0.11701474475062379</v>
      </c>
      <c r="L308" s="13">
        <v>0.13137802454881564</v>
      </c>
      <c r="M308" s="13">
        <v>0.45854192548225492</v>
      </c>
      <c r="N308" s="147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29"/>
      <c r="B309" s="45" t="s">
        <v>263</v>
      </c>
      <c r="C309" s="46"/>
      <c r="D309" s="44">
        <v>0.02</v>
      </c>
      <c r="E309" s="44">
        <v>0.1</v>
      </c>
      <c r="F309" s="44">
        <v>2</v>
      </c>
      <c r="G309" s="44">
        <v>0.02</v>
      </c>
      <c r="H309" s="44" t="s">
        <v>264</v>
      </c>
      <c r="I309" s="44">
        <v>0.44</v>
      </c>
      <c r="J309" s="44" t="s">
        <v>264</v>
      </c>
      <c r="K309" s="44">
        <v>0.91</v>
      </c>
      <c r="L309" s="44">
        <v>1.65</v>
      </c>
      <c r="M309" s="44">
        <v>5.01</v>
      </c>
      <c r="N309" s="147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B310" s="30" t="s">
        <v>310</v>
      </c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BM310" s="55"/>
    </row>
    <row r="311" spans="1:65">
      <c r="BM311" s="55"/>
    </row>
    <row r="312" spans="1:65" ht="15">
      <c r="B312" s="8" t="s">
        <v>509</v>
      </c>
      <c r="BM312" s="27" t="s">
        <v>66</v>
      </c>
    </row>
    <row r="313" spans="1:65" ht="15">
      <c r="A313" s="24" t="s">
        <v>52</v>
      </c>
      <c r="B313" s="18" t="s">
        <v>110</v>
      </c>
      <c r="C313" s="15" t="s">
        <v>111</v>
      </c>
      <c r="D313" s="16" t="s">
        <v>228</v>
      </c>
      <c r="E313" s="17" t="s">
        <v>228</v>
      </c>
      <c r="F313" s="17" t="s">
        <v>228</v>
      </c>
      <c r="G313" s="17" t="s">
        <v>228</v>
      </c>
      <c r="H313" s="17" t="s">
        <v>228</v>
      </c>
      <c r="I313" s="17" t="s">
        <v>228</v>
      </c>
      <c r="J313" s="17" t="s">
        <v>228</v>
      </c>
      <c r="K313" s="17" t="s">
        <v>228</v>
      </c>
      <c r="L313" s="17" t="s">
        <v>228</v>
      </c>
      <c r="M313" s="17" t="s">
        <v>228</v>
      </c>
      <c r="N313" s="17" t="s">
        <v>228</v>
      </c>
      <c r="O313" s="17" t="s">
        <v>228</v>
      </c>
      <c r="P313" s="17" t="s">
        <v>228</v>
      </c>
      <c r="Q313" s="17" t="s">
        <v>228</v>
      </c>
      <c r="R313" s="17" t="s">
        <v>228</v>
      </c>
      <c r="S313" s="17" t="s">
        <v>228</v>
      </c>
      <c r="T313" s="17" t="s">
        <v>228</v>
      </c>
      <c r="U313" s="17" t="s">
        <v>228</v>
      </c>
      <c r="V313" s="17" t="s">
        <v>228</v>
      </c>
      <c r="W313" s="17" t="s">
        <v>228</v>
      </c>
      <c r="X313" s="147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1</v>
      </c>
    </row>
    <row r="314" spans="1:65">
      <c r="A314" s="29"/>
      <c r="B314" s="19" t="s">
        <v>229</v>
      </c>
      <c r="C314" s="9" t="s">
        <v>229</v>
      </c>
      <c r="D314" s="145" t="s">
        <v>232</v>
      </c>
      <c r="E314" s="146" t="s">
        <v>233</v>
      </c>
      <c r="F314" s="146" t="s">
        <v>235</v>
      </c>
      <c r="G314" s="146" t="s">
        <v>237</v>
      </c>
      <c r="H314" s="146" t="s">
        <v>238</v>
      </c>
      <c r="I314" s="146" t="s">
        <v>239</v>
      </c>
      <c r="J314" s="146" t="s">
        <v>240</v>
      </c>
      <c r="K314" s="146" t="s">
        <v>241</v>
      </c>
      <c r="L314" s="146" t="s">
        <v>242</v>
      </c>
      <c r="M314" s="146" t="s">
        <v>243</v>
      </c>
      <c r="N314" s="146" t="s">
        <v>244</v>
      </c>
      <c r="O314" s="146" t="s">
        <v>245</v>
      </c>
      <c r="P314" s="146" t="s">
        <v>246</v>
      </c>
      <c r="Q314" s="146" t="s">
        <v>247</v>
      </c>
      <c r="R314" s="146" t="s">
        <v>248</v>
      </c>
      <c r="S314" s="146" t="s">
        <v>249</v>
      </c>
      <c r="T314" s="146" t="s">
        <v>283</v>
      </c>
      <c r="U314" s="146" t="s">
        <v>252</v>
      </c>
      <c r="V314" s="146" t="s">
        <v>253</v>
      </c>
      <c r="W314" s="146" t="s">
        <v>299</v>
      </c>
      <c r="X314" s="147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 t="s">
        <v>1</v>
      </c>
    </row>
    <row r="315" spans="1:65">
      <c r="A315" s="29"/>
      <c r="B315" s="19"/>
      <c r="C315" s="9"/>
      <c r="D315" s="10" t="s">
        <v>114</v>
      </c>
      <c r="E315" s="11" t="s">
        <v>300</v>
      </c>
      <c r="F315" s="11" t="s">
        <v>114</v>
      </c>
      <c r="G315" s="11" t="s">
        <v>301</v>
      </c>
      <c r="H315" s="11" t="s">
        <v>300</v>
      </c>
      <c r="I315" s="11" t="s">
        <v>301</v>
      </c>
      <c r="J315" s="11" t="s">
        <v>301</v>
      </c>
      <c r="K315" s="11" t="s">
        <v>301</v>
      </c>
      <c r="L315" s="11" t="s">
        <v>301</v>
      </c>
      <c r="M315" s="11" t="s">
        <v>301</v>
      </c>
      <c r="N315" s="11" t="s">
        <v>114</v>
      </c>
      <c r="O315" s="11" t="s">
        <v>301</v>
      </c>
      <c r="P315" s="11" t="s">
        <v>114</v>
      </c>
      <c r="Q315" s="11" t="s">
        <v>300</v>
      </c>
      <c r="R315" s="11" t="s">
        <v>300</v>
      </c>
      <c r="S315" s="11" t="s">
        <v>301</v>
      </c>
      <c r="T315" s="11" t="s">
        <v>301</v>
      </c>
      <c r="U315" s="11" t="s">
        <v>114</v>
      </c>
      <c r="V315" s="11" t="s">
        <v>114</v>
      </c>
      <c r="W315" s="11" t="s">
        <v>114</v>
      </c>
      <c r="X315" s="147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>
        <v>2</v>
      </c>
    </row>
    <row r="316" spans="1:65">
      <c r="A316" s="29"/>
      <c r="B316" s="19"/>
      <c r="C316" s="9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147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>
        <v>3</v>
      </c>
    </row>
    <row r="317" spans="1:65">
      <c r="A317" s="29"/>
      <c r="B317" s="18">
        <v>1</v>
      </c>
      <c r="C317" s="14">
        <v>1</v>
      </c>
      <c r="D317" s="21">
        <v>7.870000000000001</v>
      </c>
      <c r="E317" s="21">
        <v>7.9198274344328592</v>
      </c>
      <c r="F317" s="21">
        <v>7.8636999999999997</v>
      </c>
      <c r="G317" s="21">
        <v>7.8299999999999992</v>
      </c>
      <c r="H317" s="21">
        <v>8.0399999999999991</v>
      </c>
      <c r="I317" s="21">
        <v>7.88</v>
      </c>
      <c r="J317" s="21">
        <v>7.9399999999999995</v>
      </c>
      <c r="K317" s="21">
        <v>8.2100000000000009</v>
      </c>
      <c r="L317" s="21">
        <v>7.93</v>
      </c>
      <c r="M317" s="21">
        <v>7.8299999999999992</v>
      </c>
      <c r="N317" s="21">
        <v>8.5436922705183242</v>
      </c>
      <c r="O317" s="21">
        <v>8.2904</v>
      </c>
      <c r="P317" s="21">
        <v>8.14</v>
      </c>
      <c r="Q317" s="21">
        <v>7.85</v>
      </c>
      <c r="R317" s="21">
        <v>7.7756000000000007</v>
      </c>
      <c r="S317" s="21">
        <v>7.66</v>
      </c>
      <c r="T317" s="21">
        <v>8.16</v>
      </c>
      <c r="U317" s="21">
        <v>7.9399999999999995</v>
      </c>
      <c r="V317" s="21">
        <v>8.19</v>
      </c>
      <c r="W317" s="148">
        <v>8.6567124999999994</v>
      </c>
      <c r="X317" s="147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>
        <v>1</v>
      </c>
    </row>
    <row r="318" spans="1:65">
      <c r="A318" s="29"/>
      <c r="B318" s="19">
        <v>1</v>
      </c>
      <c r="C318" s="9">
        <v>2</v>
      </c>
      <c r="D318" s="11">
        <v>8.1199999999999992</v>
      </c>
      <c r="E318" s="11">
        <v>7.8764521102699794</v>
      </c>
      <c r="F318" s="11">
        <v>7.8636200000000001</v>
      </c>
      <c r="G318" s="11">
        <v>7.79</v>
      </c>
      <c r="H318" s="11">
        <v>8.18</v>
      </c>
      <c r="I318" s="11">
        <v>7.919999999999999</v>
      </c>
      <c r="J318" s="11">
        <v>8.09</v>
      </c>
      <c r="K318" s="11">
        <v>8.06</v>
      </c>
      <c r="L318" s="11">
        <v>7.82</v>
      </c>
      <c r="M318" s="11">
        <v>7.82</v>
      </c>
      <c r="N318" s="11">
        <v>8.4128530134431223</v>
      </c>
      <c r="O318" s="11">
        <v>8.2636000000000003</v>
      </c>
      <c r="P318" s="11">
        <v>7.9</v>
      </c>
      <c r="Q318" s="11">
        <v>7.75</v>
      </c>
      <c r="R318" s="11">
        <v>7.7640000000000002</v>
      </c>
      <c r="S318" s="11">
        <v>7.61</v>
      </c>
      <c r="T318" s="11">
        <v>8.32</v>
      </c>
      <c r="U318" s="11">
        <v>8.02</v>
      </c>
      <c r="V318" s="11">
        <v>8.15</v>
      </c>
      <c r="W318" s="149">
        <v>8.7514107999999986</v>
      </c>
      <c r="X318" s="147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7" t="e">
        <v>#N/A</v>
      </c>
    </row>
    <row r="319" spans="1:65">
      <c r="A319" s="29"/>
      <c r="B319" s="19">
        <v>1</v>
      </c>
      <c r="C319" s="9">
        <v>3</v>
      </c>
      <c r="D319" s="11">
        <v>8.02</v>
      </c>
      <c r="E319" s="11">
        <v>7.7546314371799552</v>
      </c>
      <c r="F319" s="11">
        <v>7.8661799999999999</v>
      </c>
      <c r="G319" s="11">
        <v>7.7199999999999989</v>
      </c>
      <c r="H319" s="11">
        <v>8.4</v>
      </c>
      <c r="I319" s="11">
        <v>7.75</v>
      </c>
      <c r="J319" s="11">
        <v>7.91</v>
      </c>
      <c r="K319" s="11">
        <v>8.0399999999999991</v>
      </c>
      <c r="L319" s="11">
        <v>7.9</v>
      </c>
      <c r="M319" s="11">
        <v>8.08</v>
      </c>
      <c r="N319" s="11">
        <v>8.5135307570128909</v>
      </c>
      <c r="O319" s="11">
        <v>8.2456999999999994</v>
      </c>
      <c r="P319" s="11">
        <v>7.9800000000000013</v>
      </c>
      <c r="Q319" s="11">
        <v>7.6</v>
      </c>
      <c r="R319" s="11">
        <v>7.9342999999999995</v>
      </c>
      <c r="S319" s="11">
        <v>7.5</v>
      </c>
      <c r="T319" s="11">
        <v>8.06</v>
      </c>
      <c r="U319" s="11">
        <v>7.9800000000000013</v>
      </c>
      <c r="V319" s="11">
        <v>8.24</v>
      </c>
      <c r="W319" s="149">
        <v>8.5846549999999997</v>
      </c>
      <c r="X319" s="147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7">
        <v>16</v>
      </c>
    </row>
    <row r="320" spans="1:65">
      <c r="A320" s="29"/>
      <c r="B320" s="19">
        <v>1</v>
      </c>
      <c r="C320" s="9">
        <v>4</v>
      </c>
      <c r="D320" s="11">
        <v>8.16</v>
      </c>
      <c r="E320" s="11">
        <v>7.7420166636091938</v>
      </c>
      <c r="F320" s="11">
        <v>7.8755399999999991</v>
      </c>
      <c r="G320" s="11">
        <v>7.75</v>
      </c>
      <c r="H320" s="11">
        <v>7.9</v>
      </c>
      <c r="I320" s="11">
        <v>7.71</v>
      </c>
      <c r="J320" s="11">
        <v>7.9800000000000013</v>
      </c>
      <c r="K320" s="143">
        <v>7.73</v>
      </c>
      <c r="L320" s="11">
        <v>8.01</v>
      </c>
      <c r="M320" s="11">
        <v>7.89</v>
      </c>
      <c r="N320" s="11">
        <v>8.4750109264007776</v>
      </c>
      <c r="O320" s="11">
        <v>8.1334</v>
      </c>
      <c r="P320" s="11">
        <v>8.48</v>
      </c>
      <c r="Q320" s="11">
        <v>7.6</v>
      </c>
      <c r="R320" s="11">
        <v>7.8155000000000001</v>
      </c>
      <c r="S320" s="11">
        <v>7.53</v>
      </c>
      <c r="T320" s="11">
        <v>8.0500000000000007</v>
      </c>
      <c r="U320" s="11">
        <v>7.9699999999999989</v>
      </c>
      <c r="V320" s="11">
        <v>8.16</v>
      </c>
      <c r="W320" s="149">
        <v>8.5607229</v>
      </c>
      <c r="X320" s="147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7">
        <v>7.9712405301023805</v>
      </c>
    </row>
    <row r="321" spans="1:65">
      <c r="A321" s="29"/>
      <c r="B321" s="19">
        <v>1</v>
      </c>
      <c r="C321" s="9">
        <v>5</v>
      </c>
      <c r="D321" s="11">
        <v>7.95</v>
      </c>
      <c r="E321" s="11">
        <v>7.7442531360102498</v>
      </c>
      <c r="F321" s="11">
        <v>7.8693</v>
      </c>
      <c r="G321" s="11">
        <v>7.9600000000000009</v>
      </c>
      <c r="H321" s="11">
        <v>8.2799999999999994</v>
      </c>
      <c r="I321" s="11">
        <v>7.76</v>
      </c>
      <c r="J321" s="143">
        <v>8.27</v>
      </c>
      <c r="K321" s="11">
        <v>8.11</v>
      </c>
      <c r="L321" s="11">
        <v>8.01</v>
      </c>
      <c r="M321" s="11">
        <v>7.629999999999999</v>
      </c>
      <c r="N321" s="11">
        <v>8.3962977020622098</v>
      </c>
      <c r="O321" s="11">
        <v>8.2446000000000002</v>
      </c>
      <c r="P321" s="11">
        <v>7.84</v>
      </c>
      <c r="Q321" s="11">
        <v>7.5399999999999991</v>
      </c>
      <c r="R321" s="11">
        <v>7.7688999999999995</v>
      </c>
      <c r="S321" s="11">
        <v>7.64</v>
      </c>
      <c r="T321" s="11">
        <v>8.2000000000000011</v>
      </c>
      <c r="U321" s="11">
        <v>8.0500000000000007</v>
      </c>
      <c r="V321" s="11">
        <v>8.2199999999999989</v>
      </c>
      <c r="W321" s="149">
        <v>8.5382525999999999</v>
      </c>
      <c r="X321" s="147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7">
        <v>31</v>
      </c>
    </row>
    <row r="322" spans="1:65">
      <c r="A322" s="29"/>
      <c r="B322" s="19">
        <v>1</v>
      </c>
      <c r="C322" s="9">
        <v>6</v>
      </c>
      <c r="D322" s="11">
        <v>8.14</v>
      </c>
      <c r="E322" s="11">
        <v>7.8512217803655808</v>
      </c>
      <c r="F322" s="11">
        <v>7.8576599999999992</v>
      </c>
      <c r="G322" s="11">
        <v>7.7</v>
      </c>
      <c r="H322" s="11">
        <v>8.0299999999999994</v>
      </c>
      <c r="I322" s="11">
        <v>7.8100000000000005</v>
      </c>
      <c r="J322" s="11">
        <v>7.9699999999999989</v>
      </c>
      <c r="K322" s="11">
        <v>8.01</v>
      </c>
      <c r="L322" s="11">
        <v>7.91</v>
      </c>
      <c r="M322" s="11">
        <v>7.870000000000001</v>
      </c>
      <c r="N322" s="11">
        <v>8.5463332003661776</v>
      </c>
      <c r="O322" s="11">
        <v>8.1524999999999999</v>
      </c>
      <c r="P322" s="11">
        <v>8.0500000000000007</v>
      </c>
      <c r="Q322" s="11">
        <v>7.64</v>
      </c>
      <c r="R322" s="11">
        <v>7.8167999999999997</v>
      </c>
      <c r="S322" s="11">
        <v>7.73</v>
      </c>
      <c r="T322" s="11">
        <v>7.91</v>
      </c>
      <c r="U322" s="11">
        <v>7.9800000000000013</v>
      </c>
      <c r="V322" s="11">
        <v>8.15</v>
      </c>
      <c r="W322" s="149">
        <v>8.6463026999999997</v>
      </c>
      <c r="X322" s="147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29"/>
      <c r="B323" s="20" t="s">
        <v>259</v>
      </c>
      <c r="C323" s="12"/>
      <c r="D323" s="22">
        <v>8.0433333333333348</v>
      </c>
      <c r="E323" s="22">
        <v>7.8147337603113032</v>
      </c>
      <c r="F323" s="22">
        <v>7.8659999999999997</v>
      </c>
      <c r="G323" s="22">
        <v>7.791666666666667</v>
      </c>
      <c r="H323" s="22">
        <v>8.1383333333333336</v>
      </c>
      <c r="I323" s="22">
        <v>7.8049999999999997</v>
      </c>
      <c r="J323" s="22">
        <v>8.0266666666666655</v>
      </c>
      <c r="K323" s="22">
        <v>8.0266666666666673</v>
      </c>
      <c r="L323" s="22">
        <v>7.93</v>
      </c>
      <c r="M323" s="22">
        <v>7.8533333333333344</v>
      </c>
      <c r="N323" s="22">
        <v>8.4812863116339177</v>
      </c>
      <c r="O323" s="22">
        <v>8.2217000000000002</v>
      </c>
      <c r="P323" s="22">
        <v>8.0649999999999995</v>
      </c>
      <c r="Q323" s="22">
        <v>7.6633333333333331</v>
      </c>
      <c r="R323" s="22">
        <v>7.8125166666666672</v>
      </c>
      <c r="S323" s="22">
        <v>7.6116666666666672</v>
      </c>
      <c r="T323" s="22">
        <v>8.1166666666666671</v>
      </c>
      <c r="U323" s="22">
        <v>7.9900000000000011</v>
      </c>
      <c r="V323" s="22">
        <v>8.1849999999999987</v>
      </c>
      <c r="W323" s="22">
        <v>8.6230094166666671</v>
      </c>
      <c r="X323" s="147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29"/>
      <c r="B324" s="3" t="s">
        <v>260</v>
      </c>
      <c r="C324" s="28"/>
      <c r="D324" s="11">
        <v>8.07</v>
      </c>
      <c r="E324" s="11">
        <v>7.8029266087727684</v>
      </c>
      <c r="F324" s="11">
        <v>7.8649399999999998</v>
      </c>
      <c r="G324" s="11">
        <v>7.77</v>
      </c>
      <c r="H324" s="11">
        <v>8.11</v>
      </c>
      <c r="I324" s="11">
        <v>7.7850000000000001</v>
      </c>
      <c r="J324" s="11">
        <v>7.9749999999999996</v>
      </c>
      <c r="K324" s="11">
        <v>8.0500000000000007</v>
      </c>
      <c r="L324" s="11">
        <v>7.92</v>
      </c>
      <c r="M324" s="11">
        <v>7.85</v>
      </c>
      <c r="N324" s="11">
        <v>8.4942708417068342</v>
      </c>
      <c r="O324" s="11">
        <v>8.2451499999999989</v>
      </c>
      <c r="P324" s="11">
        <v>8.0150000000000006</v>
      </c>
      <c r="Q324" s="11">
        <v>7.6199999999999992</v>
      </c>
      <c r="R324" s="11">
        <v>7.7955500000000004</v>
      </c>
      <c r="S324" s="11">
        <v>7.625</v>
      </c>
      <c r="T324" s="11">
        <v>8.11</v>
      </c>
      <c r="U324" s="11">
        <v>7.9800000000000013</v>
      </c>
      <c r="V324" s="11">
        <v>8.1750000000000007</v>
      </c>
      <c r="W324" s="11">
        <v>8.6154788499999988</v>
      </c>
      <c r="X324" s="147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29"/>
      <c r="B325" s="3" t="s">
        <v>261</v>
      </c>
      <c r="C325" s="28"/>
      <c r="D325" s="23">
        <v>0.11673331429659059</v>
      </c>
      <c r="E325" s="23">
        <v>7.752779433197611E-2</v>
      </c>
      <c r="F325" s="23">
        <v>6.0405959970850059E-3</v>
      </c>
      <c r="G325" s="23">
        <v>9.4956130221627813E-2</v>
      </c>
      <c r="H325" s="23">
        <v>0.18356651837049884</v>
      </c>
      <c r="I325" s="23">
        <v>8.1178814970409366E-2</v>
      </c>
      <c r="J325" s="23">
        <v>0.13396516960264945</v>
      </c>
      <c r="K325" s="23">
        <v>0.16132782359737782</v>
      </c>
      <c r="L325" s="23">
        <v>7.2387844283415215E-2</v>
      </c>
      <c r="M325" s="23">
        <v>0.14459137825841059</v>
      </c>
      <c r="N325" s="23">
        <v>6.4978252075373125E-2</v>
      </c>
      <c r="O325" s="23">
        <v>6.3499984251966582E-2</v>
      </c>
      <c r="P325" s="23">
        <v>0.22941229260874413</v>
      </c>
      <c r="Q325" s="23">
        <v>0.11500724614852188</v>
      </c>
      <c r="R325" s="23">
        <v>6.3996169156181795E-2</v>
      </c>
      <c r="S325" s="23">
        <v>8.5186070848858139E-2</v>
      </c>
      <c r="T325" s="23">
        <v>0.14179797835888452</v>
      </c>
      <c r="U325" s="23">
        <v>3.898717737923612E-2</v>
      </c>
      <c r="V325" s="23">
        <v>3.8340579025361324E-2</v>
      </c>
      <c r="W325" s="23">
        <v>7.8357870726951176E-2</v>
      </c>
      <c r="X325" s="202"/>
      <c r="Y325" s="203"/>
      <c r="Z325" s="203"/>
      <c r="AA325" s="203"/>
      <c r="AB325" s="203"/>
      <c r="AC325" s="203"/>
      <c r="AD325" s="203"/>
      <c r="AE325" s="203"/>
      <c r="AF325" s="203"/>
      <c r="AG325" s="203"/>
      <c r="AH325" s="203"/>
      <c r="AI325" s="203"/>
      <c r="AJ325" s="203"/>
      <c r="AK325" s="203"/>
      <c r="AL325" s="203"/>
      <c r="AM325" s="203"/>
      <c r="AN325" s="203"/>
      <c r="AO325" s="203"/>
      <c r="AP325" s="203"/>
      <c r="AQ325" s="203"/>
      <c r="AR325" s="203"/>
      <c r="AS325" s="203"/>
      <c r="AT325" s="203"/>
      <c r="AU325" s="203"/>
      <c r="AV325" s="203"/>
      <c r="AW325" s="203"/>
      <c r="AX325" s="203"/>
      <c r="AY325" s="203"/>
      <c r="AZ325" s="203"/>
      <c r="BA325" s="203"/>
      <c r="BB325" s="203"/>
      <c r="BC325" s="203"/>
      <c r="BD325" s="203"/>
      <c r="BE325" s="203"/>
      <c r="BF325" s="203"/>
      <c r="BG325" s="203"/>
      <c r="BH325" s="203"/>
      <c r="BI325" s="203"/>
      <c r="BJ325" s="203"/>
      <c r="BK325" s="203"/>
      <c r="BL325" s="203"/>
      <c r="BM325" s="56"/>
    </row>
    <row r="326" spans="1:65">
      <c r="A326" s="29"/>
      <c r="B326" s="3" t="s">
        <v>86</v>
      </c>
      <c r="C326" s="28"/>
      <c r="D326" s="13">
        <v>1.4513051922493646E-2</v>
      </c>
      <c r="E326" s="13">
        <v>9.9207211288139599E-3</v>
      </c>
      <c r="F326" s="13">
        <v>7.6793745195588689E-4</v>
      </c>
      <c r="G326" s="13">
        <v>1.2186883023096617E-2</v>
      </c>
      <c r="H326" s="13">
        <v>2.2555787635121706E-2</v>
      </c>
      <c r="I326" s="13">
        <v>1.0400873154440663E-2</v>
      </c>
      <c r="J326" s="13">
        <v>1.6690012824250349E-2</v>
      </c>
      <c r="K326" s="13">
        <v>2.0098981345188265E-2</v>
      </c>
      <c r="L326" s="13">
        <v>9.128353629686661E-3</v>
      </c>
      <c r="M326" s="13">
        <v>1.8411465822378258E-2</v>
      </c>
      <c r="N326" s="13">
        <v>7.6613675906968739E-3</v>
      </c>
      <c r="O326" s="13">
        <v>7.7234616018544318E-3</v>
      </c>
      <c r="P326" s="13">
        <v>2.8445417558430768E-2</v>
      </c>
      <c r="Q326" s="13">
        <v>1.5007470136823213E-2</v>
      </c>
      <c r="R326" s="13">
        <v>8.1914921768079588E-3</v>
      </c>
      <c r="S326" s="13">
        <v>1.1191513577691018E-2</v>
      </c>
      <c r="T326" s="13">
        <v>1.746997679986257E-2</v>
      </c>
      <c r="U326" s="13">
        <v>4.8794965430833687E-3</v>
      </c>
      <c r="V326" s="13">
        <v>4.684249117331867E-3</v>
      </c>
      <c r="W326" s="13">
        <v>9.0870677440639275E-3</v>
      </c>
      <c r="X326" s="147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29"/>
      <c r="B327" s="3" t="s">
        <v>262</v>
      </c>
      <c r="C327" s="28"/>
      <c r="D327" s="13">
        <v>9.0441133922261052E-3</v>
      </c>
      <c r="E327" s="13">
        <v>-1.9633928897271336E-2</v>
      </c>
      <c r="F327" s="13">
        <v>-1.3202528477838982E-2</v>
      </c>
      <c r="G327" s="13">
        <v>-2.2527718585027667E-2</v>
      </c>
      <c r="H327" s="13">
        <v>2.0961957251189212E-2</v>
      </c>
      <c r="I327" s="13">
        <v>-2.0855038745173249E-2</v>
      </c>
      <c r="J327" s="13">
        <v>6.9532635924076658E-3</v>
      </c>
      <c r="K327" s="13">
        <v>6.9532635924078878E-3</v>
      </c>
      <c r="L327" s="13">
        <v>-5.1736652465373956E-3</v>
      </c>
      <c r="M327" s="13">
        <v>-1.4791574325700552E-2</v>
      </c>
      <c r="N327" s="13">
        <v>6.3985747212797595E-2</v>
      </c>
      <c r="O327" s="13">
        <v>3.1420387949879558E-2</v>
      </c>
      <c r="P327" s="13">
        <v>1.176221813198941E-2</v>
      </c>
      <c r="Q327" s="13">
        <v>-3.862726204362732E-2</v>
      </c>
      <c r="R327" s="13">
        <v>-1.991206548545521E-2</v>
      </c>
      <c r="S327" s="13">
        <v>-4.5108896423063372E-2</v>
      </c>
      <c r="T327" s="13">
        <v>1.8243852511425684E-2</v>
      </c>
      <c r="U327" s="13">
        <v>2.3533940328079872E-3</v>
      </c>
      <c r="V327" s="13">
        <v>2.6816336690679732E-2</v>
      </c>
      <c r="W327" s="13">
        <v>8.176505076003715E-2</v>
      </c>
      <c r="X327" s="147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A328" s="29"/>
      <c r="B328" s="45" t="s">
        <v>263</v>
      </c>
      <c r="C328" s="46"/>
      <c r="D328" s="44">
        <v>0.14000000000000001</v>
      </c>
      <c r="E328" s="44">
        <v>0.79</v>
      </c>
      <c r="F328" s="44">
        <v>0.57999999999999996</v>
      </c>
      <c r="G328" s="44">
        <v>0.88</v>
      </c>
      <c r="H328" s="44">
        <v>0.53</v>
      </c>
      <c r="I328" s="44">
        <v>0.83</v>
      </c>
      <c r="J328" s="44">
        <v>7.0000000000000007E-2</v>
      </c>
      <c r="K328" s="44">
        <v>7.0000000000000007E-2</v>
      </c>
      <c r="L328" s="44">
        <v>0.32</v>
      </c>
      <c r="M328" s="44">
        <v>0.63</v>
      </c>
      <c r="N328" s="44">
        <v>1.92</v>
      </c>
      <c r="O328" s="44">
        <v>0.87</v>
      </c>
      <c r="P328" s="44">
        <v>0.23</v>
      </c>
      <c r="Q328" s="44">
        <v>1.4</v>
      </c>
      <c r="R328" s="44">
        <v>0.8</v>
      </c>
      <c r="S328" s="44">
        <v>1.61</v>
      </c>
      <c r="T328" s="44">
        <v>0.44</v>
      </c>
      <c r="U328" s="44">
        <v>7.0000000000000007E-2</v>
      </c>
      <c r="V328" s="44">
        <v>0.72</v>
      </c>
      <c r="W328" s="44">
        <v>2.5</v>
      </c>
      <c r="X328" s="147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5"/>
    </row>
    <row r="329" spans="1:65">
      <c r="B329" s="3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BM329" s="55"/>
    </row>
    <row r="330" spans="1:65" ht="15">
      <c r="B330" s="8" t="s">
        <v>510</v>
      </c>
      <c r="BM330" s="27" t="s">
        <v>66</v>
      </c>
    </row>
    <row r="331" spans="1:65" ht="15">
      <c r="A331" s="24" t="s">
        <v>42</v>
      </c>
      <c r="B331" s="18" t="s">
        <v>110</v>
      </c>
      <c r="C331" s="15" t="s">
        <v>111</v>
      </c>
      <c r="D331" s="16" t="s">
        <v>228</v>
      </c>
      <c r="E331" s="17" t="s">
        <v>228</v>
      </c>
      <c r="F331" s="17" t="s">
        <v>228</v>
      </c>
      <c r="G331" s="17" t="s">
        <v>228</v>
      </c>
      <c r="H331" s="17" t="s">
        <v>228</v>
      </c>
      <c r="I331" s="17" t="s">
        <v>228</v>
      </c>
      <c r="J331" s="17" t="s">
        <v>228</v>
      </c>
      <c r="K331" s="17" t="s">
        <v>228</v>
      </c>
      <c r="L331" s="17" t="s">
        <v>228</v>
      </c>
      <c r="M331" s="17" t="s">
        <v>228</v>
      </c>
      <c r="N331" s="17" t="s">
        <v>228</v>
      </c>
      <c r="O331" s="17" t="s">
        <v>228</v>
      </c>
      <c r="P331" s="17" t="s">
        <v>228</v>
      </c>
      <c r="Q331" s="17" t="s">
        <v>228</v>
      </c>
      <c r="R331" s="17" t="s">
        <v>228</v>
      </c>
      <c r="S331" s="17" t="s">
        <v>228</v>
      </c>
      <c r="T331" s="17" t="s">
        <v>228</v>
      </c>
      <c r="U331" s="17" t="s">
        <v>228</v>
      </c>
      <c r="V331" s="147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>
        <v>1</v>
      </c>
    </row>
    <row r="332" spans="1:65">
      <c r="A332" s="29"/>
      <c r="B332" s="19" t="s">
        <v>229</v>
      </c>
      <c r="C332" s="9" t="s">
        <v>229</v>
      </c>
      <c r="D332" s="145" t="s">
        <v>232</v>
      </c>
      <c r="E332" s="146" t="s">
        <v>233</v>
      </c>
      <c r="F332" s="146" t="s">
        <v>235</v>
      </c>
      <c r="G332" s="146" t="s">
        <v>237</v>
      </c>
      <c r="H332" s="146" t="s">
        <v>238</v>
      </c>
      <c r="I332" s="146" t="s">
        <v>239</v>
      </c>
      <c r="J332" s="146" t="s">
        <v>240</v>
      </c>
      <c r="K332" s="146" t="s">
        <v>241</v>
      </c>
      <c r="L332" s="146" t="s">
        <v>242</v>
      </c>
      <c r="M332" s="146" t="s">
        <v>243</v>
      </c>
      <c r="N332" s="146" t="s">
        <v>244</v>
      </c>
      <c r="O332" s="146" t="s">
        <v>245</v>
      </c>
      <c r="P332" s="146" t="s">
        <v>246</v>
      </c>
      <c r="Q332" s="146" t="s">
        <v>247</v>
      </c>
      <c r="R332" s="146" t="s">
        <v>248</v>
      </c>
      <c r="S332" s="146" t="s">
        <v>249</v>
      </c>
      <c r="T332" s="146" t="s">
        <v>283</v>
      </c>
      <c r="U332" s="146" t="s">
        <v>253</v>
      </c>
      <c r="V332" s="147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 t="s">
        <v>3</v>
      </c>
    </row>
    <row r="333" spans="1:65">
      <c r="A333" s="29"/>
      <c r="B333" s="19"/>
      <c r="C333" s="9"/>
      <c r="D333" s="10" t="s">
        <v>300</v>
      </c>
      <c r="E333" s="11" t="s">
        <v>300</v>
      </c>
      <c r="F333" s="11" t="s">
        <v>300</v>
      </c>
      <c r="G333" s="11" t="s">
        <v>301</v>
      </c>
      <c r="H333" s="11" t="s">
        <v>300</v>
      </c>
      <c r="I333" s="11" t="s">
        <v>301</v>
      </c>
      <c r="J333" s="11" t="s">
        <v>301</v>
      </c>
      <c r="K333" s="11" t="s">
        <v>301</v>
      </c>
      <c r="L333" s="11" t="s">
        <v>301</v>
      </c>
      <c r="M333" s="11" t="s">
        <v>301</v>
      </c>
      <c r="N333" s="11" t="s">
        <v>114</v>
      </c>
      <c r="O333" s="11" t="s">
        <v>301</v>
      </c>
      <c r="P333" s="11" t="s">
        <v>300</v>
      </c>
      <c r="Q333" s="11" t="s">
        <v>300</v>
      </c>
      <c r="R333" s="11" t="s">
        <v>300</v>
      </c>
      <c r="S333" s="11" t="s">
        <v>301</v>
      </c>
      <c r="T333" s="11" t="s">
        <v>301</v>
      </c>
      <c r="U333" s="11" t="s">
        <v>300</v>
      </c>
      <c r="V333" s="147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>
        <v>1</v>
      </c>
    </row>
    <row r="334" spans="1:65">
      <c r="A334" s="29"/>
      <c r="B334" s="19"/>
      <c r="C334" s="9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147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>
        <v>2</v>
      </c>
    </row>
    <row r="335" spans="1:65">
      <c r="A335" s="29"/>
      <c r="B335" s="18">
        <v>1</v>
      </c>
      <c r="C335" s="14">
        <v>1</v>
      </c>
      <c r="D335" s="210">
        <v>16.559999999999999</v>
      </c>
      <c r="E335" s="210">
        <v>15.501903001245148</v>
      </c>
      <c r="F335" s="211">
        <v>18.326000000000001</v>
      </c>
      <c r="G335" s="210">
        <v>16.100000000000001</v>
      </c>
      <c r="H335" s="210">
        <v>16.100000000000001</v>
      </c>
      <c r="I335" s="210">
        <v>16.2</v>
      </c>
      <c r="J335" s="210">
        <v>16.100000000000001</v>
      </c>
      <c r="K335" s="210">
        <v>16.149999999999999</v>
      </c>
      <c r="L335" s="210">
        <v>15.550000000000002</v>
      </c>
      <c r="M335" s="210">
        <v>16.100000000000001</v>
      </c>
      <c r="N335" s="210">
        <v>16.580529318750003</v>
      </c>
      <c r="O335" s="210">
        <v>16.72</v>
      </c>
      <c r="P335" s="210">
        <v>17</v>
      </c>
      <c r="Q335" s="210">
        <v>14.69</v>
      </c>
      <c r="R335" s="210">
        <v>17.05</v>
      </c>
      <c r="S335" s="210">
        <v>14.95</v>
      </c>
      <c r="T335" s="231">
        <v>16.7</v>
      </c>
      <c r="U335" s="210">
        <v>16.2</v>
      </c>
      <c r="V335" s="212"/>
      <c r="W335" s="213"/>
      <c r="X335" s="213"/>
      <c r="Y335" s="213"/>
      <c r="Z335" s="213"/>
      <c r="AA335" s="213"/>
      <c r="AB335" s="213"/>
      <c r="AC335" s="213"/>
      <c r="AD335" s="213"/>
      <c r="AE335" s="213"/>
      <c r="AF335" s="213"/>
      <c r="AG335" s="213"/>
      <c r="AH335" s="213"/>
      <c r="AI335" s="213"/>
      <c r="AJ335" s="213"/>
      <c r="AK335" s="213"/>
      <c r="AL335" s="213"/>
      <c r="AM335" s="213"/>
      <c r="AN335" s="213"/>
      <c r="AO335" s="213"/>
      <c r="AP335" s="213"/>
      <c r="AQ335" s="213"/>
      <c r="AR335" s="213"/>
      <c r="AS335" s="213"/>
      <c r="AT335" s="213"/>
      <c r="AU335" s="213"/>
      <c r="AV335" s="213"/>
      <c r="AW335" s="213"/>
      <c r="AX335" s="213"/>
      <c r="AY335" s="213"/>
      <c r="AZ335" s="213"/>
      <c r="BA335" s="213"/>
      <c r="BB335" s="213"/>
      <c r="BC335" s="213"/>
      <c r="BD335" s="213"/>
      <c r="BE335" s="213"/>
      <c r="BF335" s="213"/>
      <c r="BG335" s="213"/>
      <c r="BH335" s="213"/>
      <c r="BI335" s="213"/>
      <c r="BJ335" s="213"/>
      <c r="BK335" s="213"/>
      <c r="BL335" s="213"/>
      <c r="BM335" s="214">
        <v>1</v>
      </c>
    </row>
    <row r="336" spans="1:65">
      <c r="A336" s="29"/>
      <c r="B336" s="19">
        <v>1</v>
      </c>
      <c r="C336" s="9">
        <v>2</v>
      </c>
      <c r="D336" s="215">
        <v>16.8</v>
      </c>
      <c r="E336" s="215">
        <v>16.083289920990104</v>
      </c>
      <c r="F336" s="217">
        <v>18.387</v>
      </c>
      <c r="G336" s="215">
        <v>15.400000000000002</v>
      </c>
      <c r="H336" s="215">
        <v>15.9</v>
      </c>
      <c r="I336" s="215">
        <v>16.149999999999999</v>
      </c>
      <c r="J336" s="215">
        <v>16.399999999999999</v>
      </c>
      <c r="K336" s="215">
        <v>16</v>
      </c>
      <c r="L336" s="215">
        <v>15.85</v>
      </c>
      <c r="M336" s="215">
        <v>15.5</v>
      </c>
      <c r="N336" s="215">
        <v>16.132817845833333</v>
      </c>
      <c r="O336" s="215">
        <v>16.98</v>
      </c>
      <c r="P336" s="215">
        <v>17.2</v>
      </c>
      <c r="Q336" s="215">
        <v>14.39</v>
      </c>
      <c r="R336" s="215">
        <v>16.920000000000002</v>
      </c>
      <c r="S336" s="215">
        <v>14.87</v>
      </c>
      <c r="T336" s="215">
        <v>14.6</v>
      </c>
      <c r="U336" s="215">
        <v>16.399999999999999</v>
      </c>
      <c r="V336" s="212"/>
      <c r="W336" s="213"/>
      <c r="X336" s="213"/>
      <c r="Y336" s="213"/>
      <c r="Z336" s="213"/>
      <c r="AA336" s="213"/>
      <c r="AB336" s="213"/>
      <c r="AC336" s="213"/>
      <c r="AD336" s="213"/>
      <c r="AE336" s="213"/>
      <c r="AF336" s="213"/>
      <c r="AG336" s="213"/>
      <c r="AH336" s="213"/>
      <c r="AI336" s="213"/>
      <c r="AJ336" s="213"/>
      <c r="AK336" s="213"/>
      <c r="AL336" s="213"/>
      <c r="AM336" s="213"/>
      <c r="AN336" s="213"/>
      <c r="AO336" s="213"/>
      <c r="AP336" s="213"/>
      <c r="AQ336" s="213"/>
      <c r="AR336" s="213"/>
      <c r="AS336" s="213"/>
      <c r="AT336" s="213"/>
      <c r="AU336" s="213"/>
      <c r="AV336" s="213"/>
      <c r="AW336" s="213"/>
      <c r="AX336" s="213"/>
      <c r="AY336" s="213"/>
      <c r="AZ336" s="213"/>
      <c r="BA336" s="213"/>
      <c r="BB336" s="213"/>
      <c r="BC336" s="213"/>
      <c r="BD336" s="213"/>
      <c r="BE336" s="213"/>
      <c r="BF336" s="213"/>
      <c r="BG336" s="213"/>
      <c r="BH336" s="213"/>
      <c r="BI336" s="213"/>
      <c r="BJ336" s="213"/>
      <c r="BK336" s="213"/>
      <c r="BL336" s="213"/>
      <c r="BM336" s="214">
        <v>36</v>
      </c>
    </row>
    <row r="337" spans="1:65">
      <c r="A337" s="29"/>
      <c r="B337" s="19">
        <v>1</v>
      </c>
      <c r="C337" s="9">
        <v>3</v>
      </c>
      <c r="D337" s="215">
        <v>16.079999999999998</v>
      </c>
      <c r="E337" s="215">
        <v>15.399146541323031</v>
      </c>
      <c r="F337" s="217">
        <v>18.364000000000001</v>
      </c>
      <c r="G337" s="215">
        <v>15.7</v>
      </c>
      <c r="H337" s="215">
        <v>16.2</v>
      </c>
      <c r="I337" s="215">
        <v>16.3</v>
      </c>
      <c r="J337" s="216">
        <v>15.35</v>
      </c>
      <c r="K337" s="215">
        <v>15.8</v>
      </c>
      <c r="L337" s="215">
        <v>15.45</v>
      </c>
      <c r="M337" s="215">
        <v>16.100000000000001</v>
      </c>
      <c r="N337" s="215">
        <v>16.055515968750001</v>
      </c>
      <c r="O337" s="215">
        <v>16.53</v>
      </c>
      <c r="P337" s="215">
        <v>17.100000000000001</v>
      </c>
      <c r="Q337" s="215">
        <v>14.96</v>
      </c>
      <c r="R337" s="215">
        <v>17.07</v>
      </c>
      <c r="S337" s="215">
        <v>14.59</v>
      </c>
      <c r="T337" s="215">
        <v>15.2</v>
      </c>
      <c r="U337" s="215">
        <v>16.2</v>
      </c>
      <c r="V337" s="212"/>
      <c r="W337" s="213"/>
      <c r="X337" s="213"/>
      <c r="Y337" s="213"/>
      <c r="Z337" s="213"/>
      <c r="AA337" s="213"/>
      <c r="AB337" s="213"/>
      <c r="AC337" s="213"/>
      <c r="AD337" s="213"/>
      <c r="AE337" s="213"/>
      <c r="AF337" s="213"/>
      <c r="AG337" s="213"/>
      <c r="AH337" s="213"/>
      <c r="AI337" s="213"/>
      <c r="AJ337" s="213"/>
      <c r="AK337" s="213"/>
      <c r="AL337" s="213"/>
      <c r="AM337" s="213"/>
      <c r="AN337" s="213"/>
      <c r="AO337" s="213"/>
      <c r="AP337" s="213"/>
      <c r="AQ337" s="213"/>
      <c r="AR337" s="213"/>
      <c r="AS337" s="213"/>
      <c r="AT337" s="213"/>
      <c r="AU337" s="213"/>
      <c r="AV337" s="213"/>
      <c r="AW337" s="213"/>
      <c r="AX337" s="213"/>
      <c r="AY337" s="213"/>
      <c r="AZ337" s="213"/>
      <c r="BA337" s="213"/>
      <c r="BB337" s="213"/>
      <c r="BC337" s="213"/>
      <c r="BD337" s="213"/>
      <c r="BE337" s="213"/>
      <c r="BF337" s="213"/>
      <c r="BG337" s="213"/>
      <c r="BH337" s="213"/>
      <c r="BI337" s="213"/>
      <c r="BJ337" s="213"/>
      <c r="BK337" s="213"/>
      <c r="BL337" s="213"/>
      <c r="BM337" s="214">
        <v>16</v>
      </c>
    </row>
    <row r="338" spans="1:65">
      <c r="A338" s="29"/>
      <c r="B338" s="19">
        <v>1</v>
      </c>
      <c r="C338" s="9">
        <v>4</v>
      </c>
      <c r="D338" s="215">
        <v>16.38</v>
      </c>
      <c r="E338" s="215">
        <v>15.67837958819023</v>
      </c>
      <c r="F338" s="217">
        <v>18.353999999999999</v>
      </c>
      <c r="G338" s="215">
        <v>15.6</v>
      </c>
      <c r="H338" s="215">
        <v>16</v>
      </c>
      <c r="I338" s="216">
        <v>15.5</v>
      </c>
      <c r="J338" s="215">
        <v>16.350000000000001</v>
      </c>
      <c r="K338" s="215">
        <v>15.15</v>
      </c>
      <c r="L338" s="215">
        <v>14.95</v>
      </c>
      <c r="M338" s="215">
        <v>16</v>
      </c>
      <c r="N338" s="215">
        <v>15.914270018750001</v>
      </c>
      <c r="O338" s="215">
        <v>16.239999999999998</v>
      </c>
      <c r="P338" s="215">
        <v>16.600000000000001</v>
      </c>
      <c r="Q338" s="215">
        <v>15.17</v>
      </c>
      <c r="R338" s="215">
        <v>16.760000000000002</v>
      </c>
      <c r="S338" s="215">
        <v>14.92</v>
      </c>
      <c r="T338" s="215">
        <v>15.400000000000002</v>
      </c>
      <c r="U338" s="215">
        <v>16</v>
      </c>
      <c r="V338" s="212"/>
      <c r="W338" s="213"/>
      <c r="X338" s="213"/>
      <c r="Y338" s="213"/>
      <c r="Z338" s="213"/>
      <c r="AA338" s="213"/>
      <c r="AB338" s="213"/>
      <c r="AC338" s="213"/>
      <c r="AD338" s="213"/>
      <c r="AE338" s="213"/>
      <c r="AF338" s="213"/>
      <c r="AG338" s="213"/>
      <c r="AH338" s="213"/>
      <c r="AI338" s="213"/>
      <c r="AJ338" s="213"/>
      <c r="AK338" s="213"/>
      <c r="AL338" s="213"/>
      <c r="AM338" s="213"/>
      <c r="AN338" s="213"/>
      <c r="AO338" s="213"/>
      <c r="AP338" s="213"/>
      <c r="AQ338" s="213"/>
      <c r="AR338" s="213"/>
      <c r="AS338" s="213"/>
      <c r="AT338" s="213"/>
      <c r="AU338" s="213"/>
      <c r="AV338" s="213"/>
      <c r="AW338" s="213"/>
      <c r="AX338" s="213"/>
      <c r="AY338" s="213"/>
      <c r="AZ338" s="213"/>
      <c r="BA338" s="213"/>
      <c r="BB338" s="213"/>
      <c r="BC338" s="213"/>
      <c r="BD338" s="213"/>
      <c r="BE338" s="213"/>
      <c r="BF338" s="213"/>
      <c r="BG338" s="213"/>
      <c r="BH338" s="213"/>
      <c r="BI338" s="213"/>
      <c r="BJ338" s="213"/>
      <c r="BK338" s="213"/>
      <c r="BL338" s="213"/>
      <c r="BM338" s="214">
        <v>15.961130982695105</v>
      </c>
    </row>
    <row r="339" spans="1:65">
      <c r="A339" s="29"/>
      <c r="B339" s="19">
        <v>1</v>
      </c>
      <c r="C339" s="9">
        <v>5</v>
      </c>
      <c r="D339" s="215">
        <v>15.959999999999999</v>
      </c>
      <c r="E339" s="215">
        <v>15.732513801875156</v>
      </c>
      <c r="F339" s="217">
        <v>18.393000000000001</v>
      </c>
      <c r="G339" s="215">
        <v>16.399999999999999</v>
      </c>
      <c r="H339" s="215">
        <v>16.3</v>
      </c>
      <c r="I339" s="215">
        <v>16.05</v>
      </c>
      <c r="J339" s="215">
        <v>16.75</v>
      </c>
      <c r="K339" s="215">
        <v>15.65</v>
      </c>
      <c r="L339" s="215">
        <v>16.100000000000001</v>
      </c>
      <c r="M339" s="215">
        <v>16.5</v>
      </c>
      <c r="N339" s="215">
        <v>16.269368793750001</v>
      </c>
      <c r="O339" s="215">
        <v>16.48</v>
      </c>
      <c r="P339" s="215">
        <v>16.899999999999999</v>
      </c>
      <c r="Q339" s="215">
        <v>14.56</v>
      </c>
      <c r="R339" s="215">
        <v>16.420000000000002</v>
      </c>
      <c r="S339" s="215">
        <v>15</v>
      </c>
      <c r="T339" s="215">
        <v>15.2</v>
      </c>
      <c r="U339" s="215">
        <v>16.2</v>
      </c>
      <c r="V339" s="212"/>
      <c r="W339" s="213"/>
      <c r="X339" s="213"/>
      <c r="Y339" s="213"/>
      <c r="Z339" s="213"/>
      <c r="AA339" s="213"/>
      <c r="AB339" s="213"/>
      <c r="AC339" s="213"/>
      <c r="AD339" s="213"/>
      <c r="AE339" s="213"/>
      <c r="AF339" s="213"/>
      <c r="AG339" s="213"/>
      <c r="AH339" s="213"/>
      <c r="AI339" s="213"/>
      <c r="AJ339" s="213"/>
      <c r="AK339" s="213"/>
      <c r="AL339" s="213"/>
      <c r="AM339" s="213"/>
      <c r="AN339" s="213"/>
      <c r="AO339" s="213"/>
      <c r="AP339" s="213"/>
      <c r="AQ339" s="213"/>
      <c r="AR339" s="213"/>
      <c r="AS339" s="213"/>
      <c r="AT339" s="213"/>
      <c r="AU339" s="213"/>
      <c r="AV339" s="213"/>
      <c r="AW339" s="213"/>
      <c r="AX339" s="213"/>
      <c r="AY339" s="213"/>
      <c r="AZ339" s="213"/>
      <c r="BA339" s="213"/>
      <c r="BB339" s="213"/>
      <c r="BC339" s="213"/>
      <c r="BD339" s="213"/>
      <c r="BE339" s="213"/>
      <c r="BF339" s="213"/>
      <c r="BG339" s="213"/>
      <c r="BH339" s="213"/>
      <c r="BI339" s="213"/>
      <c r="BJ339" s="213"/>
      <c r="BK339" s="213"/>
      <c r="BL339" s="213"/>
      <c r="BM339" s="214">
        <v>32</v>
      </c>
    </row>
    <row r="340" spans="1:65">
      <c r="A340" s="29"/>
      <c r="B340" s="19">
        <v>1</v>
      </c>
      <c r="C340" s="9">
        <v>6</v>
      </c>
      <c r="D340" s="215">
        <v>16.54</v>
      </c>
      <c r="E340" s="215">
        <v>15.554415916693451</v>
      </c>
      <c r="F340" s="217">
        <v>18.372</v>
      </c>
      <c r="G340" s="215">
        <v>16</v>
      </c>
      <c r="H340" s="215">
        <v>16.399999999999999</v>
      </c>
      <c r="I340" s="215">
        <v>16.100000000000001</v>
      </c>
      <c r="J340" s="215">
        <v>16.3</v>
      </c>
      <c r="K340" s="215">
        <v>15.75</v>
      </c>
      <c r="L340" s="215">
        <v>15.85</v>
      </c>
      <c r="M340" s="215">
        <v>15.65</v>
      </c>
      <c r="N340" s="215">
        <v>16.459209518750001</v>
      </c>
      <c r="O340" s="215">
        <v>16.22</v>
      </c>
      <c r="P340" s="215">
        <v>16.7</v>
      </c>
      <c r="Q340" s="216">
        <v>17.14</v>
      </c>
      <c r="R340" s="215">
        <v>16.41</v>
      </c>
      <c r="S340" s="215">
        <v>15.319999999999999</v>
      </c>
      <c r="T340" s="215">
        <v>14.8</v>
      </c>
      <c r="U340" s="215">
        <v>16.2</v>
      </c>
      <c r="V340" s="212"/>
      <c r="W340" s="213"/>
      <c r="X340" s="213"/>
      <c r="Y340" s="213"/>
      <c r="Z340" s="213"/>
      <c r="AA340" s="213"/>
      <c r="AB340" s="213"/>
      <c r="AC340" s="213"/>
      <c r="AD340" s="213"/>
      <c r="AE340" s="213"/>
      <c r="AF340" s="213"/>
      <c r="AG340" s="213"/>
      <c r="AH340" s="213"/>
      <c r="AI340" s="213"/>
      <c r="AJ340" s="213"/>
      <c r="AK340" s="213"/>
      <c r="AL340" s="213"/>
      <c r="AM340" s="213"/>
      <c r="AN340" s="213"/>
      <c r="AO340" s="213"/>
      <c r="AP340" s="213"/>
      <c r="AQ340" s="213"/>
      <c r="AR340" s="213"/>
      <c r="AS340" s="213"/>
      <c r="AT340" s="213"/>
      <c r="AU340" s="213"/>
      <c r="AV340" s="213"/>
      <c r="AW340" s="213"/>
      <c r="AX340" s="213"/>
      <c r="AY340" s="213"/>
      <c r="AZ340" s="213"/>
      <c r="BA340" s="213"/>
      <c r="BB340" s="213"/>
      <c r="BC340" s="213"/>
      <c r="BD340" s="213"/>
      <c r="BE340" s="213"/>
      <c r="BF340" s="213"/>
      <c r="BG340" s="213"/>
      <c r="BH340" s="213"/>
      <c r="BI340" s="213"/>
      <c r="BJ340" s="213"/>
      <c r="BK340" s="213"/>
      <c r="BL340" s="213"/>
      <c r="BM340" s="218"/>
    </row>
    <row r="341" spans="1:65">
      <c r="A341" s="29"/>
      <c r="B341" s="20" t="s">
        <v>259</v>
      </c>
      <c r="C341" s="12"/>
      <c r="D341" s="219">
        <v>16.386666666666667</v>
      </c>
      <c r="E341" s="219">
        <v>15.658274795052852</v>
      </c>
      <c r="F341" s="219">
        <v>18.366</v>
      </c>
      <c r="G341" s="219">
        <v>15.866666666666667</v>
      </c>
      <c r="H341" s="219">
        <v>16.150000000000002</v>
      </c>
      <c r="I341" s="219">
        <v>16.049999999999997</v>
      </c>
      <c r="J341" s="219">
        <v>16.208333333333332</v>
      </c>
      <c r="K341" s="219">
        <v>15.75</v>
      </c>
      <c r="L341" s="219">
        <v>15.625</v>
      </c>
      <c r="M341" s="219">
        <v>15.975000000000001</v>
      </c>
      <c r="N341" s="219">
        <v>16.235285244097224</v>
      </c>
      <c r="O341" s="219">
        <v>16.528333333333332</v>
      </c>
      <c r="P341" s="219">
        <v>16.916666666666668</v>
      </c>
      <c r="Q341" s="219">
        <v>15.151666666666666</v>
      </c>
      <c r="R341" s="219">
        <v>16.771666666666665</v>
      </c>
      <c r="S341" s="219">
        <v>14.941666666666665</v>
      </c>
      <c r="T341" s="219">
        <v>15.316666666666668</v>
      </c>
      <c r="U341" s="219">
        <v>16.2</v>
      </c>
      <c r="V341" s="212"/>
      <c r="W341" s="213"/>
      <c r="X341" s="213"/>
      <c r="Y341" s="213"/>
      <c r="Z341" s="213"/>
      <c r="AA341" s="213"/>
      <c r="AB341" s="213"/>
      <c r="AC341" s="213"/>
      <c r="AD341" s="213"/>
      <c r="AE341" s="213"/>
      <c r="AF341" s="213"/>
      <c r="AG341" s="213"/>
      <c r="AH341" s="213"/>
      <c r="AI341" s="213"/>
      <c r="AJ341" s="213"/>
      <c r="AK341" s="213"/>
      <c r="AL341" s="213"/>
      <c r="AM341" s="213"/>
      <c r="AN341" s="213"/>
      <c r="AO341" s="213"/>
      <c r="AP341" s="213"/>
      <c r="AQ341" s="213"/>
      <c r="AR341" s="213"/>
      <c r="AS341" s="213"/>
      <c r="AT341" s="213"/>
      <c r="AU341" s="213"/>
      <c r="AV341" s="213"/>
      <c r="AW341" s="213"/>
      <c r="AX341" s="213"/>
      <c r="AY341" s="213"/>
      <c r="AZ341" s="213"/>
      <c r="BA341" s="213"/>
      <c r="BB341" s="213"/>
      <c r="BC341" s="213"/>
      <c r="BD341" s="213"/>
      <c r="BE341" s="213"/>
      <c r="BF341" s="213"/>
      <c r="BG341" s="213"/>
      <c r="BH341" s="213"/>
      <c r="BI341" s="213"/>
      <c r="BJ341" s="213"/>
      <c r="BK341" s="213"/>
      <c r="BL341" s="213"/>
      <c r="BM341" s="218"/>
    </row>
    <row r="342" spans="1:65">
      <c r="A342" s="29"/>
      <c r="B342" s="3" t="s">
        <v>260</v>
      </c>
      <c r="C342" s="28"/>
      <c r="D342" s="215">
        <v>16.46</v>
      </c>
      <c r="E342" s="215">
        <v>15.616397752441841</v>
      </c>
      <c r="F342" s="215">
        <v>18.368000000000002</v>
      </c>
      <c r="G342" s="215">
        <v>15.85</v>
      </c>
      <c r="H342" s="215">
        <v>16.149999999999999</v>
      </c>
      <c r="I342" s="215">
        <v>16.125</v>
      </c>
      <c r="J342" s="215">
        <v>16.325000000000003</v>
      </c>
      <c r="K342" s="215">
        <v>15.775</v>
      </c>
      <c r="L342" s="215">
        <v>15.700000000000001</v>
      </c>
      <c r="M342" s="215">
        <v>16.05</v>
      </c>
      <c r="N342" s="215">
        <v>16.201093319791667</v>
      </c>
      <c r="O342" s="215">
        <v>16.505000000000003</v>
      </c>
      <c r="P342" s="215">
        <v>16.95</v>
      </c>
      <c r="Q342" s="215">
        <v>14.824999999999999</v>
      </c>
      <c r="R342" s="215">
        <v>16.840000000000003</v>
      </c>
      <c r="S342" s="215">
        <v>14.934999999999999</v>
      </c>
      <c r="T342" s="215">
        <v>15.2</v>
      </c>
      <c r="U342" s="215">
        <v>16.2</v>
      </c>
      <c r="V342" s="212"/>
      <c r="W342" s="213"/>
      <c r="X342" s="213"/>
      <c r="Y342" s="213"/>
      <c r="Z342" s="213"/>
      <c r="AA342" s="213"/>
      <c r="AB342" s="213"/>
      <c r="AC342" s="213"/>
      <c r="AD342" s="213"/>
      <c r="AE342" s="213"/>
      <c r="AF342" s="213"/>
      <c r="AG342" s="213"/>
      <c r="AH342" s="213"/>
      <c r="AI342" s="213"/>
      <c r="AJ342" s="213"/>
      <c r="AK342" s="213"/>
      <c r="AL342" s="213"/>
      <c r="AM342" s="213"/>
      <c r="AN342" s="213"/>
      <c r="AO342" s="213"/>
      <c r="AP342" s="213"/>
      <c r="AQ342" s="213"/>
      <c r="AR342" s="213"/>
      <c r="AS342" s="213"/>
      <c r="AT342" s="213"/>
      <c r="AU342" s="213"/>
      <c r="AV342" s="213"/>
      <c r="AW342" s="213"/>
      <c r="AX342" s="213"/>
      <c r="AY342" s="213"/>
      <c r="AZ342" s="213"/>
      <c r="BA342" s="213"/>
      <c r="BB342" s="213"/>
      <c r="BC342" s="213"/>
      <c r="BD342" s="213"/>
      <c r="BE342" s="213"/>
      <c r="BF342" s="213"/>
      <c r="BG342" s="213"/>
      <c r="BH342" s="213"/>
      <c r="BI342" s="213"/>
      <c r="BJ342" s="213"/>
      <c r="BK342" s="213"/>
      <c r="BL342" s="213"/>
      <c r="BM342" s="218"/>
    </row>
    <row r="343" spans="1:65">
      <c r="A343" s="29"/>
      <c r="B343" s="3" t="s">
        <v>261</v>
      </c>
      <c r="C343" s="28"/>
      <c r="D343" s="23">
        <v>0.31639637587473568</v>
      </c>
      <c r="E343" s="23">
        <v>0.24039124214924959</v>
      </c>
      <c r="F343" s="23">
        <v>2.4306377763871068E-2</v>
      </c>
      <c r="G343" s="23">
        <v>0.36696957185394297</v>
      </c>
      <c r="H343" s="23">
        <v>0.18708286933869658</v>
      </c>
      <c r="I343" s="23">
        <v>0.28284271247461901</v>
      </c>
      <c r="J343" s="23">
        <v>0.4705493243717036</v>
      </c>
      <c r="K343" s="23">
        <v>0.34496376621320635</v>
      </c>
      <c r="L343" s="23">
        <v>0.40466035140596657</v>
      </c>
      <c r="M343" s="23">
        <v>0.35742132001323046</v>
      </c>
      <c r="N343" s="23">
        <v>0.25154108021916577</v>
      </c>
      <c r="O343" s="23">
        <v>0.29026998926287051</v>
      </c>
      <c r="P343" s="23">
        <v>0.23166067138525387</v>
      </c>
      <c r="Q343" s="23">
        <v>1.0132998897990007</v>
      </c>
      <c r="R343" s="23">
        <v>0.29768551638712054</v>
      </c>
      <c r="S343" s="23">
        <v>0.23489714060981345</v>
      </c>
      <c r="T343" s="23">
        <v>0.73869253865641982</v>
      </c>
      <c r="U343" s="23">
        <v>0.12649110640673472</v>
      </c>
      <c r="V343" s="147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A344" s="29"/>
      <c r="B344" s="3" t="s">
        <v>86</v>
      </c>
      <c r="C344" s="28"/>
      <c r="D344" s="13">
        <v>1.9308159634341071E-2</v>
      </c>
      <c r="E344" s="13">
        <v>1.5352345344277641E-2</v>
      </c>
      <c r="F344" s="13">
        <v>1.3234442863917601E-3</v>
      </c>
      <c r="G344" s="13">
        <v>2.3128334360542624E-2</v>
      </c>
      <c r="H344" s="13">
        <v>1.1584078596823316E-2</v>
      </c>
      <c r="I344" s="13">
        <v>1.7622598908075954E-2</v>
      </c>
      <c r="J344" s="13">
        <v>2.9031320783858321E-2</v>
      </c>
      <c r="K344" s="13">
        <v>2.1902461346870246E-2</v>
      </c>
      <c r="L344" s="13">
        <v>2.5898262489981859E-2</v>
      </c>
      <c r="M344" s="13">
        <v>2.2373791550123971E-2</v>
      </c>
      <c r="N344" s="13">
        <v>1.5493480800444841E-2</v>
      </c>
      <c r="O344" s="13">
        <v>1.7561963654101273E-2</v>
      </c>
      <c r="P344" s="13">
        <v>1.3694226879916484E-2</v>
      </c>
      <c r="Q344" s="13">
        <v>6.68771239554945E-2</v>
      </c>
      <c r="R344" s="13">
        <v>1.7749310328159826E-2</v>
      </c>
      <c r="S344" s="13">
        <v>1.572094638771758E-2</v>
      </c>
      <c r="T344" s="13">
        <v>4.8228022110321199E-2</v>
      </c>
      <c r="U344" s="13">
        <v>7.808092988070045E-3</v>
      </c>
      <c r="V344" s="147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29"/>
      <c r="B345" s="3" t="s">
        <v>262</v>
      </c>
      <c r="C345" s="28"/>
      <c r="D345" s="13">
        <v>2.6660747564375198E-2</v>
      </c>
      <c r="E345" s="13">
        <v>-1.8974606998126031E-2</v>
      </c>
      <c r="F345" s="13">
        <v>0.15067033908262695</v>
      </c>
      <c r="G345" s="13">
        <v>-5.9183973949499258E-3</v>
      </c>
      <c r="H345" s="13">
        <v>1.183305979442606E-2</v>
      </c>
      <c r="I345" s="13">
        <v>5.5678396099401173E-3</v>
      </c>
      <c r="J345" s="13">
        <v>1.5487771568709174E-2</v>
      </c>
      <c r="K345" s="13">
        <v>-1.3227820943516488E-2</v>
      </c>
      <c r="L345" s="13">
        <v>-2.1059346174123528E-2</v>
      </c>
      <c r="M345" s="13">
        <v>8.6892447157627117E-4</v>
      </c>
      <c r="N345" s="13">
        <v>1.7176368121992969E-2</v>
      </c>
      <c r="O345" s="13">
        <v>3.553647615906308E-2</v>
      </c>
      <c r="P345" s="13">
        <v>5.9866414542149027E-2</v>
      </c>
      <c r="Q345" s="13">
        <v>-5.0714721714022137E-2</v>
      </c>
      <c r="R345" s="13">
        <v>5.0781845274644688E-2</v>
      </c>
      <c r="S345" s="13">
        <v>-6.387168410144195E-2</v>
      </c>
      <c r="T345" s="13">
        <v>-4.0377108409620721E-2</v>
      </c>
      <c r="U345" s="13">
        <v>1.4965669886668698E-2</v>
      </c>
      <c r="V345" s="147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A346" s="29"/>
      <c r="B346" s="45" t="s">
        <v>263</v>
      </c>
      <c r="C346" s="46"/>
      <c r="D346" s="44">
        <v>0.5</v>
      </c>
      <c r="E346" s="44">
        <v>0.77</v>
      </c>
      <c r="F346" s="44">
        <v>3.93</v>
      </c>
      <c r="G346" s="44">
        <v>0.4</v>
      </c>
      <c r="H346" s="44">
        <v>0.09</v>
      </c>
      <c r="I346" s="44">
        <v>0.09</v>
      </c>
      <c r="J346" s="44">
        <v>0.19</v>
      </c>
      <c r="K346" s="44">
        <v>0.61</v>
      </c>
      <c r="L346" s="44">
        <v>0.82</v>
      </c>
      <c r="M346" s="44">
        <v>0.22</v>
      </c>
      <c r="N346" s="44">
        <v>0.23</v>
      </c>
      <c r="O346" s="44">
        <v>0.74</v>
      </c>
      <c r="P346" s="44">
        <v>1.42</v>
      </c>
      <c r="Q346" s="44">
        <v>1.64</v>
      </c>
      <c r="R346" s="44">
        <v>1.1599999999999999</v>
      </c>
      <c r="S346" s="44">
        <v>2.0099999999999998</v>
      </c>
      <c r="T346" s="44">
        <v>1.36</v>
      </c>
      <c r="U346" s="44">
        <v>0.17</v>
      </c>
      <c r="V346" s="147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B347" s="3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BM347" s="55"/>
    </row>
    <row r="348" spans="1:65" ht="15">
      <c r="B348" s="8" t="s">
        <v>511</v>
      </c>
      <c r="BM348" s="27" t="s">
        <v>66</v>
      </c>
    </row>
    <row r="349" spans="1:65" ht="15">
      <c r="A349" s="24" t="s">
        <v>5</v>
      </c>
      <c r="B349" s="18" t="s">
        <v>110</v>
      </c>
      <c r="C349" s="15" t="s">
        <v>111</v>
      </c>
      <c r="D349" s="16" t="s">
        <v>228</v>
      </c>
      <c r="E349" s="17" t="s">
        <v>228</v>
      </c>
      <c r="F349" s="17" t="s">
        <v>228</v>
      </c>
      <c r="G349" s="17" t="s">
        <v>228</v>
      </c>
      <c r="H349" s="17" t="s">
        <v>228</v>
      </c>
      <c r="I349" s="17" t="s">
        <v>228</v>
      </c>
      <c r="J349" s="17" t="s">
        <v>228</v>
      </c>
      <c r="K349" s="17" t="s">
        <v>228</v>
      </c>
      <c r="L349" s="147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7">
        <v>1</v>
      </c>
    </row>
    <row r="350" spans="1:65">
      <c r="A350" s="29"/>
      <c r="B350" s="19" t="s">
        <v>229</v>
      </c>
      <c r="C350" s="9" t="s">
        <v>229</v>
      </c>
      <c r="D350" s="145" t="s">
        <v>232</v>
      </c>
      <c r="E350" s="146" t="s">
        <v>233</v>
      </c>
      <c r="F350" s="146" t="s">
        <v>237</v>
      </c>
      <c r="G350" s="146" t="s">
        <v>247</v>
      </c>
      <c r="H350" s="146" t="s">
        <v>248</v>
      </c>
      <c r="I350" s="146" t="s">
        <v>249</v>
      </c>
      <c r="J350" s="146" t="s">
        <v>283</v>
      </c>
      <c r="K350" s="146" t="s">
        <v>253</v>
      </c>
      <c r="L350" s="147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7" t="s">
        <v>3</v>
      </c>
    </row>
    <row r="351" spans="1:65">
      <c r="A351" s="29"/>
      <c r="B351" s="19"/>
      <c r="C351" s="9"/>
      <c r="D351" s="10" t="s">
        <v>300</v>
      </c>
      <c r="E351" s="11" t="s">
        <v>300</v>
      </c>
      <c r="F351" s="11" t="s">
        <v>301</v>
      </c>
      <c r="G351" s="11" t="s">
        <v>300</v>
      </c>
      <c r="H351" s="11" t="s">
        <v>300</v>
      </c>
      <c r="I351" s="11" t="s">
        <v>301</v>
      </c>
      <c r="J351" s="11" t="s">
        <v>301</v>
      </c>
      <c r="K351" s="11" t="s">
        <v>300</v>
      </c>
      <c r="L351" s="147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>
        <v>2</v>
      </c>
    </row>
    <row r="352" spans="1:65">
      <c r="A352" s="29"/>
      <c r="B352" s="19"/>
      <c r="C352" s="9"/>
      <c r="D352" s="25"/>
      <c r="E352" s="25"/>
      <c r="F352" s="25"/>
      <c r="G352" s="25"/>
      <c r="H352" s="25"/>
      <c r="I352" s="25"/>
      <c r="J352" s="25"/>
      <c r="K352" s="25"/>
      <c r="L352" s="147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3</v>
      </c>
    </row>
    <row r="353" spans="1:65">
      <c r="A353" s="29"/>
      <c r="B353" s="18">
        <v>1</v>
      </c>
      <c r="C353" s="14">
        <v>1</v>
      </c>
      <c r="D353" s="21">
        <v>3.46</v>
      </c>
      <c r="E353" s="21">
        <v>3.0787545223290644</v>
      </c>
      <c r="F353" s="21">
        <v>3.2</v>
      </c>
      <c r="G353" s="21">
        <v>3.3</v>
      </c>
      <c r="H353" s="21">
        <v>3.29</v>
      </c>
      <c r="I353" s="21">
        <v>3.2</v>
      </c>
      <c r="J353" s="21">
        <v>3.2</v>
      </c>
      <c r="K353" s="21">
        <v>3.4</v>
      </c>
      <c r="L353" s="147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1</v>
      </c>
    </row>
    <row r="354" spans="1:65">
      <c r="A354" s="29"/>
      <c r="B354" s="19">
        <v>1</v>
      </c>
      <c r="C354" s="9">
        <v>2</v>
      </c>
      <c r="D354" s="11">
        <v>3.37</v>
      </c>
      <c r="E354" s="11">
        <v>3.231394395602194</v>
      </c>
      <c r="F354" s="11">
        <v>3</v>
      </c>
      <c r="G354" s="11">
        <v>3.3</v>
      </c>
      <c r="H354" s="11">
        <v>3.29</v>
      </c>
      <c r="I354" s="11">
        <v>3.2</v>
      </c>
      <c r="J354" s="11">
        <v>3.62</v>
      </c>
      <c r="K354" s="11">
        <v>3.4</v>
      </c>
      <c r="L354" s="147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6</v>
      </c>
    </row>
    <row r="355" spans="1:65">
      <c r="A355" s="29"/>
      <c r="B355" s="19">
        <v>1</v>
      </c>
      <c r="C355" s="9">
        <v>3</v>
      </c>
      <c r="D355" s="11">
        <v>3.3</v>
      </c>
      <c r="E355" s="11">
        <v>3.3079250512322682</v>
      </c>
      <c r="F355" s="11">
        <v>3.2</v>
      </c>
      <c r="G355" s="11">
        <v>3.2</v>
      </c>
      <c r="H355" s="11">
        <v>3.32</v>
      </c>
      <c r="I355" s="11">
        <v>3.1</v>
      </c>
      <c r="J355" s="11">
        <v>3.44</v>
      </c>
      <c r="K355" s="11">
        <v>3.4</v>
      </c>
      <c r="L355" s="147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16</v>
      </c>
    </row>
    <row r="356" spans="1:65">
      <c r="A356" s="29"/>
      <c r="B356" s="19">
        <v>1</v>
      </c>
      <c r="C356" s="9">
        <v>4</v>
      </c>
      <c r="D356" s="11">
        <v>3.44</v>
      </c>
      <c r="E356" s="11">
        <v>3.2318429270606943</v>
      </c>
      <c r="F356" s="11">
        <v>3.1</v>
      </c>
      <c r="G356" s="11">
        <v>3.5</v>
      </c>
      <c r="H356" s="11">
        <v>3.27</v>
      </c>
      <c r="I356" s="11">
        <v>3.1</v>
      </c>
      <c r="J356" s="11">
        <v>3.47</v>
      </c>
      <c r="K356" s="11">
        <v>3.4</v>
      </c>
      <c r="L356" s="147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7">
        <v>3.2838607316635344</v>
      </c>
    </row>
    <row r="357" spans="1:65">
      <c r="A357" s="29"/>
      <c r="B357" s="19">
        <v>1</v>
      </c>
      <c r="C357" s="9">
        <v>5</v>
      </c>
      <c r="D357" s="11">
        <v>3.35</v>
      </c>
      <c r="E357" s="11">
        <v>3.2960393106015209</v>
      </c>
      <c r="F357" s="11">
        <v>3</v>
      </c>
      <c r="G357" s="11">
        <v>3.3</v>
      </c>
      <c r="H357" s="11">
        <v>3.41</v>
      </c>
      <c r="I357" s="11">
        <v>3.2</v>
      </c>
      <c r="J357" s="11">
        <v>3.29</v>
      </c>
      <c r="K357" s="11">
        <v>3.4</v>
      </c>
      <c r="L357" s="147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7">
        <v>33</v>
      </c>
    </row>
    <row r="358" spans="1:65">
      <c r="A358" s="29"/>
      <c r="B358" s="19">
        <v>1</v>
      </c>
      <c r="C358" s="9">
        <v>6</v>
      </c>
      <c r="D358" s="11">
        <v>3.34</v>
      </c>
      <c r="E358" s="11">
        <v>3.0293589130239154</v>
      </c>
      <c r="F358" s="11">
        <v>3</v>
      </c>
      <c r="G358" s="143">
        <v>3.7</v>
      </c>
      <c r="H358" s="11">
        <v>3.26</v>
      </c>
      <c r="I358" s="11">
        <v>3.2</v>
      </c>
      <c r="J358" s="11">
        <v>3.51</v>
      </c>
      <c r="K358" s="11">
        <v>3.4</v>
      </c>
      <c r="L358" s="147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29"/>
      <c r="B359" s="20" t="s">
        <v>259</v>
      </c>
      <c r="C359" s="12"/>
      <c r="D359" s="22">
        <v>3.3766666666666665</v>
      </c>
      <c r="E359" s="22">
        <v>3.1958858533082761</v>
      </c>
      <c r="F359" s="22">
        <v>3.0833333333333335</v>
      </c>
      <c r="G359" s="22">
        <v>3.3833333333333333</v>
      </c>
      <c r="H359" s="22">
        <v>3.3066666666666662</v>
      </c>
      <c r="I359" s="22">
        <v>3.1666666666666665</v>
      </c>
      <c r="J359" s="22">
        <v>3.4216666666666669</v>
      </c>
      <c r="K359" s="22">
        <v>3.4</v>
      </c>
      <c r="L359" s="147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29"/>
      <c r="B360" s="3" t="s">
        <v>260</v>
      </c>
      <c r="C360" s="28"/>
      <c r="D360" s="11">
        <v>3.3600000000000003</v>
      </c>
      <c r="E360" s="11">
        <v>3.2316186613314439</v>
      </c>
      <c r="F360" s="11">
        <v>3.05</v>
      </c>
      <c r="G360" s="11">
        <v>3.3</v>
      </c>
      <c r="H360" s="11">
        <v>3.29</v>
      </c>
      <c r="I360" s="11">
        <v>3.2</v>
      </c>
      <c r="J360" s="11">
        <v>3.4550000000000001</v>
      </c>
      <c r="K360" s="11">
        <v>3.4</v>
      </c>
      <c r="L360" s="147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29"/>
      <c r="B361" s="3" t="s">
        <v>261</v>
      </c>
      <c r="C361" s="28"/>
      <c r="D361" s="23">
        <v>6.1535897382476432E-2</v>
      </c>
      <c r="E361" s="23">
        <v>0.1154021101586533</v>
      </c>
      <c r="F361" s="23">
        <v>9.831920802501759E-2</v>
      </c>
      <c r="G361" s="23">
        <v>0.18348478592697187</v>
      </c>
      <c r="H361" s="23">
        <v>5.4650404085117933E-2</v>
      </c>
      <c r="I361" s="23">
        <v>5.1639777949432274E-2</v>
      </c>
      <c r="J361" s="23">
        <v>0.15250136611409962</v>
      </c>
      <c r="K361" s="23">
        <v>0</v>
      </c>
      <c r="L361" s="202"/>
      <c r="M361" s="203"/>
      <c r="N361" s="203"/>
      <c r="O361" s="203"/>
      <c r="P361" s="203"/>
      <c r="Q361" s="203"/>
      <c r="R361" s="203"/>
      <c r="S361" s="203"/>
      <c r="T361" s="203"/>
      <c r="U361" s="203"/>
      <c r="V361" s="203"/>
      <c r="W361" s="203"/>
      <c r="X361" s="203"/>
      <c r="Y361" s="203"/>
      <c r="Z361" s="203"/>
      <c r="AA361" s="203"/>
      <c r="AB361" s="203"/>
      <c r="AC361" s="203"/>
      <c r="AD361" s="203"/>
      <c r="AE361" s="203"/>
      <c r="AF361" s="203"/>
      <c r="AG361" s="203"/>
      <c r="AH361" s="203"/>
      <c r="AI361" s="203"/>
      <c r="AJ361" s="203"/>
      <c r="AK361" s="203"/>
      <c r="AL361" s="203"/>
      <c r="AM361" s="203"/>
      <c r="AN361" s="203"/>
      <c r="AO361" s="203"/>
      <c r="AP361" s="203"/>
      <c r="AQ361" s="203"/>
      <c r="AR361" s="203"/>
      <c r="AS361" s="203"/>
      <c r="AT361" s="203"/>
      <c r="AU361" s="203"/>
      <c r="AV361" s="203"/>
      <c r="AW361" s="203"/>
      <c r="AX361" s="203"/>
      <c r="AY361" s="203"/>
      <c r="AZ361" s="203"/>
      <c r="BA361" s="203"/>
      <c r="BB361" s="203"/>
      <c r="BC361" s="203"/>
      <c r="BD361" s="203"/>
      <c r="BE361" s="203"/>
      <c r="BF361" s="203"/>
      <c r="BG361" s="203"/>
      <c r="BH361" s="203"/>
      <c r="BI361" s="203"/>
      <c r="BJ361" s="203"/>
      <c r="BK361" s="203"/>
      <c r="BL361" s="203"/>
      <c r="BM361" s="56"/>
    </row>
    <row r="362" spans="1:65">
      <c r="A362" s="29"/>
      <c r="B362" s="3" t="s">
        <v>86</v>
      </c>
      <c r="C362" s="28"/>
      <c r="D362" s="13">
        <v>1.8223859047130236E-2</v>
      </c>
      <c r="E362" s="13">
        <v>3.6109584464411586E-2</v>
      </c>
      <c r="F362" s="13">
        <v>3.1887310710816512E-2</v>
      </c>
      <c r="G362" s="13">
        <v>5.4231956431617302E-2</v>
      </c>
      <c r="H362" s="13">
        <v>1.6527339945096153E-2</v>
      </c>
      <c r="I362" s="13">
        <v>1.6307298299820718E-2</v>
      </c>
      <c r="J362" s="13">
        <v>4.4569322780545428E-2</v>
      </c>
      <c r="K362" s="13">
        <v>0</v>
      </c>
      <c r="L362" s="147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29"/>
      <c r="B363" s="3" t="s">
        <v>262</v>
      </c>
      <c r="C363" s="28"/>
      <c r="D363" s="13">
        <v>2.8261227435220304E-2</v>
      </c>
      <c r="E363" s="13">
        <v>-2.6790075933181279E-2</v>
      </c>
      <c r="F363" s="13">
        <v>-6.1064525787187685E-2</v>
      </c>
      <c r="G363" s="13">
        <v>3.0291358190275064E-2</v>
      </c>
      <c r="H363" s="13">
        <v>6.9448545071455481E-3</v>
      </c>
      <c r="I363" s="13">
        <v>-3.5687891349003631E-2</v>
      </c>
      <c r="J363" s="13">
        <v>4.1964610031839822E-2</v>
      </c>
      <c r="K363" s="13">
        <v>3.5366685077911963E-2</v>
      </c>
      <c r="L363" s="147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29"/>
      <c r="B364" s="45" t="s">
        <v>263</v>
      </c>
      <c r="C364" s="46"/>
      <c r="D364" s="44">
        <v>0.34</v>
      </c>
      <c r="E364" s="44">
        <v>1.42</v>
      </c>
      <c r="F364" s="44">
        <v>2.52</v>
      </c>
      <c r="G364" s="44">
        <v>0.41</v>
      </c>
      <c r="H364" s="44">
        <v>0.34</v>
      </c>
      <c r="I364" s="44">
        <v>1.71</v>
      </c>
      <c r="J364" s="44">
        <v>0.78</v>
      </c>
      <c r="K364" s="44">
        <v>0.56999999999999995</v>
      </c>
      <c r="L364" s="147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B365" s="30"/>
      <c r="C365" s="20"/>
      <c r="D365" s="20"/>
      <c r="E365" s="20"/>
      <c r="F365" s="20"/>
      <c r="G365" s="20"/>
      <c r="H365" s="20"/>
      <c r="I365" s="20"/>
      <c r="J365" s="20"/>
      <c r="K365" s="20"/>
      <c r="BM365" s="55"/>
    </row>
    <row r="366" spans="1:65" ht="15">
      <c r="B366" s="8" t="s">
        <v>512</v>
      </c>
      <c r="BM366" s="27" t="s">
        <v>321</v>
      </c>
    </row>
    <row r="367" spans="1:65" ht="15">
      <c r="A367" s="24" t="s">
        <v>81</v>
      </c>
      <c r="B367" s="18" t="s">
        <v>110</v>
      </c>
      <c r="C367" s="15" t="s">
        <v>111</v>
      </c>
      <c r="D367" s="16" t="s">
        <v>228</v>
      </c>
      <c r="E367" s="17" t="s">
        <v>228</v>
      </c>
      <c r="F367" s="17" t="s">
        <v>228</v>
      </c>
      <c r="G367" s="17" t="s">
        <v>228</v>
      </c>
      <c r="H367" s="17" t="s">
        <v>228</v>
      </c>
      <c r="I367" s="17" t="s">
        <v>228</v>
      </c>
      <c r="J367" s="17" t="s">
        <v>228</v>
      </c>
      <c r="K367" s="17" t="s">
        <v>228</v>
      </c>
      <c r="L367" s="17" t="s">
        <v>228</v>
      </c>
      <c r="M367" s="17" t="s">
        <v>228</v>
      </c>
      <c r="N367" s="17" t="s">
        <v>228</v>
      </c>
      <c r="O367" s="17" t="s">
        <v>228</v>
      </c>
      <c r="P367" s="17" t="s">
        <v>228</v>
      </c>
      <c r="Q367" s="17" t="s">
        <v>228</v>
      </c>
      <c r="R367" s="17" t="s">
        <v>228</v>
      </c>
      <c r="S367" s="147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>
        <v>1</v>
      </c>
    </row>
    <row r="368" spans="1:65">
      <c r="A368" s="29"/>
      <c r="B368" s="19" t="s">
        <v>229</v>
      </c>
      <c r="C368" s="9" t="s">
        <v>229</v>
      </c>
      <c r="D368" s="145" t="s">
        <v>232</v>
      </c>
      <c r="E368" s="146" t="s">
        <v>233</v>
      </c>
      <c r="F368" s="146" t="s">
        <v>235</v>
      </c>
      <c r="G368" s="146" t="s">
        <v>237</v>
      </c>
      <c r="H368" s="146" t="s">
        <v>239</v>
      </c>
      <c r="I368" s="146" t="s">
        <v>240</v>
      </c>
      <c r="J368" s="146" t="s">
        <v>241</v>
      </c>
      <c r="K368" s="146" t="s">
        <v>242</v>
      </c>
      <c r="L368" s="146" t="s">
        <v>243</v>
      </c>
      <c r="M368" s="146" t="s">
        <v>244</v>
      </c>
      <c r="N368" s="146" t="s">
        <v>245</v>
      </c>
      <c r="O368" s="146" t="s">
        <v>246</v>
      </c>
      <c r="P368" s="146" t="s">
        <v>247</v>
      </c>
      <c r="Q368" s="146" t="s">
        <v>248</v>
      </c>
      <c r="R368" s="146" t="s">
        <v>283</v>
      </c>
      <c r="S368" s="147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 t="s">
        <v>3</v>
      </c>
    </row>
    <row r="369" spans="1:65">
      <c r="A369" s="29"/>
      <c r="B369" s="19"/>
      <c r="C369" s="9"/>
      <c r="D369" s="10" t="s">
        <v>300</v>
      </c>
      <c r="E369" s="11" t="s">
        <v>300</v>
      </c>
      <c r="F369" s="11" t="s">
        <v>300</v>
      </c>
      <c r="G369" s="11" t="s">
        <v>301</v>
      </c>
      <c r="H369" s="11" t="s">
        <v>301</v>
      </c>
      <c r="I369" s="11" t="s">
        <v>301</v>
      </c>
      <c r="J369" s="11" t="s">
        <v>301</v>
      </c>
      <c r="K369" s="11" t="s">
        <v>301</v>
      </c>
      <c r="L369" s="11" t="s">
        <v>301</v>
      </c>
      <c r="M369" s="11" t="s">
        <v>114</v>
      </c>
      <c r="N369" s="11" t="s">
        <v>301</v>
      </c>
      <c r="O369" s="11" t="s">
        <v>300</v>
      </c>
      <c r="P369" s="11" t="s">
        <v>300</v>
      </c>
      <c r="Q369" s="11" t="s">
        <v>300</v>
      </c>
      <c r="R369" s="11" t="s">
        <v>301</v>
      </c>
      <c r="S369" s="147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2</v>
      </c>
    </row>
    <row r="370" spans="1:65">
      <c r="A370" s="29"/>
      <c r="B370" s="19"/>
      <c r="C370" s="9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147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>
        <v>2</v>
      </c>
    </row>
    <row r="371" spans="1:65">
      <c r="A371" s="29"/>
      <c r="B371" s="18">
        <v>1</v>
      </c>
      <c r="C371" s="14">
        <v>1</v>
      </c>
      <c r="D371" s="148">
        <v>1.6</v>
      </c>
      <c r="E371" s="148" t="s">
        <v>96</v>
      </c>
      <c r="F371" s="21">
        <v>0.18379999999999999</v>
      </c>
      <c r="G371" s="21">
        <v>0.4</v>
      </c>
      <c r="H371" s="21">
        <v>0.08</v>
      </c>
      <c r="I371" s="21">
        <v>0.13</v>
      </c>
      <c r="J371" s="21">
        <v>0.09</v>
      </c>
      <c r="K371" s="21">
        <v>0.08</v>
      </c>
      <c r="L371" s="21">
        <v>0.21</v>
      </c>
      <c r="M371" s="21">
        <v>0.25257568899999999</v>
      </c>
      <c r="N371" s="21" t="s">
        <v>264</v>
      </c>
      <c r="O371" s="148">
        <v>1.3</v>
      </c>
      <c r="P371" s="21">
        <v>0.26</v>
      </c>
      <c r="Q371" s="148">
        <v>0.9</v>
      </c>
      <c r="R371" s="150">
        <v>1.54</v>
      </c>
      <c r="S371" s="147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>
        <v>1</v>
      </c>
    </row>
    <row r="372" spans="1:65">
      <c r="A372" s="29"/>
      <c r="B372" s="19">
        <v>1</v>
      </c>
      <c r="C372" s="9">
        <v>2</v>
      </c>
      <c r="D372" s="149">
        <v>1.6</v>
      </c>
      <c r="E372" s="149" t="s">
        <v>96</v>
      </c>
      <c r="F372" s="11">
        <v>0.14549999999999999</v>
      </c>
      <c r="G372" s="11">
        <v>0.3</v>
      </c>
      <c r="H372" s="11">
        <v>0.08</v>
      </c>
      <c r="I372" s="11">
        <v>0.11</v>
      </c>
      <c r="J372" s="11">
        <v>0.13</v>
      </c>
      <c r="K372" s="11">
        <v>0.1</v>
      </c>
      <c r="L372" s="11">
        <v>0.18</v>
      </c>
      <c r="M372" s="11">
        <v>0.44877207000000002</v>
      </c>
      <c r="N372" s="11" t="s">
        <v>264</v>
      </c>
      <c r="O372" s="149">
        <v>1.3</v>
      </c>
      <c r="P372" s="11">
        <v>0.3</v>
      </c>
      <c r="Q372" s="149">
        <v>0.9</v>
      </c>
      <c r="R372" s="149">
        <v>1.36</v>
      </c>
      <c r="S372" s="147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>
        <v>2</v>
      </c>
    </row>
    <row r="373" spans="1:65">
      <c r="A373" s="29"/>
      <c r="B373" s="19">
        <v>1</v>
      </c>
      <c r="C373" s="9">
        <v>3</v>
      </c>
      <c r="D373" s="149">
        <v>1.6</v>
      </c>
      <c r="E373" s="149" t="s">
        <v>96</v>
      </c>
      <c r="F373" s="11">
        <v>0.2109</v>
      </c>
      <c r="G373" s="11">
        <v>0.5</v>
      </c>
      <c r="H373" s="11">
        <v>0.09</v>
      </c>
      <c r="I373" s="11">
        <v>0.11</v>
      </c>
      <c r="J373" s="11">
        <v>0.13</v>
      </c>
      <c r="K373" s="11">
        <v>0.1</v>
      </c>
      <c r="L373" s="11">
        <v>0.21</v>
      </c>
      <c r="M373" s="11">
        <v>0.42999211433333334</v>
      </c>
      <c r="N373" s="11" t="s">
        <v>264</v>
      </c>
      <c r="O373" s="149">
        <v>1.3</v>
      </c>
      <c r="P373" s="11">
        <v>0.19</v>
      </c>
      <c r="Q373" s="149">
        <v>0.8</v>
      </c>
      <c r="R373" s="149">
        <v>1.41</v>
      </c>
      <c r="S373" s="147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7">
        <v>16</v>
      </c>
    </row>
    <row r="374" spans="1:65">
      <c r="A374" s="29"/>
      <c r="B374" s="19">
        <v>1</v>
      </c>
      <c r="C374" s="9">
        <v>4</v>
      </c>
      <c r="D374" s="149">
        <v>1.7</v>
      </c>
      <c r="E374" s="149" t="s">
        <v>96</v>
      </c>
      <c r="F374" s="11">
        <v>0.2009</v>
      </c>
      <c r="G374" s="11">
        <v>0.2</v>
      </c>
      <c r="H374" s="11">
        <v>0.09</v>
      </c>
      <c r="I374" s="11">
        <v>0.1</v>
      </c>
      <c r="J374" s="11">
        <v>0.11</v>
      </c>
      <c r="K374" s="11">
        <v>0.09</v>
      </c>
      <c r="L374" s="11">
        <v>0.22</v>
      </c>
      <c r="M374" s="143">
        <v>0.59195724240000003</v>
      </c>
      <c r="N374" s="11" t="s">
        <v>264</v>
      </c>
      <c r="O374" s="149">
        <v>1.4</v>
      </c>
      <c r="P374" s="11">
        <v>0.24</v>
      </c>
      <c r="Q374" s="149">
        <v>1</v>
      </c>
      <c r="R374" s="149">
        <v>1.41</v>
      </c>
      <c r="S374" s="147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7">
        <v>0.19376052347407399</v>
      </c>
    </row>
    <row r="375" spans="1:65">
      <c r="A375" s="29"/>
      <c r="B375" s="19">
        <v>1</v>
      </c>
      <c r="C375" s="9">
        <v>5</v>
      </c>
      <c r="D375" s="149">
        <v>1.5</v>
      </c>
      <c r="E375" s="149" t="s">
        <v>96</v>
      </c>
      <c r="F375" s="11">
        <v>0.1845</v>
      </c>
      <c r="G375" s="11">
        <v>0.2</v>
      </c>
      <c r="H375" s="11">
        <v>0.08</v>
      </c>
      <c r="I375" s="11">
        <v>0.11</v>
      </c>
      <c r="J375" s="11">
        <v>0.1</v>
      </c>
      <c r="K375" s="11">
        <v>0.1</v>
      </c>
      <c r="L375" s="11">
        <v>0.22</v>
      </c>
      <c r="M375" s="11">
        <v>0.53445012000000003</v>
      </c>
      <c r="N375" s="11" t="s">
        <v>264</v>
      </c>
      <c r="O375" s="149">
        <v>1.3</v>
      </c>
      <c r="P375" s="11">
        <v>0.15</v>
      </c>
      <c r="Q375" s="149">
        <v>0.7</v>
      </c>
      <c r="R375" s="149">
        <v>1.39</v>
      </c>
      <c r="S375" s="147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7">
        <v>8</v>
      </c>
    </row>
    <row r="376" spans="1:65">
      <c r="A376" s="29"/>
      <c r="B376" s="19">
        <v>1</v>
      </c>
      <c r="C376" s="9">
        <v>6</v>
      </c>
      <c r="D376" s="149">
        <v>1.6</v>
      </c>
      <c r="E376" s="149" t="s">
        <v>96</v>
      </c>
      <c r="F376" s="11">
        <v>0.1714</v>
      </c>
      <c r="G376" s="11">
        <v>0.4</v>
      </c>
      <c r="H376" s="11">
        <v>0.08</v>
      </c>
      <c r="I376" s="11">
        <v>0.11</v>
      </c>
      <c r="J376" s="11">
        <v>0.1</v>
      </c>
      <c r="K376" s="11">
        <v>0.11</v>
      </c>
      <c r="L376" s="11">
        <v>0.16</v>
      </c>
      <c r="M376" s="11">
        <v>0.33093356299999999</v>
      </c>
      <c r="N376" s="11" t="s">
        <v>264</v>
      </c>
      <c r="O376" s="149">
        <v>1.3</v>
      </c>
      <c r="P376" s="11">
        <v>0.22</v>
      </c>
      <c r="Q376" s="149">
        <v>1</v>
      </c>
      <c r="R376" s="149">
        <v>1.36</v>
      </c>
      <c r="S376" s="147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29"/>
      <c r="B377" s="20" t="s">
        <v>259</v>
      </c>
      <c r="C377" s="12"/>
      <c r="D377" s="22">
        <v>1.5999999999999999</v>
      </c>
      <c r="E377" s="22" t="s">
        <v>696</v>
      </c>
      <c r="F377" s="22">
        <v>0.18283333333333332</v>
      </c>
      <c r="G377" s="22">
        <v>0.33333333333333331</v>
      </c>
      <c r="H377" s="22">
        <v>8.3333333333333329E-2</v>
      </c>
      <c r="I377" s="22">
        <v>0.11166666666666665</v>
      </c>
      <c r="J377" s="22">
        <v>0.10999999999999999</v>
      </c>
      <c r="K377" s="22">
        <v>9.6666666666666665E-2</v>
      </c>
      <c r="L377" s="22">
        <v>0.19999999999999998</v>
      </c>
      <c r="M377" s="22">
        <v>0.43144679978888889</v>
      </c>
      <c r="N377" s="22" t="s">
        <v>696</v>
      </c>
      <c r="O377" s="22">
        <v>1.3166666666666667</v>
      </c>
      <c r="P377" s="22">
        <v>0.22666666666666666</v>
      </c>
      <c r="Q377" s="22">
        <v>0.8833333333333333</v>
      </c>
      <c r="R377" s="22">
        <v>1.4116666666666668</v>
      </c>
      <c r="S377" s="147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29"/>
      <c r="B378" s="3" t="s">
        <v>260</v>
      </c>
      <c r="C378" s="28"/>
      <c r="D378" s="11">
        <v>1.6</v>
      </c>
      <c r="E378" s="11" t="s">
        <v>696</v>
      </c>
      <c r="F378" s="11">
        <v>0.18414999999999998</v>
      </c>
      <c r="G378" s="11">
        <v>0.35</v>
      </c>
      <c r="H378" s="11">
        <v>0.08</v>
      </c>
      <c r="I378" s="11">
        <v>0.11</v>
      </c>
      <c r="J378" s="11">
        <v>0.10500000000000001</v>
      </c>
      <c r="K378" s="11">
        <v>0.1</v>
      </c>
      <c r="L378" s="11">
        <v>0.21</v>
      </c>
      <c r="M378" s="11">
        <v>0.43938209216666668</v>
      </c>
      <c r="N378" s="11" t="s">
        <v>696</v>
      </c>
      <c r="O378" s="11">
        <v>1.3</v>
      </c>
      <c r="P378" s="11">
        <v>0.22999999999999998</v>
      </c>
      <c r="Q378" s="11">
        <v>0.9</v>
      </c>
      <c r="R378" s="11">
        <v>1.4</v>
      </c>
      <c r="S378" s="147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29"/>
      <c r="B379" s="3" t="s">
        <v>261</v>
      </c>
      <c r="C379" s="28"/>
      <c r="D379" s="23">
        <v>6.3245553203367569E-2</v>
      </c>
      <c r="E379" s="23" t="s">
        <v>696</v>
      </c>
      <c r="F379" s="23">
        <v>2.2988489873557796E-2</v>
      </c>
      <c r="G379" s="23">
        <v>0.12110601416389978</v>
      </c>
      <c r="H379" s="23">
        <v>5.1639777949432199E-3</v>
      </c>
      <c r="I379" s="23">
        <v>9.83192080250175E-3</v>
      </c>
      <c r="J379" s="23">
        <v>1.6733200530681669E-2</v>
      </c>
      <c r="K379" s="23">
        <v>1.0327955589886445E-2</v>
      </c>
      <c r="L379" s="23">
        <v>2.4494897427831792E-2</v>
      </c>
      <c r="M379" s="23">
        <v>0.1255176101620967</v>
      </c>
      <c r="N379" s="23" t="s">
        <v>696</v>
      </c>
      <c r="O379" s="23">
        <v>4.0824829046386249E-2</v>
      </c>
      <c r="P379" s="23">
        <v>5.2788887719544555E-2</v>
      </c>
      <c r="Q379" s="23">
        <v>0.11690451944500123</v>
      </c>
      <c r="R379" s="23">
        <v>6.675827039900499E-2</v>
      </c>
      <c r="S379" s="147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29"/>
      <c r="B380" s="3" t="s">
        <v>86</v>
      </c>
      <c r="C380" s="28"/>
      <c r="D380" s="13">
        <v>3.9528470752104736E-2</v>
      </c>
      <c r="E380" s="13" t="s">
        <v>696</v>
      </c>
      <c r="F380" s="13">
        <v>0.12573467569858413</v>
      </c>
      <c r="G380" s="13">
        <v>0.36331804249169936</v>
      </c>
      <c r="H380" s="13">
        <v>6.1967733539318642E-2</v>
      </c>
      <c r="I380" s="13">
        <v>8.8047051962702252E-2</v>
      </c>
      <c r="J380" s="13">
        <v>0.15212000482437882</v>
      </c>
      <c r="K380" s="13">
        <v>0.10684091989537702</v>
      </c>
      <c r="L380" s="13">
        <v>0.12247448713915897</v>
      </c>
      <c r="M380" s="13">
        <v>0.29092256617389139</v>
      </c>
      <c r="N380" s="13" t="s">
        <v>696</v>
      </c>
      <c r="O380" s="13">
        <v>3.1006199275736394E-2</v>
      </c>
      <c r="P380" s="13">
        <v>0.23289215170387306</v>
      </c>
      <c r="Q380" s="13">
        <v>0.13234473899434102</v>
      </c>
      <c r="R380" s="13">
        <v>4.7290392254312856E-2</v>
      </c>
      <c r="S380" s="147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29"/>
      <c r="B381" s="3" t="s">
        <v>262</v>
      </c>
      <c r="C381" s="28"/>
      <c r="D381" s="13">
        <v>7.2576160061524959</v>
      </c>
      <c r="E381" s="13" t="s">
        <v>696</v>
      </c>
      <c r="F381" s="13">
        <v>-5.6395337630282483E-2</v>
      </c>
      <c r="G381" s="13">
        <v>0.72033666794843665</v>
      </c>
      <c r="H381" s="13">
        <v>-0.56991583301289084</v>
      </c>
      <c r="I381" s="13">
        <v>-0.42368721623727379</v>
      </c>
      <c r="J381" s="13">
        <v>-0.43228889957701588</v>
      </c>
      <c r="K381" s="13">
        <v>-0.50110236629495331</v>
      </c>
      <c r="L381" s="13">
        <v>3.2202000769061989E-2</v>
      </c>
      <c r="M381" s="13">
        <v>1.2267012498375003</v>
      </c>
      <c r="N381" s="13" t="s">
        <v>696</v>
      </c>
      <c r="O381" s="13">
        <v>5.7953298383963254</v>
      </c>
      <c r="P381" s="13">
        <v>0.16982893420493705</v>
      </c>
      <c r="Q381" s="13">
        <v>3.5588921700633573</v>
      </c>
      <c r="R381" s="13">
        <v>6.2856257887616307</v>
      </c>
      <c r="S381" s="147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29"/>
      <c r="B382" s="45" t="s">
        <v>263</v>
      </c>
      <c r="C382" s="46"/>
      <c r="D382" s="44">
        <v>7.9</v>
      </c>
      <c r="E382" s="44">
        <v>0.65</v>
      </c>
      <c r="F382" s="44">
        <v>0.17</v>
      </c>
      <c r="G382" s="44">
        <v>0.68</v>
      </c>
      <c r="H382" s="44">
        <v>0.74</v>
      </c>
      <c r="I382" s="44">
        <v>0.57999999999999996</v>
      </c>
      <c r="J382" s="44">
        <v>0.59</v>
      </c>
      <c r="K382" s="44">
        <v>0.66</v>
      </c>
      <c r="L382" s="44">
        <v>0.08</v>
      </c>
      <c r="M382" s="44">
        <v>1.24</v>
      </c>
      <c r="N382" s="44" t="s">
        <v>264</v>
      </c>
      <c r="O382" s="44">
        <v>6.29</v>
      </c>
      <c r="P382" s="44">
        <v>0.08</v>
      </c>
      <c r="Q382" s="44">
        <v>3.82</v>
      </c>
      <c r="R382" s="44">
        <v>6.83</v>
      </c>
      <c r="S382" s="147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B383" s="3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BM383" s="55"/>
    </row>
    <row r="384" spans="1:65" ht="15">
      <c r="B384" s="8" t="s">
        <v>513</v>
      </c>
      <c r="BM384" s="27" t="s">
        <v>66</v>
      </c>
    </row>
    <row r="385" spans="1:65" ht="15">
      <c r="A385" s="24" t="s">
        <v>8</v>
      </c>
      <c r="B385" s="18" t="s">
        <v>110</v>
      </c>
      <c r="C385" s="15" t="s">
        <v>111</v>
      </c>
      <c r="D385" s="16" t="s">
        <v>228</v>
      </c>
      <c r="E385" s="17" t="s">
        <v>228</v>
      </c>
      <c r="F385" s="17" t="s">
        <v>228</v>
      </c>
      <c r="G385" s="17" t="s">
        <v>228</v>
      </c>
      <c r="H385" s="17" t="s">
        <v>228</v>
      </c>
      <c r="I385" s="17" t="s">
        <v>228</v>
      </c>
      <c r="J385" s="17" t="s">
        <v>228</v>
      </c>
      <c r="K385" s="17" t="s">
        <v>228</v>
      </c>
      <c r="L385" s="17" t="s">
        <v>228</v>
      </c>
      <c r="M385" s="17" t="s">
        <v>228</v>
      </c>
      <c r="N385" s="17" t="s">
        <v>228</v>
      </c>
      <c r="O385" s="17" t="s">
        <v>228</v>
      </c>
      <c r="P385" s="17" t="s">
        <v>228</v>
      </c>
      <c r="Q385" s="17" t="s">
        <v>228</v>
      </c>
      <c r="R385" s="17" t="s">
        <v>228</v>
      </c>
      <c r="S385" s="17" t="s">
        <v>228</v>
      </c>
      <c r="T385" s="147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7">
        <v>1</v>
      </c>
    </row>
    <row r="386" spans="1:65">
      <c r="A386" s="29"/>
      <c r="B386" s="19" t="s">
        <v>229</v>
      </c>
      <c r="C386" s="9" t="s">
        <v>229</v>
      </c>
      <c r="D386" s="145" t="s">
        <v>232</v>
      </c>
      <c r="E386" s="146" t="s">
        <v>233</v>
      </c>
      <c r="F386" s="146" t="s">
        <v>237</v>
      </c>
      <c r="G386" s="146" t="s">
        <v>239</v>
      </c>
      <c r="H386" s="146" t="s">
        <v>240</v>
      </c>
      <c r="I386" s="146" t="s">
        <v>241</v>
      </c>
      <c r="J386" s="146" t="s">
        <v>242</v>
      </c>
      <c r="K386" s="146" t="s">
        <v>243</v>
      </c>
      <c r="L386" s="146" t="s">
        <v>244</v>
      </c>
      <c r="M386" s="146" t="s">
        <v>245</v>
      </c>
      <c r="N386" s="146" t="s">
        <v>246</v>
      </c>
      <c r="O386" s="146" t="s">
        <v>247</v>
      </c>
      <c r="P386" s="146" t="s">
        <v>248</v>
      </c>
      <c r="Q386" s="146" t="s">
        <v>249</v>
      </c>
      <c r="R386" s="146" t="s">
        <v>283</v>
      </c>
      <c r="S386" s="146" t="s">
        <v>253</v>
      </c>
      <c r="T386" s="147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7" t="s">
        <v>3</v>
      </c>
    </row>
    <row r="387" spans="1:65">
      <c r="A387" s="29"/>
      <c r="B387" s="19"/>
      <c r="C387" s="9"/>
      <c r="D387" s="10" t="s">
        <v>300</v>
      </c>
      <c r="E387" s="11" t="s">
        <v>300</v>
      </c>
      <c r="F387" s="11" t="s">
        <v>301</v>
      </c>
      <c r="G387" s="11" t="s">
        <v>301</v>
      </c>
      <c r="H387" s="11" t="s">
        <v>301</v>
      </c>
      <c r="I387" s="11" t="s">
        <v>301</v>
      </c>
      <c r="J387" s="11" t="s">
        <v>301</v>
      </c>
      <c r="K387" s="11" t="s">
        <v>301</v>
      </c>
      <c r="L387" s="11" t="s">
        <v>114</v>
      </c>
      <c r="M387" s="11" t="s">
        <v>301</v>
      </c>
      <c r="N387" s="11" t="s">
        <v>300</v>
      </c>
      <c r="O387" s="11" t="s">
        <v>300</v>
      </c>
      <c r="P387" s="11" t="s">
        <v>300</v>
      </c>
      <c r="Q387" s="11" t="s">
        <v>301</v>
      </c>
      <c r="R387" s="11" t="s">
        <v>301</v>
      </c>
      <c r="S387" s="11" t="s">
        <v>300</v>
      </c>
      <c r="T387" s="147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>
        <v>2</v>
      </c>
    </row>
    <row r="388" spans="1:65">
      <c r="A388" s="29"/>
      <c r="B388" s="19"/>
      <c r="C388" s="9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147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>
        <v>3</v>
      </c>
    </row>
    <row r="389" spans="1:65">
      <c r="A389" s="29"/>
      <c r="B389" s="18">
        <v>1</v>
      </c>
      <c r="C389" s="14">
        <v>1</v>
      </c>
      <c r="D389" s="21">
        <v>1.61</v>
      </c>
      <c r="E389" s="21">
        <v>1.5548643843597927</v>
      </c>
      <c r="F389" s="148">
        <v>1.2</v>
      </c>
      <c r="G389" s="21">
        <v>1.6</v>
      </c>
      <c r="H389" s="21">
        <v>1.5</v>
      </c>
      <c r="I389" s="21">
        <v>1.5</v>
      </c>
      <c r="J389" s="21">
        <v>1.5</v>
      </c>
      <c r="K389" s="21">
        <v>1.6</v>
      </c>
      <c r="L389" s="21">
        <v>1.6728338465499997</v>
      </c>
      <c r="M389" s="21">
        <v>1.56</v>
      </c>
      <c r="N389" s="21">
        <v>1.5</v>
      </c>
      <c r="O389" s="21">
        <v>1.51</v>
      </c>
      <c r="P389" s="21">
        <v>1.47</v>
      </c>
      <c r="Q389" s="21">
        <v>1.41</v>
      </c>
      <c r="R389" s="21">
        <v>1.52</v>
      </c>
      <c r="S389" s="150">
        <v>1.8</v>
      </c>
      <c r="T389" s="147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>
        <v>1</v>
      </c>
    </row>
    <row r="390" spans="1:65">
      <c r="A390" s="29"/>
      <c r="B390" s="19">
        <v>1</v>
      </c>
      <c r="C390" s="9">
        <v>2</v>
      </c>
      <c r="D390" s="11">
        <v>1.45</v>
      </c>
      <c r="E390" s="11">
        <v>1.5416197907919429</v>
      </c>
      <c r="F390" s="149">
        <v>1.6</v>
      </c>
      <c r="G390" s="11">
        <v>1.6</v>
      </c>
      <c r="H390" s="11">
        <v>1.7</v>
      </c>
      <c r="I390" s="11">
        <v>1.5</v>
      </c>
      <c r="J390" s="11">
        <v>1.6</v>
      </c>
      <c r="K390" s="11">
        <v>1.5</v>
      </c>
      <c r="L390" s="11">
        <v>1.5430544245699997</v>
      </c>
      <c r="M390" s="11">
        <v>1.6</v>
      </c>
      <c r="N390" s="11">
        <v>1.5</v>
      </c>
      <c r="O390" s="11">
        <v>1.57</v>
      </c>
      <c r="P390" s="11">
        <v>1.5</v>
      </c>
      <c r="Q390" s="11">
        <v>1.38</v>
      </c>
      <c r="R390" s="11">
        <v>1.51</v>
      </c>
      <c r="S390" s="11">
        <v>1.6</v>
      </c>
      <c r="T390" s="147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7">
        <v>22</v>
      </c>
    </row>
    <row r="391" spans="1:65">
      <c r="A391" s="29"/>
      <c r="B391" s="19">
        <v>1</v>
      </c>
      <c r="C391" s="9">
        <v>3</v>
      </c>
      <c r="D391" s="11">
        <v>1.51</v>
      </c>
      <c r="E391" s="11">
        <v>1.5351970958726291</v>
      </c>
      <c r="F391" s="149">
        <v>1.2</v>
      </c>
      <c r="G391" s="11">
        <v>1.6</v>
      </c>
      <c r="H391" s="11">
        <v>1.6</v>
      </c>
      <c r="I391" s="11">
        <v>1.5</v>
      </c>
      <c r="J391" s="11">
        <v>1.5</v>
      </c>
      <c r="K391" s="11">
        <v>1.6</v>
      </c>
      <c r="L391" s="11">
        <v>1.6602475053999999</v>
      </c>
      <c r="M391" s="11">
        <v>1.55</v>
      </c>
      <c r="N391" s="11">
        <v>1.5</v>
      </c>
      <c r="O391" s="11">
        <v>1.5</v>
      </c>
      <c r="P391" s="11">
        <v>1.52</v>
      </c>
      <c r="Q391" s="11">
        <v>1.39</v>
      </c>
      <c r="R391" s="11">
        <v>1.51</v>
      </c>
      <c r="S391" s="143">
        <v>1.8</v>
      </c>
      <c r="T391" s="147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7">
        <v>16</v>
      </c>
    </row>
    <row r="392" spans="1:65">
      <c r="A392" s="29"/>
      <c r="B392" s="19">
        <v>1</v>
      </c>
      <c r="C392" s="9">
        <v>4</v>
      </c>
      <c r="D392" s="11">
        <v>1.51</v>
      </c>
      <c r="E392" s="11">
        <v>1.496381500403702</v>
      </c>
      <c r="F392" s="149">
        <v>0.8</v>
      </c>
      <c r="G392" s="11">
        <v>1.5</v>
      </c>
      <c r="H392" s="11">
        <v>1.6</v>
      </c>
      <c r="I392" s="11">
        <v>1.6</v>
      </c>
      <c r="J392" s="11">
        <v>1.5</v>
      </c>
      <c r="K392" s="11">
        <v>1.6</v>
      </c>
      <c r="L392" s="11">
        <v>1.6039660021999997</v>
      </c>
      <c r="M392" s="11">
        <v>1.54</v>
      </c>
      <c r="N392" s="11">
        <v>1.6</v>
      </c>
      <c r="O392" s="11">
        <v>1.77</v>
      </c>
      <c r="P392" s="11">
        <v>1.42</v>
      </c>
      <c r="Q392" s="11">
        <v>1.55</v>
      </c>
      <c r="R392" s="11">
        <v>1.56</v>
      </c>
      <c r="S392" s="11">
        <v>1.6</v>
      </c>
      <c r="T392" s="147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7">
        <v>1.547558292139454</v>
      </c>
    </row>
    <row r="393" spans="1:65">
      <c r="A393" s="29"/>
      <c r="B393" s="19">
        <v>1</v>
      </c>
      <c r="C393" s="9">
        <v>5</v>
      </c>
      <c r="D393" s="11">
        <v>1.48</v>
      </c>
      <c r="E393" s="11">
        <v>1.4873787141660952</v>
      </c>
      <c r="F393" s="149">
        <v>0.7</v>
      </c>
      <c r="G393" s="11">
        <v>1.6</v>
      </c>
      <c r="H393" s="11">
        <v>1.6</v>
      </c>
      <c r="I393" s="11">
        <v>1.5</v>
      </c>
      <c r="J393" s="11">
        <v>1.7</v>
      </c>
      <c r="K393" s="11">
        <v>1.5</v>
      </c>
      <c r="L393" s="11">
        <v>1.5824615010399996</v>
      </c>
      <c r="M393" s="143">
        <v>1.76</v>
      </c>
      <c r="N393" s="11">
        <v>1.5</v>
      </c>
      <c r="O393" s="11">
        <v>1.55</v>
      </c>
      <c r="P393" s="11">
        <v>1.55</v>
      </c>
      <c r="Q393" s="11">
        <v>1.46</v>
      </c>
      <c r="R393" s="11">
        <v>1.55</v>
      </c>
      <c r="S393" s="11">
        <v>1.6</v>
      </c>
      <c r="T393" s="147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7">
        <v>34</v>
      </c>
    </row>
    <row r="394" spans="1:65">
      <c r="A394" s="29"/>
      <c r="B394" s="19">
        <v>1</v>
      </c>
      <c r="C394" s="9">
        <v>6</v>
      </c>
      <c r="D394" s="11">
        <v>1.52</v>
      </c>
      <c r="E394" s="11">
        <v>1.5202821562667237</v>
      </c>
      <c r="F394" s="149">
        <v>1.3</v>
      </c>
      <c r="G394" s="11">
        <v>1.6</v>
      </c>
      <c r="H394" s="143">
        <v>1.8</v>
      </c>
      <c r="I394" s="11">
        <v>1.5</v>
      </c>
      <c r="J394" s="11">
        <v>1.6</v>
      </c>
      <c r="K394" s="11">
        <v>1.6</v>
      </c>
      <c r="L394" s="11">
        <v>1.5499593709299999</v>
      </c>
      <c r="M394" s="11">
        <v>1.51</v>
      </c>
      <c r="N394" s="11">
        <v>1.5</v>
      </c>
      <c r="O394" s="11">
        <v>1.69</v>
      </c>
      <c r="P394" s="11">
        <v>1.48</v>
      </c>
      <c r="Q394" s="11">
        <v>1.53</v>
      </c>
      <c r="R394" s="11">
        <v>1.54</v>
      </c>
      <c r="S394" s="11">
        <v>1.6</v>
      </c>
      <c r="T394" s="147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5"/>
    </row>
    <row r="395" spans="1:65">
      <c r="A395" s="29"/>
      <c r="B395" s="20" t="s">
        <v>259</v>
      </c>
      <c r="C395" s="12"/>
      <c r="D395" s="22">
        <v>1.5133333333333334</v>
      </c>
      <c r="E395" s="22">
        <v>1.5226206069768142</v>
      </c>
      <c r="F395" s="22">
        <v>1.1333333333333333</v>
      </c>
      <c r="G395" s="22">
        <v>1.5833333333333333</v>
      </c>
      <c r="H395" s="22">
        <v>1.6333333333333335</v>
      </c>
      <c r="I395" s="22">
        <v>1.5166666666666666</v>
      </c>
      <c r="J395" s="22">
        <v>1.5666666666666667</v>
      </c>
      <c r="K395" s="22">
        <v>1.5666666666666667</v>
      </c>
      <c r="L395" s="22">
        <v>1.6020871084483332</v>
      </c>
      <c r="M395" s="22">
        <v>1.5866666666666667</v>
      </c>
      <c r="N395" s="22">
        <v>1.5166666666666666</v>
      </c>
      <c r="O395" s="22">
        <v>1.5983333333333334</v>
      </c>
      <c r="P395" s="22">
        <v>1.49</v>
      </c>
      <c r="Q395" s="22">
        <v>1.4533333333333331</v>
      </c>
      <c r="R395" s="22">
        <v>1.5316666666666665</v>
      </c>
      <c r="S395" s="22">
        <v>1.6666666666666667</v>
      </c>
      <c r="T395" s="147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29"/>
      <c r="B396" s="3" t="s">
        <v>260</v>
      </c>
      <c r="C396" s="28"/>
      <c r="D396" s="11">
        <v>1.51</v>
      </c>
      <c r="E396" s="11">
        <v>1.5277396260696765</v>
      </c>
      <c r="F396" s="11">
        <v>1.2</v>
      </c>
      <c r="G396" s="11">
        <v>1.6</v>
      </c>
      <c r="H396" s="11">
        <v>1.6</v>
      </c>
      <c r="I396" s="11">
        <v>1.5</v>
      </c>
      <c r="J396" s="11">
        <v>1.55</v>
      </c>
      <c r="K396" s="11">
        <v>1.6</v>
      </c>
      <c r="L396" s="11">
        <v>1.5932137516199996</v>
      </c>
      <c r="M396" s="11">
        <v>1.5550000000000002</v>
      </c>
      <c r="N396" s="11">
        <v>1.5</v>
      </c>
      <c r="O396" s="11">
        <v>1.56</v>
      </c>
      <c r="P396" s="11">
        <v>1.49</v>
      </c>
      <c r="Q396" s="11">
        <v>1.4350000000000001</v>
      </c>
      <c r="R396" s="11">
        <v>1.53</v>
      </c>
      <c r="S396" s="11">
        <v>1.6</v>
      </c>
      <c r="T396" s="147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29"/>
      <c r="B397" s="3" t="s">
        <v>261</v>
      </c>
      <c r="C397" s="28"/>
      <c r="D397" s="23">
        <v>5.3913510984415325E-2</v>
      </c>
      <c r="E397" s="23">
        <v>2.6437656147516357E-2</v>
      </c>
      <c r="F397" s="23">
        <v>0.33266599866332408</v>
      </c>
      <c r="G397" s="23">
        <v>4.0824829046386332E-2</v>
      </c>
      <c r="H397" s="23">
        <v>0.10327955589886445</v>
      </c>
      <c r="I397" s="23">
        <v>4.0824829046386339E-2</v>
      </c>
      <c r="J397" s="23">
        <v>8.1649658092772609E-2</v>
      </c>
      <c r="K397" s="23">
        <v>5.1639777949432274E-2</v>
      </c>
      <c r="L397" s="23">
        <v>5.4733145749421008E-2</v>
      </c>
      <c r="M397" s="23">
        <v>8.9814623902049862E-2</v>
      </c>
      <c r="N397" s="23">
        <v>4.0824829046386339E-2</v>
      </c>
      <c r="O397" s="23">
        <v>0.10815112882751925</v>
      </c>
      <c r="P397" s="23">
        <v>4.4721359549995829E-2</v>
      </c>
      <c r="Q397" s="23">
        <v>7.2846871358121318E-2</v>
      </c>
      <c r="R397" s="23">
        <v>2.1369760566432826E-2</v>
      </c>
      <c r="S397" s="23">
        <v>0.10327955589886444</v>
      </c>
      <c r="T397" s="202"/>
      <c r="U397" s="203"/>
      <c r="V397" s="203"/>
      <c r="W397" s="203"/>
      <c r="X397" s="203"/>
      <c r="Y397" s="203"/>
      <c r="Z397" s="203"/>
      <c r="AA397" s="203"/>
      <c r="AB397" s="203"/>
      <c r="AC397" s="203"/>
      <c r="AD397" s="203"/>
      <c r="AE397" s="203"/>
      <c r="AF397" s="203"/>
      <c r="AG397" s="203"/>
      <c r="AH397" s="203"/>
      <c r="AI397" s="203"/>
      <c r="AJ397" s="203"/>
      <c r="AK397" s="203"/>
      <c r="AL397" s="203"/>
      <c r="AM397" s="203"/>
      <c r="AN397" s="203"/>
      <c r="AO397" s="203"/>
      <c r="AP397" s="203"/>
      <c r="AQ397" s="203"/>
      <c r="AR397" s="203"/>
      <c r="AS397" s="203"/>
      <c r="AT397" s="203"/>
      <c r="AU397" s="203"/>
      <c r="AV397" s="203"/>
      <c r="AW397" s="203"/>
      <c r="AX397" s="203"/>
      <c r="AY397" s="203"/>
      <c r="AZ397" s="203"/>
      <c r="BA397" s="203"/>
      <c r="BB397" s="203"/>
      <c r="BC397" s="203"/>
      <c r="BD397" s="203"/>
      <c r="BE397" s="203"/>
      <c r="BF397" s="203"/>
      <c r="BG397" s="203"/>
      <c r="BH397" s="203"/>
      <c r="BI397" s="203"/>
      <c r="BJ397" s="203"/>
      <c r="BK397" s="203"/>
      <c r="BL397" s="203"/>
      <c r="BM397" s="56"/>
    </row>
    <row r="398" spans="1:65">
      <c r="A398" s="29"/>
      <c r="B398" s="3" t="s">
        <v>86</v>
      </c>
      <c r="C398" s="28"/>
      <c r="D398" s="13">
        <v>3.5625668051375764E-2</v>
      </c>
      <c r="E398" s="13">
        <v>1.7363259124680255E-2</v>
      </c>
      <c r="F398" s="13">
        <v>0.29352882234999184</v>
      </c>
      <c r="G398" s="13">
        <v>2.578410255561242E-2</v>
      </c>
      <c r="H398" s="13">
        <v>6.3232381162570059E-2</v>
      </c>
      <c r="I398" s="13">
        <v>2.6917469700914069E-2</v>
      </c>
      <c r="J398" s="13">
        <v>5.2116803037939967E-2</v>
      </c>
      <c r="K398" s="13">
        <v>3.2961560393254645E-2</v>
      </c>
      <c r="L398" s="13">
        <v>3.416365156475893E-2</v>
      </c>
      <c r="M398" s="13">
        <v>5.6605855400451592E-2</v>
      </c>
      <c r="N398" s="13">
        <v>2.6917469700914069E-2</v>
      </c>
      <c r="O398" s="13">
        <v>6.7664939829521945E-2</v>
      </c>
      <c r="P398" s="13">
        <v>3.0014335268453575E-2</v>
      </c>
      <c r="Q398" s="13">
        <v>5.0123994053753208E-2</v>
      </c>
      <c r="R398" s="13">
        <v>1.3951965549357667E-2</v>
      </c>
      <c r="S398" s="13">
        <v>6.1967733539318656E-2</v>
      </c>
      <c r="T398" s="147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29"/>
      <c r="B399" s="3" t="s">
        <v>262</v>
      </c>
      <c r="C399" s="28"/>
      <c r="D399" s="13">
        <v>-2.2115456962080282E-2</v>
      </c>
      <c r="E399" s="13">
        <v>-1.611421378393707E-2</v>
      </c>
      <c r="F399" s="13">
        <v>-0.26766355807732889</v>
      </c>
      <c r="G399" s="13">
        <v>2.3117087980202289E-2</v>
      </c>
      <c r="H399" s="13">
        <v>5.5426048653261395E-2</v>
      </c>
      <c r="I399" s="13">
        <v>-1.9961526250543038E-2</v>
      </c>
      <c r="J399" s="13">
        <v>1.2347434422516068E-2</v>
      </c>
      <c r="K399" s="13">
        <v>1.2347434422516068E-2</v>
      </c>
      <c r="L399" s="13">
        <v>3.5235387633440807E-2</v>
      </c>
      <c r="M399" s="13">
        <v>2.5271018691739533E-2</v>
      </c>
      <c r="N399" s="13">
        <v>-1.9961526250543038E-2</v>
      </c>
      <c r="O399" s="13">
        <v>3.2809776182119998E-2</v>
      </c>
      <c r="P399" s="13">
        <v>-3.7192971942841213E-2</v>
      </c>
      <c r="Q399" s="13">
        <v>-6.0886209769751232E-2</v>
      </c>
      <c r="R399" s="13">
        <v>-1.0268838048625439E-2</v>
      </c>
      <c r="S399" s="13">
        <v>7.6965355768634058E-2</v>
      </c>
      <c r="T399" s="147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29"/>
      <c r="B400" s="45" t="s">
        <v>263</v>
      </c>
      <c r="C400" s="46"/>
      <c r="D400" s="44">
        <v>0.66</v>
      </c>
      <c r="E400" s="44">
        <v>0.49</v>
      </c>
      <c r="F400" s="44">
        <v>7.65</v>
      </c>
      <c r="G400" s="44">
        <v>0.63</v>
      </c>
      <c r="H400" s="44">
        <v>1.55</v>
      </c>
      <c r="I400" s="44">
        <v>0.6</v>
      </c>
      <c r="J400" s="44">
        <v>0.32</v>
      </c>
      <c r="K400" s="44">
        <v>0.32</v>
      </c>
      <c r="L400" s="44">
        <v>0.97</v>
      </c>
      <c r="M400" s="44">
        <v>0.69</v>
      </c>
      <c r="N400" s="44">
        <v>0.6</v>
      </c>
      <c r="O400" s="44">
        <v>0.9</v>
      </c>
      <c r="P400" s="44">
        <v>1.0900000000000001</v>
      </c>
      <c r="Q400" s="44">
        <v>1.76</v>
      </c>
      <c r="R400" s="44">
        <v>0.32</v>
      </c>
      <c r="S400" s="44">
        <v>2.16</v>
      </c>
      <c r="T400" s="147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B401" s="3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BM401" s="55"/>
    </row>
    <row r="402" spans="1:65" ht="15">
      <c r="B402" s="8" t="s">
        <v>514</v>
      </c>
      <c r="BM402" s="27" t="s">
        <v>321</v>
      </c>
    </row>
    <row r="403" spans="1:65" ht="15">
      <c r="A403" s="24" t="s">
        <v>53</v>
      </c>
      <c r="B403" s="18" t="s">
        <v>110</v>
      </c>
      <c r="C403" s="15" t="s">
        <v>111</v>
      </c>
      <c r="D403" s="16" t="s">
        <v>228</v>
      </c>
      <c r="E403" s="17" t="s">
        <v>228</v>
      </c>
      <c r="F403" s="17" t="s">
        <v>228</v>
      </c>
      <c r="G403" s="147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7">
        <v>1</v>
      </c>
    </row>
    <row r="404" spans="1:65">
      <c r="A404" s="29"/>
      <c r="B404" s="19" t="s">
        <v>229</v>
      </c>
      <c r="C404" s="9" t="s">
        <v>229</v>
      </c>
      <c r="D404" s="145" t="s">
        <v>233</v>
      </c>
      <c r="E404" s="146" t="s">
        <v>245</v>
      </c>
      <c r="F404" s="146" t="s">
        <v>283</v>
      </c>
      <c r="G404" s="147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7" t="s">
        <v>3</v>
      </c>
    </row>
    <row r="405" spans="1:65">
      <c r="A405" s="29"/>
      <c r="B405" s="19"/>
      <c r="C405" s="9"/>
      <c r="D405" s="10" t="s">
        <v>300</v>
      </c>
      <c r="E405" s="11" t="s">
        <v>301</v>
      </c>
      <c r="F405" s="11" t="s">
        <v>301</v>
      </c>
      <c r="G405" s="147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7">
        <v>2</v>
      </c>
    </row>
    <row r="406" spans="1:65">
      <c r="A406" s="29"/>
      <c r="B406" s="19"/>
      <c r="C406" s="9"/>
      <c r="D406" s="25"/>
      <c r="E406" s="25"/>
      <c r="F406" s="25"/>
      <c r="G406" s="147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>
        <v>2</v>
      </c>
    </row>
    <row r="407" spans="1:65">
      <c r="A407" s="29"/>
      <c r="B407" s="18">
        <v>1</v>
      </c>
      <c r="C407" s="14">
        <v>1</v>
      </c>
      <c r="D407" s="148" t="s">
        <v>101</v>
      </c>
      <c r="E407" s="21">
        <v>0.13</v>
      </c>
      <c r="F407" s="150">
        <v>0.18</v>
      </c>
      <c r="G407" s="147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7">
        <v>1</v>
      </c>
    </row>
    <row r="408" spans="1:65">
      <c r="A408" s="29"/>
      <c r="B408" s="19">
        <v>1</v>
      </c>
      <c r="C408" s="9">
        <v>2</v>
      </c>
      <c r="D408" s="149" t="s">
        <v>101</v>
      </c>
      <c r="E408" s="11">
        <v>0.14000000000000001</v>
      </c>
      <c r="F408" s="11">
        <v>0.11</v>
      </c>
      <c r="G408" s="147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1</v>
      </c>
    </row>
    <row r="409" spans="1:65">
      <c r="A409" s="29"/>
      <c r="B409" s="19">
        <v>1</v>
      </c>
      <c r="C409" s="9">
        <v>3</v>
      </c>
      <c r="D409" s="149" t="s">
        <v>101</v>
      </c>
      <c r="E409" s="11">
        <v>0.14000000000000001</v>
      </c>
      <c r="F409" s="11">
        <v>0.13</v>
      </c>
      <c r="G409" s="147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>
        <v>16</v>
      </c>
    </row>
    <row r="410" spans="1:65">
      <c r="A410" s="29"/>
      <c r="B410" s="19">
        <v>1</v>
      </c>
      <c r="C410" s="9">
        <v>4</v>
      </c>
      <c r="D410" s="149" t="s">
        <v>101</v>
      </c>
      <c r="E410" s="11">
        <v>0.13</v>
      </c>
      <c r="F410" s="11">
        <v>0.09</v>
      </c>
      <c r="G410" s="147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>
        <v>0.12166666666666701</v>
      </c>
    </row>
    <row r="411" spans="1:65">
      <c r="A411" s="29"/>
      <c r="B411" s="19">
        <v>1</v>
      </c>
      <c r="C411" s="9">
        <v>5</v>
      </c>
      <c r="D411" s="149" t="s">
        <v>101</v>
      </c>
      <c r="E411" s="11">
        <v>0.13</v>
      </c>
      <c r="F411" s="11">
        <v>0.11</v>
      </c>
      <c r="G411" s="147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7">
        <v>7</v>
      </c>
    </row>
    <row r="412" spans="1:65">
      <c r="A412" s="29"/>
      <c r="B412" s="19">
        <v>1</v>
      </c>
      <c r="C412" s="9">
        <v>6</v>
      </c>
      <c r="D412" s="149" t="s">
        <v>101</v>
      </c>
      <c r="E412" s="11">
        <v>0.13</v>
      </c>
      <c r="F412" s="11">
        <v>0.11</v>
      </c>
      <c r="G412" s="147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5"/>
    </row>
    <row r="413" spans="1:65">
      <c r="A413" s="29"/>
      <c r="B413" s="20" t="s">
        <v>259</v>
      </c>
      <c r="C413" s="12"/>
      <c r="D413" s="22" t="s">
        <v>696</v>
      </c>
      <c r="E413" s="22">
        <v>0.13333333333333333</v>
      </c>
      <c r="F413" s="22">
        <v>0.12166666666666666</v>
      </c>
      <c r="G413" s="147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5"/>
    </row>
    <row r="414" spans="1:65">
      <c r="A414" s="29"/>
      <c r="B414" s="3" t="s">
        <v>260</v>
      </c>
      <c r="C414" s="28"/>
      <c r="D414" s="11" t="s">
        <v>696</v>
      </c>
      <c r="E414" s="11">
        <v>0.13</v>
      </c>
      <c r="F414" s="11">
        <v>0.11</v>
      </c>
      <c r="G414" s="147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5"/>
    </row>
    <row r="415" spans="1:65">
      <c r="A415" s="29"/>
      <c r="B415" s="3" t="s">
        <v>261</v>
      </c>
      <c r="C415" s="28"/>
      <c r="D415" s="23" t="s">
        <v>696</v>
      </c>
      <c r="E415" s="23">
        <v>5.1639777949432277E-3</v>
      </c>
      <c r="F415" s="23">
        <v>3.1251666622224603E-2</v>
      </c>
      <c r="G415" s="147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29"/>
      <c r="B416" s="3" t="s">
        <v>86</v>
      </c>
      <c r="C416" s="28"/>
      <c r="D416" s="13" t="s">
        <v>696</v>
      </c>
      <c r="E416" s="13">
        <v>3.872983346207421E-2</v>
      </c>
      <c r="F416" s="13">
        <v>0.25686301333335293</v>
      </c>
      <c r="G416" s="147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A417" s="29"/>
      <c r="B417" s="3" t="s">
        <v>262</v>
      </c>
      <c r="C417" s="28"/>
      <c r="D417" s="13" t="s">
        <v>696</v>
      </c>
      <c r="E417" s="13">
        <v>9.589041095890094E-2</v>
      </c>
      <c r="F417" s="13">
        <v>-2.886579864025407E-15</v>
      </c>
      <c r="G417" s="147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29"/>
      <c r="B418" s="45" t="s">
        <v>263</v>
      </c>
      <c r="C418" s="46"/>
      <c r="D418" s="44">
        <v>21.19</v>
      </c>
      <c r="E418" s="44">
        <v>0</v>
      </c>
      <c r="F418" s="44">
        <v>0.67</v>
      </c>
      <c r="G418" s="147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B419" s="30"/>
      <c r="C419" s="20"/>
      <c r="D419" s="20"/>
      <c r="E419" s="20"/>
      <c r="F419" s="20"/>
      <c r="BM419" s="55"/>
    </row>
    <row r="420" spans="1:65" ht="15">
      <c r="B420" s="8" t="s">
        <v>515</v>
      </c>
      <c r="BM420" s="27" t="s">
        <v>66</v>
      </c>
    </row>
    <row r="421" spans="1:65" ht="15">
      <c r="A421" s="24" t="s">
        <v>11</v>
      </c>
      <c r="B421" s="18" t="s">
        <v>110</v>
      </c>
      <c r="C421" s="15" t="s">
        <v>111</v>
      </c>
      <c r="D421" s="16" t="s">
        <v>228</v>
      </c>
      <c r="E421" s="17" t="s">
        <v>228</v>
      </c>
      <c r="F421" s="17" t="s">
        <v>228</v>
      </c>
      <c r="G421" s="17" t="s">
        <v>228</v>
      </c>
      <c r="H421" s="17" t="s">
        <v>228</v>
      </c>
      <c r="I421" s="17" t="s">
        <v>228</v>
      </c>
      <c r="J421" s="17" t="s">
        <v>228</v>
      </c>
      <c r="K421" s="17" t="s">
        <v>228</v>
      </c>
      <c r="L421" s="17" t="s">
        <v>228</v>
      </c>
      <c r="M421" s="147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7">
        <v>1</v>
      </c>
    </row>
    <row r="422" spans="1:65">
      <c r="A422" s="29"/>
      <c r="B422" s="19" t="s">
        <v>229</v>
      </c>
      <c r="C422" s="9" t="s">
        <v>229</v>
      </c>
      <c r="D422" s="145" t="s">
        <v>232</v>
      </c>
      <c r="E422" s="146" t="s">
        <v>233</v>
      </c>
      <c r="F422" s="146" t="s">
        <v>235</v>
      </c>
      <c r="G422" s="146" t="s">
        <v>237</v>
      </c>
      <c r="H422" s="146" t="s">
        <v>247</v>
      </c>
      <c r="I422" s="146" t="s">
        <v>248</v>
      </c>
      <c r="J422" s="146" t="s">
        <v>249</v>
      </c>
      <c r="K422" s="146" t="s">
        <v>283</v>
      </c>
      <c r="L422" s="146" t="s">
        <v>253</v>
      </c>
      <c r="M422" s="147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 t="s">
        <v>3</v>
      </c>
    </row>
    <row r="423" spans="1:65">
      <c r="A423" s="29"/>
      <c r="B423" s="19"/>
      <c r="C423" s="9"/>
      <c r="D423" s="10" t="s">
        <v>300</v>
      </c>
      <c r="E423" s="11" t="s">
        <v>300</v>
      </c>
      <c r="F423" s="11" t="s">
        <v>300</v>
      </c>
      <c r="G423" s="11" t="s">
        <v>301</v>
      </c>
      <c r="H423" s="11" t="s">
        <v>300</v>
      </c>
      <c r="I423" s="11" t="s">
        <v>300</v>
      </c>
      <c r="J423" s="11" t="s">
        <v>301</v>
      </c>
      <c r="K423" s="11" t="s">
        <v>301</v>
      </c>
      <c r="L423" s="11" t="s">
        <v>300</v>
      </c>
      <c r="M423" s="147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>
        <v>2</v>
      </c>
    </row>
    <row r="424" spans="1:65">
      <c r="A424" s="29"/>
      <c r="B424" s="19"/>
      <c r="C424" s="9"/>
      <c r="D424" s="25"/>
      <c r="E424" s="25"/>
      <c r="F424" s="25"/>
      <c r="G424" s="25"/>
      <c r="H424" s="25"/>
      <c r="I424" s="25"/>
      <c r="J424" s="25"/>
      <c r="K424" s="25"/>
      <c r="L424" s="25"/>
      <c r="M424" s="147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3</v>
      </c>
    </row>
    <row r="425" spans="1:65">
      <c r="A425" s="29"/>
      <c r="B425" s="18">
        <v>1</v>
      </c>
      <c r="C425" s="14">
        <v>1</v>
      </c>
      <c r="D425" s="21">
        <v>0.84</v>
      </c>
      <c r="E425" s="150">
        <v>0.74681101640779923</v>
      </c>
      <c r="F425" s="148">
        <v>0.93076999999999988</v>
      </c>
      <c r="G425" s="148">
        <v>0.8</v>
      </c>
      <c r="H425" s="148">
        <v>0.7</v>
      </c>
      <c r="I425" s="21">
        <v>0.74</v>
      </c>
      <c r="J425" s="148">
        <v>0.7</v>
      </c>
      <c r="K425" s="21">
        <v>0.78</v>
      </c>
      <c r="L425" s="21">
        <v>0.8</v>
      </c>
      <c r="M425" s="147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1</v>
      </c>
    </row>
    <row r="426" spans="1:65">
      <c r="A426" s="29"/>
      <c r="B426" s="19">
        <v>1</v>
      </c>
      <c r="C426" s="9">
        <v>2</v>
      </c>
      <c r="D426" s="11">
        <v>0.81</v>
      </c>
      <c r="E426" s="11">
        <v>0.80950800636410558</v>
      </c>
      <c r="F426" s="149">
        <v>0.90511999999999992</v>
      </c>
      <c r="G426" s="149">
        <v>0.8</v>
      </c>
      <c r="H426" s="149">
        <v>0.8</v>
      </c>
      <c r="I426" s="11">
        <v>0.76</v>
      </c>
      <c r="J426" s="149">
        <v>0.7</v>
      </c>
      <c r="K426" s="11">
        <v>0.83</v>
      </c>
      <c r="L426" s="11">
        <v>0.76</v>
      </c>
      <c r="M426" s="147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>
        <v>23</v>
      </c>
    </row>
    <row r="427" spans="1:65">
      <c r="A427" s="29"/>
      <c r="B427" s="19">
        <v>1</v>
      </c>
      <c r="C427" s="9">
        <v>3</v>
      </c>
      <c r="D427" s="11">
        <v>0.82</v>
      </c>
      <c r="E427" s="11">
        <v>0.78835942661882963</v>
      </c>
      <c r="F427" s="149">
        <v>0.94147999999999998</v>
      </c>
      <c r="G427" s="149">
        <v>0.8</v>
      </c>
      <c r="H427" s="149">
        <v>0.8</v>
      </c>
      <c r="I427" s="11">
        <v>0.75</v>
      </c>
      <c r="J427" s="149">
        <v>0.7</v>
      </c>
      <c r="K427" s="11">
        <v>0.82</v>
      </c>
      <c r="L427" s="11">
        <v>0.78</v>
      </c>
      <c r="M427" s="147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7">
        <v>16</v>
      </c>
    </row>
    <row r="428" spans="1:65">
      <c r="A428" s="29"/>
      <c r="B428" s="19">
        <v>1</v>
      </c>
      <c r="C428" s="9">
        <v>4</v>
      </c>
      <c r="D428" s="11">
        <v>0.83</v>
      </c>
      <c r="E428" s="11">
        <v>0.80406140770312928</v>
      </c>
      <c r="F428" s="149">
        <v>0.93436999999999992</v>
      </c>
      <c r="G428" s="149">
        <v>0.9</v>
      </c>
      <c r="H428" s="149">
        <v>0.8</v>
      </c>
      <c r="I428" s="11">
        <v>0.76</v>
      </c>
      <c r="J428" s="149">
        <v>0.7</v>
      </c>
      <c r="K428" s="11">
        <v>0.79</v>
      </c>
      <c r="L428" s="11">
        <v>0.76</v>
      </c>
      <c r="M428" s="147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7">
        <v>0.78957404970139788</v>
      </c>
    </row>
    <row r="429" spans="1:65">
      <c r="A429" s="29"/>
      <c r="B429" s="19">
        <v>1</v>
      </c>
      <c r="C429" s="9">
        <v>5</v>
      </c>
      <c r="D429" s="11">
        <v>0.8</v>
      </c>
      <c r="E429" s="11">
        <v>0.79342531348150613</v>
      </c>
      <c r="F429" s="149">
        <v>0.96164999999999989</v>
      </c>
      <c r="G429" s="149">
        <v>0.9</v>
      </c>
      <c r="H429" s="149">
        <v>0.7</v>
      </c>
      <c r="I429" s="11">
        <v>0.73</v>
      </c>
      <c r="J429" s="149">
        <v>0.7</v>
      </c>
      <c r="K429" s="11">
        <v>0.79</v>
      </c>
      <c r="L429" s="11">
        <v>0.78</v>
      </c>
      <c r="M429" s="147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7">
        <v>35</v>
      </c>
    </row>
    <row r="430" spans="1:65">
      <c r="A430" s="29"/>
      <c r="B430" s="19">
        <v>1</v>
      </c>
      <c r="C430" s="9">
        <v>6</v>
      </c>
      <c r="D430" s="11">
        <v>0.82</v>
      </c>
      <c r="E430" s="11">
        <v>0.78566375503404262</v>
      </c>
      <c r="F430" s="149">
        <v>0.95641999999999994</v>
      </c>
      <c r="G430" s="149">
        <v>0.8</v>
      </c>
      <c r="H430" s="149">
        <v>0.8</v>
      </c>
      <c r="I430" s="11">
        <v>0.78</v>
      </c>
      <c r="J430" s="149">
        <v>0.8</v>
      </c>
      <c r="K430" s="11">
        <v>0.82</v>
      </c>
      <c r="L430" s="11">
        <v>0.76</v>
      </c>
      <c r="M430" s="147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5"/>
    </row>
    <row r="431" spans="1:65">
      <c r="A431" s="29"/>
      <c r="B431" s="20" t="s">
        <v>259</v>
      </c>
      <c r="C431" s="12"/>
      <c r="D431" s="22">
        <v>0.82</v>
      </c>
      <c r="E431" s="22">
        <v>0.78797148760156877</v>
      </c>
      <c r="F431" s="22">
        <v>0.93830166666666648</v>
      </c>
      <c r="G431" s="22">
        <v>0.83333333333333337</v>
      </c>
      <c r="H431" s="22">
        <v>0.76666666666666661</v>
      </c>
      <c r="I431" s="22">
        <v>0.7533333333333333</v>
      </c>
      <c r="J431" s="22">
        <v>0.71666666666666667</v>
      </c>
      <c r="K431" s="22">
        <v>0.80500000000000005</v>
      </c>
      <c r="L431" s="22">
        <v>0.77333333333333332</v>
      </c>
      <c r="M431" s="147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29"/>
      <c r="B432" s="3" t="s">
        <v>260</v>
      </c>
      <c r="C432" s="28"/>
      <c r="D432" s="11">
        <v>0.82</v>
      </c>
      <c r="E432" s="11">
        <v>0.79089237005016788</v>
      </c>
      <c r="F432" s="11">
        <v>0.9379249999999999</v>
      </c>
      <c r="G432" s="11">
        <v>0.8</v>
      </c>
      <c r="H432" s="11">
        <v>0.8</v>
      </c>
      <c r="I432" s="11">
        <v>0.755</v>
      </c>
      <c r="J432" s="11">
        <v>0.7</v>
      </c>
      <c r="K432" s="11">
        <v>0.80499999999999994</v>
      </c>
      <c r="L432" s="11">
        <v>0.77</v>
      </c>
      <c r="M432" s="147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29"/>
      <c r="B433" s="3" t="s">
        <v>261</v>
      </c>
      <c r="C433" s="28"/>
      <c r="D433" s="23">
        <v>1.4142135623730918E-2</v>
      </c>
      <c r="E433" s="23">
        <v>2.214548216314037E-2</v>
      </c>
      <c r="F433" s="23">
        <v>2.0281654189603635E-2</v>
      </c>
      <c r="G433" s="23">
        <v>5.1639777949432218E-2</v>
      </c>
      <c r="H433" s="23">
        <v>5.1639777949432274E-2</v>
      </c>
      <c r="I433" s="23">
        <v>1.7511900715418277E-2</v>
      </c>
      <c r="J433" s="23">
        <v>4.0824829046386339E-2</v>
      </c>
      <c r="K433" s="23">
        <v>2.0736441353327681E-2</v>
      </c>
      <c r="L433" s="23">
        <v>1.6329931618554536E-2</v>
      </c>
      <c r="M433" s="202"/>
      <c r="N433" s="203"/>
      <c r="O433" s="203"/>
      <c r="P433" s="203"/>
      <c r="Q433" s="203"/>
      <c r="R433" s="203"/>
      <c r="S433" s="203"/>
      <c r="T433" s="203"/>
      <c r="U433" s="203"/>
      <c r="V433" s="203"/>
      <c r="W433" s="203"/>
      <c r="X433" s="203"/>
      <c r="Y433" s="203"/>
      <c r="Z433" s="203"/>
      <c r="AA433" s="203"/>
      <c r="AB433" s="203"/>
      <c r="AC433" s="203"/>
      <c r="AD433" s="203"/>
      <c r="AE433" s="203"/>
      <c r="AF433" s="203"/>
      <c r="AG433" s="203"/>
      <c r="AH433" s="203"/>
      <c r="AI433" s="203"/>
      <c r="AJ433" s="203"/>
      <c r="AK433" s="203"/>
      <c r="AL433" s="203"/>
      <c r="AM433" s="203"/>
      <c r="AN433" s="203"/>
      <c r="AO433" s="203"/>
      <c r="AP433" s="203"/>
      <c r="AQ433" s="203"/>
      <c r="AR433" s="203"/>
      <c r="AS433" s="203"/>
      <c r="AT433" s="203"/>
      <c r="AU433" s="203"/>
      <c r="AV433" s="203"/>
      <c r="AW433" s="203"/>
      <c r="AX433" s="203"/>
      <c r="AY433" s="203"/>
      <c r="AZ433" s="203"/>
      <c r="BA433" s="203"/>
      <c r="BB433" s="203"/>
      <c r="BC433" s="203"/>
      <c r="BD433" s="203"/>
      <c r="BE433" s="203"/>
      <c r="BF433" s="203"/>
      <c r="BG433" s="203"/>
      <c r="BH433" s="203"/>
      <c r="BI433" s="203"/>
      <c r="BJ433" s="203"/>
      <c r="BK433" s="203"/>
      <c r="BL433" s="203"/>
      <c r="BM433" s="56"/>
    </row>
    <row r="434" spans="1:65">
      <c r="A434" s="29"/>
      <c r="B434" s="3" t="s">
        <v>86</v>
      </c>
      <c r="C434" s="28"/>
      <c r="D434" s="13">
        <v>1.7246506858208437E-2</v>
      </c>
      <c r="E434" s="13">
        <v>2.8104420669517995E-2</v>
      </c>
      <c r="F434" s="13">
        <v>2.1615281001955988E-2</v>
      </c>
      <c r="G434" s="13">
        <v>6.1967733539318656E-2</v>
      </c>
      <c r="H434" s="13">
        <v>6.7356232107955147E-2</v>
      </c>
      <c r="I434" s="13">
        <v>2.3245885905422491E-2</v>
      </c>
      <c r="J434" s="13">
        <v>5.6964877739143729E-2</v>
      </c>
      <c r="K434" s="13">
        <v>2.5759554476183454E-2</v>
      </c>
      <c r="L434" s="13">
        <v>2.11162908860619E-2</v>
      </c>
      <c r="M434" s="147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29"/>
      <c r="B435" s="3" t="s">
        <v>262</v>
      </c>
      <c r="C435" s="28"/>
      <c r="D435" s="13">
        <v>3.853463815092284E-2</v>
      </c>
      <c r="E435" s="13">
        <v>-2.0296539639761413E-3</v>
      </c>
      <c r="F435" s="13">
        <v>0.18836436813179791</v>
      </c>
      <c r="G435" s="13">
        <v>5.5421380234677686E-2</v>
      </c>
      <c r="H435" s="13">
        <v>-2.9012330184096657E-2</v>
      </c>
      <c r="I435" s="13">
        <v>-4.5899072267851393E-2</v>
      </c>
      <c r="J435" s="13">
        <v>-9.2337612998177221E-2</v>
      </c>
      <c r="K435" s="13">
        <v>1.9537053306698748E-2</v>
      </c>
      <c r="L435" s="13">
        <v>-2.0568959142219123E-2</v>
      </c>
      <c r="M435" s="147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29"/>
      <c r="B436" s="45" t="s">
        <v>263</v>
      </c>
      <c r="C436" s="46"/>
      <c r="D436" s="44">
        <v>0.68</v>
      </c>
      <c r="E436" s="44">
        <v>0.25</v>
      </c>
      <c r="F436" s="44">
        <v>4.0999999999999996</v>
      </c>
      <c r="G436" s="44" t="s">
        <v>264</v>
      </c>
      <c r="H436" s="44" t="s">
        <v>264</v>
      </c>
      <c r="I436" s="44">
        <v>1.25</v>
      </c>
      <c r="J436" s="44" t="s">
        <v>264</v>
      </c>
      <c r="K436" s="44">
        <v>0.25</v>
      </c>
      <c r="L436" s="44">
        <v>0.67</v>
      </c>
      <c r="M436" s="147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B437" s="30" t="s">
        <v>311</v>
      </c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BM437" s="55"/>
    </row>
    <row r="438" spans="1:65">
      <c r="BM438" s="55"/>
    </row>
    <row r="439" spans="1:65" ht="15">
      <c r="B439" s="8" t="s">
        <v>516</v>
      </c>
      <c r="BM439" s="27" t="s">
        <v>66</v>
      </c>
    </row>
    <row r="440" spans="1:65" ht="15">
      <c r="A440" s="24" t="s">
        <v>14</v>
      </c>
      <c r="B440" s="18" t="s">
        <v>110</v>
      </c>
      <c r="C440" s="15" t="s">
        <v>111</v>
      </c>
      <c r="D440" s="16" t="s">
        <v>228</v>
      </c>
      <c r="E440" s="17" t="s">
        <v>228</v>
      </c>
      <c r="F440" s="17" t="s">
        <v>228</v>
      </c>
      <c r="G440" s="17" t="s">
        <v>228</v>
      </c>
      <c r="H440" s="17" t="s">
        <v>228</v>
      </c>
      <c r="I440" s="17" t="s">
        <v>228</v>
      </c>
      <c r="J440" s="17" t="s">
        <v>228</v>
      </c>
      <c r="K440" s="17" t="s">
        <v>228</v>
      </c>
      <c r="L440" s="17" t="s">
        <v>228</v>
      </c>
      <c r="M440" s="17" t="s">
        <v>228</v>
      </c>
      <c r="N440" s="17" t="s">
        <v>228</v>
      </c>
      <c r="O440" s="17" t="s">
        <v>228</v>
      </c>
      <c r="P440" s="17" t="s">
        <v>228</v>
      </c>
      <c r="Q440" s="17" t="s">
        <v>228</v>
      </c>
      <c r="R440" s="17" t="s">
        <v>228</v>
      </c>
      <c r="S440" s="17" t="s">
        <v>228</v>
      </c>
      <c r="T440" s="147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7">
        <v>1</v>
      </c>
    </row>
    <row r="441" spans="1:65">
      <c r="A441" s="29"/>
      <c r="B441" s="19" t="s">
        <v>229</v>
      </c>
      <c r="C441" s="9" t="s">
        <v>229</v>
      </c>
      <c r="D441" s="145" t="s">
        <v>232</v>
      </c>
      <c r="E441" s="146" t="s">
        <v>237</v>
      </c>
      <c r="F441" s="146" t="s">
        <v>238</v>
      </c>
      <c r="G441" s="146" t="s">
        <v>239</v>
      </c>
      <c r="H441" s="146" t="s">
        <v>240</v>
      </c>
      <c r="I441" s="146" t="s">
        <v>241</v>
      </c>
      <c r="J441" s="146" t="s">
        <v>242</v>
      </c>
      <c r="K441" s="146" t="s">
        <v>243</v>
      </c>
      <c r="L441" s="146" t="s">
        <v>244</v>
      </c>
      <c r="M441" s="146" t="s">
        <v>245</v>
      </c>
      <c r="N441" s="146" t="s">
        <v>246</v>
      </c>
      <c r="O441" s="146" t="s">
        <v>247</v>
      </c>
      <c r="P441" s="146" t="s">
        <v>248</v>
      </c>
      <c r="Q441" s="146" t="s">
        <v>249</v>
      </c>
      <c r="R441" s="146" t="s">
        <v>283</v>
      </c>
      <c r="S441" s="146" t="s">
        <v>253</v>
      </c>
      <c r="T441" s="147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 t="s">
        <v>3</v>
      </c>
    </row>
    <row r="442" spans="1:65">
      <c r="A442" s="29"/>
      <c r="B442" s="19"/>
      <c r="C442" s="9"/>
      <c r="D442" s="10" t="s">
        <v>300</v>
      </c>
      <c r="E442" s="11" t="s">
        <v>301</v>
      </c>
      <c r="F442" s="11" t="s">
        <v>300</v>
      </c>
      <c r="G442" s="11" t="s">
        <v>301</v>
      </c>
      <c r="H442" s="11" t="s">
        <v>301</v>
      </c>
      <c r="I442" s="11" t="s">
        <v>301</v>
      </c>
      <c r="J442" s="11" t="s">
        <v>301</v>
      </c>
      <c r="K442" s="11" t="s">
        <v>301</v>
      </c>
      <c r="L442" s="11" t="s">
        <v>114</v>
      </c>
      <c r="M442" s="11" t="s">
        <v>301</v>
      </c>
      <c r="N442" s="11" t="s">
        <v>300</v>
      </c>
      <c r="O442" s="11" t="s">
        <v>300</v>
      </c>
      <c r="P442" s="11" t="s">
        <v>300</v>
      </c>
      <c r="Q442" s="11" t="s">
        <v>301</v>
      </c>
      <c r="R442" s="11" t="s">
        <v>301</v>
      </c>
      <c r="S442" s="11" t="s">
        <v>300</v>
      </c>
      <c r="T442" s="147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>
        <v>3</v>
      </c>
    </row>
    <row r="443" spans="1:65">
      <c r="A443" s="29"/>
      <c r="B443" s="19"/>
      <c r="C443" s="9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147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>
        <v>3</v>
      </c>
    </row>
    <row r="444" spans="1:65">
      <c r="A444" s="29"/>
      <c r="B444" s="18">
        <v>1</v>
      </c>
      <c r="C444" s="14">
        <v>1</v>
      </c>
      <c r="D444" s="201">
        <v>0.08</v>
      </c>
      <c r="E444" s="208" t="s">
        <v>104</v>
      </c>
      <c r="F444" s="208">
        <v>0.25</v>
      </c>
      <c r="G444" s="201">
        <v>7.5999999999999998E-2</v>
      </c>
      <c r="H444" s="201">
        <v>7.4999999999999997E-2</v>
      </c>
      <c r="I444" s="201">
        <v>7.2999999999999995E-2</v>
      </c>
      <c r="J444" s="201">
        <v>7.0000000000000007E-2</v>
      </c>
      <c r="K444" s="201">
        <v>7.6999999999999999E-2</v>
      </c>
      <c r="L444" s="201">
        <v>7.5574147019999996E-2</v>
      </c>
      <c r="M444" s="201">
        <v>7.2999999999999995E-2</v>
      </c>
      <c r="N444" s="201">
        <v>7.0000000000000007E-2</v>
      </c>
      <c r="O444" s="201">
        <v>7.0000000000000007E-2</v>
      </c>
      <c r="P444" s="201">
        <v>7.0000000000000007E-2</v>
      </c>
      <c r="Q444" s="201">
        <v>7.0000000000000007E-2</v>
      </c>
      <c r="R444" s="201">
        <v>7.3999999999999996E-2</v>
      </c>
      <c r="S444" s="208">
        <v>0.05</v>
      </c>
      <c r="T444" s="202"/>
      <c r="U444" s="203"/>
      <c r="V444" s="203"/>
      <c r="W444" s="203"/>
      <c r="X444" s="203"/>
      <c r="Y444" s="203"/>
      <c r="Z444" s="203"/>
      <c r="AA444" s="203"/>
      <c r="AB444" s="203"/>
      <c r="AC444" s="203"/>
      <c r="AD444" s="203"/>
      <c r="AE444" s="203"/>
      <c r="AF444" s="203"/>
      <c r="AG444" s="203"/>
      <c r="AH444" s="203"/>
      <c r="AI444" s="203"/>
      <c r="AJ444" s="203"/>
      <c r="AK444" s="203"/>
      <c r="AL444" s="203"/>
      <c r="AM444" s="203"/>
      <c r="AN444" s="203"/>
      <c r="AO444" s="203"/>
      <c r="AP444" s="203"/>
      <c r="AQ444" s="203"/>
      <c r="AR444" s="203"/>
      <c r="AS444" s="203"/>
      <c r="AT444" s="203"/>
      <c r="AU444" s="203"/>
      <c r="AV444" s="203"/>
      <c r="AW444" s="203"/>
      <c r="AX444" s="203"/>
      <c r="AY444" s="203"/>
      <c r="AZ444" s="203"/>
      <c r="BA444" s="203"/>
      <c r="BB444" s="203"/>
      <c r="BC444" s="203"/>
      <c r="BD444" s="203"/>
      <c r="BE444" s="203"/>
      <c r="BF444" s="203"/>
      <c r="BG444" s="203"/>
      <c r="BH444" s="203"/>
      <c r="BI444" s="203"/>
      <c r="BJ444" s="203"/>
      <c r="BK444" s="203"/>
      <c r="BL444" s="203"/>
      <c r="BM444" s="204">
        <v>1</v>
      </c>
    </row>
    <row r="445" spans="1:65">
      <c r="A445" s="29"/>
      <c r="B445" s="19">
        <v>1</v>
      </c>
      <c r="C445" s="9">
        <v>2</v>
      </c>
      <c r="D445" s="23">
        <v>0.08</v>
      </c>
      <c r="E445" s="209" t="s">
        <v>104</v>
      </c>
      <c r="F445" s="209">
        <v>0.24</v>
      </c>
      <c r="G445" s="23">
        <v>7.6999999999999999E-2</v>
      </c>
      <c r="H445" s="23">
        <v>7.9000000000000001E-2</v>
      </c>
      <c r="I445" s="23">
        <v>7.5999999999999998E-2</v>
      </c>
      <c r="J445" s="23">
        <v>7.0999999999999994E-2</v>
      </c>
      <c r="K445" s="23">
        <v>7.4999999999999997E-2</v>
      </c>
      <c r="L445" s="23">
        <v>7.5245936519999987E-2</v>
      </c>
      <c r="M445" s="23">
        <v>7.0999999999999994E-2</v>
      </c>
      <c r="N445" s="23">
        <v>0.08</v>
      </c>
      <c r="O445" s="23">
        <v>7.0000000000000007E-2</v>
      </c>
      <c r="P445" s="23">
        <v>7.0000000000000007E-2</v>
      </c>
      <c r="Q445" s="23">
        <v>7.0000000000000007E-2</v>
      </c>
      <c r="R445" s="23">
        <v>7.0999999999999994E-2</v>
      </c>
      <c r="S445" s="209">
        <v>0.05</v>
      </c>
      <c r="T445" s="202"/>
      <c r="U445" s="203"/>
      <c r="V445" s="203"/>
      <c r="W445" s="203"/>
      <c r="X445" s="203"/>
      <c r="Y445" s="203"/>
      <c r="Z445" s="203"/>
      <c r="AA445" s="203"/>
      <c r="AB445" s="203"/>
      <c r="AC445" s="203"/>
      <c r="AD445" s="203"/>
      <c r="AE445" s="203"/>
      <c r="AF445" s="203"/>
      <c r="AG445" s="203"/>
      <c r="AH445" s="203"/>
      <c r="AI445" s="203"/>
      <c r="AJ445" s="203"/>
      <c r="AK445" s="203"/>
      <c r="AL445" s="203"/>
      <c r="AM445" s="203"/>
      <c r="AN445" s="203"/>
      <c r="AO445" s="203"/>
      <c r="AP445" s="203"/>
      <c r="AQ445" s="203"/>
      <c r="AR445" s="203"/>
      <c r="AS445" s="203"/>
      <c r="AT445" s="203"/>
      <c r="AU445" s="203"/>
      <c r="AV445" s="203"/>
      <c r="AW445" s="203"/>
      <c r="AX445" s="203"/>
      <c r="AY445" s="203"/>
      <c r="AZ445" s="203"/>
      <c r="BA445" s="203"/>
      <c r="BB445" s="203"/>
      <c r="BC445" s="203"/>
      <c r="BD445" s="203"/>
      <c r="BE445" s="203"/>
      <c r="BF445" s="203"/>
      <c r="BG445" s="203"/>
      <c r="BH445" s="203"/>
      <c r="BI445" s="203"/>
      <c r="BJ445" s="203"/>
      <c r="BK445" s="203"/>
      <c r="BL445" s="203"/>
      <c r="BM445" s="204">
        <v>7</v>
      </c>
    </row>
    <row r="446" spans="1:65">
      <c r="A446" s="29"/>
      <c r="B446" s="19">
        <v>1</v>
      </c>
      <c r="C446" s="9">
        <v>3</v>
      </c>
      <c r="D446" s="23">
        <v>0.08</v>
      </c>
      <c r="E446" s="209" t="s">
        <v>104</v>
      </c>
      <c r="F446" s="209">
        <v>0.23</v>
      </c>
      <c r="G446" s="23">
        <v>0.08</v>
      </c>
      <c r="H446" s="23">
        <v>7.1999999999999995E-2</v>
      </c>
      <c r="I446" s="23">
        <v>7.0000000000000007E-2</v>
      </c>
      <c r="J446" s="23">
        <v>6.4000000000000001E-2</v>
      </c>
      <c r="K446" s="23">
        <v>8.2000000000000003E-2</v>
      </c>
      <c r="L446" s="23">
        <v>7.4309877369000008E-2</v>
      </c>
      <c r="M446" s="23">
        <v>6.9000000000000006E-2</v>
      </c>
      <c r="N446" s="23">
        <v>0.08</v>
      </c>
      <c r="O446" s="23">
        <v>0.06</v>
      </c>
      <c r="P446" s="23">
        <v>7.0000000000000007E-2</v>
      </c>
      <c r="Q446" s="23">
        <v>7.0000000000000007E-2</v>
      </c>
      <c r="R446" s="23">
        <v>7.3999999999999996E-2</v>
      </c>
      <c r="S446" s="209">
        <v>0.05</v>
      </c>
      <c r="T446" s="202"/>
      <c r="U446" s="203"/>
      <c r="V446" s="203"/>
      <c r="W446" s="203"/>
      <c r="X446" s="203"/>
      <c r="Y446" s="203"/>
      <c r="Z446" s="203"/>
      <c r="AA446" s="203"/>
      <c r="AB446" s="203"/>
      <c r="AC446" s="203"/>
      <c r="AD446" s="203"/>
      <c r="AE446" s="203"/>
      <c r="AF446" s="203"/>
      <c r="AG446" s="203"/>
      <c r="AH446" s="203"/>
      <c r="AI446" s="203"/>
      <c r="AJ446" s="203"/>
      <c r="AK446" s="203"/>
      <c r="AL446" s="203"/>
      <c r="AM446" s="203"/>
      <c r="AN446" s="203"/>
      <c r="AO446" s="203"/>
      <c r="AP446" s="203"/>
      <c r="AQ446" s="203"/>
      <c r="AR446" s="203"/>
      <c r="AS446" s="203"/>
      <c r="AT446" s="203"/>
      <c r="AU446" s="203"/>
      <c r="AV446" s="203"/>
      <c r="AW446" s="203"/>
      <c r="AX446" s="203"/>
      <c r="AY446" s="203"/>
      <c r="AZ446" s="203"/>
      <c r="BA446" s="203"/>
      <c r="BB446" s="203"/>
      <c r="BC446" s="203"/>
      <c r="BD446" s="203"/>
      <c r="BE446" s="203"/>
      <c r="BF446" s="203"/>
      <c r="BG446" s="203"/>
      <c r="BH446" s="203"/>
      <c r="BI446" s="203"/>
      <c r="BJ446" s="203"/>
      <c r="BK446" s="203"/>
      <c r="BL446" s="203"/>
      <c r="BM446" s="204">
        <v>16</v>
      </c>
    </row>
    <row r="447" spans="1:65">
      <c r="A447" s="29"/>
      <c r="B447" s="19">
        <v>1</v>
      </c>
      <c r="C447" s="9">
        <v>4</v>
      </c>
      <c r="D447" s="23">
        <v>7.0000000000000007E-2</v>
      </c>
      <c r="E447" s="209" t="s">
        <v>104</v>
      </c>
      <c r="F447" s="209">
        <v>0.22</v>
      </c>
      <c r="G447" s="23">
        <v>7.4999999999999997E-2</v>
      </c>
      <c r="H447" s="23">
        <v>7.9000000000000001E-2</v>
      </c>
      <c r="I447" s="23">
        <v>6.7000000000000004E-2</v>
      </c>
      <c r="J447" s="23">
        <v>6.5000000000000002E-2</v>
      </c>
      <c r="K447" s="23">
        <v>8.2000000000000003E-2</v>
      </c>
      <c r="L447" s="23">
        <v>7.7019669599999993E-2</v>
      </c>
      <c r="M447" s="23">
        <v>7.0000000000000007E-2</v>
      </c>
      <c r="N447" s="23">
        <v>0.08</v>
      </c>
      <c r="O447" s="23">
        <v>7.0000000000000007E-2</v>
      </c>
      <c r="P447" s="23">
        <v>0.08</v>
      </c>
      <c r="Q447" s="23">
        <v>7.0000000000000007E-2</v>
      </c>
      <c r="R447" s="23">
        <v>7.8E-2</v>
      </c>
      <c r="S447" s="209">
        <v>0.05</v>
      </c>
      <c r="T447" s="202"/>
      <c r="U447" s="203"/>
      <c r="V447" s="203"/>
      <c r="W447" s="203"/>
      <c r="X447" s="203"/>
      <c r="Y447" s="203"/>
      <c r="Z447" s="203"/>
      <c r="AA447" s="203"/>
      <c r="AB447" s="203"/>
      <c r="AC447" s="203"/>
      <c r="AD447" s="203"/>
      <c r="AE447" s="203"/>
      <c r="AF447" s="203"/>
      <c r="AG447" s="203"/>
      <c r="AH447" s="203"/>
      <c r="AI447" s="203"/>
      <c r="AJ447" s="203"/>
      <c r="AK447" s="203"/>
      <c r="AL447" s="203"/>
      <c r="AM447" s="203"/>
      <c r="AN447" s="203"/>
      <c r="AO447" s="203"/>
      <c r="AP447" s="203"/>
      <c r="AQ447" s="203"/>
      <c r="AR447" s="203"/>
      <c r="AS447" s="203"/>
      <c r="AT447" s="203"/>
      <c r="AU447" s="203"/>
      <c r="AV447" s="203"/>
      <c r="AW447" s="203"/>
      <c r="AX447" s="203"/>
      <c r="AY447" s="203"/>
      <c r="AZ447" s="203"/>
      <c r="BA447" s="203"/>
      <c r="BB447" s="203"/>
      <c r="BC447" s="203"/>
      <c r="BD447" s="203"/>
      <c r="BE447" s="203"/>
      <c r="BF447" s="203"/>
      <c r="BG447" s="203"/>
      <c r="BH447" s="203"/>
      <c r="BI447" s="203"/>
      <c r="BJ447" s="203"/>
      <c r="BK447" s="203"/>
      <c r="BL447" s="203"/>
      <c r="BM447" s="204">
        <v>7.3368017328617946E-2</v>
      </c>
    </row>
    <row r="448" spans="1:65">
      <c r="A448" s="29"/>
      <c r="B448" s="19">
        <v>1</v>
      </c>
      <c r="C448" s="9">
        <v>5</v>
      </c>
      <c r="D448" s="23">
        <v>0.08</v>
      </c>
      <c r="E448" s="209" t="s">
        <v>104</v>
      </c>
      <c r="F448" s="209">
        <v>0.23</v>
      </c>
      <c r="G448" s="23">
        <v>7.4999999999999997E-2</v>
      </c>
      <c r="H448" s="23">
        <v>7.8E-2</v>
      </c>
      <c r="I448" s="23">
        <v>6.7000000000000004E-2</v>
      </c>
      <c r="J448" s="23">
        <v>7.1999999999999995E-2</v>
      </c>
      <c r="K448" s="23">
        <v>7.6999999999999999E-2</v>
      </c>
      <c r="L448" s="23">
        <v>7.6853888143199989E-2</v>
      </c>
      <c r="M448" s="23">
        <v>7.1999999999999995E-2</v>
      </c>
      <c r="N448" s="23">
        <v>7.0000000000000007E-2</v>
      </c>
      <c r="O448" s="23">
        <v>0.08</v>
      </c>
      <c r="P448" s="23">
        <v>7.0000000000000007E-2</v>
      </c>
      <c r="Q448" s="23">
        <v>7.0000000000000007E-2</v>
      </c>
      <c r="R448" s="23">
        <v>7.0000000000000007E-2</v>
      </c>
      <c r="S448" s="209">
        <v>0.05</v>
      </c>
      <c r="T448" s="202"/>
      <c r="U448" s="203"/>
      <c r="V448" s="203"/>
      <c r="W448" s="203"/>
      <c r="X448" s="203"/>
      <c r="Y448" s="203"/>
      <c r="Z448" s="203"/>
      <c r="AA448" s="203"/>
      <c r="AB448" s="203"/>
      <c r="AC448" s="203"/>
      <c r="AD448" s="203"/>
      <c r="AE448" s="203"/>
      <c r="AF448" s="203"/>
      <c r="AG448" s="203"/>
      <c r="AH448" s="203"/>
      <c r="AI448" s="203"/>
      <c r="AJ448" s="203"/>
      <c r="AK448" s="203"/>
      <c r="AL448" s="203"/>
      <c r="AM448" s="203"/>
      <c r="AN448" s="203"/>
      <c r="AO448" s="203"/>
      <c r="AP448" s="203"/>
      <c r="AQ448" s="203"/>
      <c r="AR448" s="203"/>
      <c r="AS448" s="203"/>
      <c r="AT448" s="203"/>
      <c r="AU448" s="203"/>
      <c r="AV448" s="203"/>
      <c r="AW448" s="203"/>
      <c r="AX448" s="203"/>
      <c r="AY448" s="203"/>
      <c r="AZ448" s="203"/>
      <c r="BA448" s="203"/>
      <c r="BB448" s="203"/>
      <c r="BC448" s="203"/>
      <c r="BD448" s="203"/>
      <c r="BE448" s="203"/>
      <c r="BF448" s="203"/>
      <c r="BG448" s="203"/>
      <c r="BH448" s="203"/>
      <c r="BI448" s="203"/>
      <c r="BJ448" s="203"/>
      <c r="BK448" s="203"/>
      <c r="BL448" s="203"/>
      <c r="BM448" s="204">
        <v>36</v>
      </c>
    </row>
    <row r="449" spans="1:65">
      <c r="A449" s="29"/>
      <c r="B449" s="19">
        <v>1</v>
      </c>
      <c r="C449" s="9">
        <v>6</v>
      </c>
      <c r="D449" s="23">
        <v>7.0000000000000007E-2</v>
      </c>
      <c r="E449" s="209" t="s">
        <v>104</v>
      </c>
      <c r="F449" s="209">
        <v>0.25</v>
      </c>
      <c r="G449" s="23">
        <v>7.3999999999999996E-2</v>
      </c>
      <c r="H449" s="23">
        <v>7.6999999999999999E-2</v>
      </c>
      <c r="I449" s="23">
        <v>7.2999999999999995E-2</v>
      </c>
      <c r="J449" s="23">
        <v>6.9000000000000006E-2</v>
      </c>
      <c r="K449" s="23">
        <v>7.6999999999999999E-2</v>
      </c>
      <c r="L449" s="23">
        <v>7.3701832979999993E-2</v>
      </c>
      <c r="M449" s="23">
        <v>6.8000000000000005E-2</v>
      </c>
      <c r="N449" s="23">
        <v>7.0000000000000007E-2</v>
      </c>
      <c r="O449" s="206">
        <v>0.09</v>
      </c>
      <c r="P449" s="23">
        <v>7.0000000000000007E-2</v>
      </c>
      <c r="Q449" s="23">
        <v>7.0000000000000007E-2</v>
      </c>
      <c r="R449" s="23">
        <v>7.5999999999999998E-2</v>
      </c>
      <c r="S449" s="209">
        <v>0.05</v>
      </c>
      <c r="T449" s="202"/>
      <c r="U449" s="203"/>
      <c r="V449" s="203"/>
      <c r="W449" s="203"/>
      <c r="X449" s="203"/>
      <c r="Y449" s="203"/>
      <c r="Z449" s="203"/>
      <c r="AA449" s="203"/>
      <c r="AB449" s="203"/>
      <c r="AC449" s="203"/>
      <c r="AD449" s="203"/>
      <c r="AE449" s="203"/>
      <c r="AF449" s="203"/>
      <c r="AG449" s="203"/>
      <c r="AH449" s="203"/>
      <c r="AI449" s="203"/>
      <c r="AJ449" s="203"/>
      <c r="AK449" s="203"/>
      <c r="AL449" s="203"/>
      <c r="AM449" s="203"/>
      <c r="AN449" s="203"/>
      <c r="AO449" s="203"/>
      <c r="AP449" s="203"/>
      <c r="AQ449" s="203"/>
      <c r="AR449" s="203"/>
      <c r="AS449" s="203"/>
      <c r="AT449" s="203"/>
      <c r="AU449" s="203"/>
      <c r="AV449" s="203"/>
      <c r="AW449" s="203"/>
      <c r="AX449" s="203"/>
      <c r="AY449" s="203"/>
      <c r="AZ449" s="203"/>
      <c r="BA449" s="203"/>
      <c r="BB449" s="203"/>
      <c r="BC449" s="203"/>
      <c r="BD449" s="203"/>
      <c r="BE449" s="203"/>
      <c r="BF449" s="203"/>
      <c r="BG449" s="203"/>
      <c r="BH449" s="203"/>
      <c r="BI449" s="203"/>
      <c r="BJ449" s="203"/>
      <c r="BK449" s="203"/>
      <c r="BL449" s="203"/>
      <c r="BM449" s="56"/>
    </row>
    <row r="450" spans="1:65">
      <c r="A450" s="29"/>
      <c r="B450" s="20" t="s">
        <v>259</v>
      </c>
      <c r="C450" s="12"/>
      <c r="D450" s="207">
        <v>7.6666666666666675E-2</v>
      </c>
      <c r="E450" s="207" t="s">
        <v>696</v>
      </c>
      <c r="F450" s="207">
        <v>0.23666666666666666</v>
      </c>
      <c r="G450" s="207">
        <v>7.6166666666666674E-2</v>
      </c>
      <c r="H450" s="207">
        <v>7.6666666666666675E-2</v>
      </c>
      <c r="I450" s="207">
        <v>7.1000000000000008E-2</v>
      </c>
      <c r="J450" s="207">
        <v>6.8500000000000005E-2</v>
      </c>
      <c r="K450" s="207">
        <v>7.8333333333333338E-2</v>
      </c>
      <c r="L450" s="207">
        <v>7.5450891938699999E-2</v>
      </c>
      <c r="M450" s="207">
        <v>7.0500000000000007E-2</v>
      </c>
      <c r="N450" s="207">
        <v>7.5000000000000011E-2</v>
      </c>
      <c r="O450" s="207">
        <v>7.3333333333333348E-2</v>
      </c>
      <c r="P450" s="207">
        <v>7.166666666666667E-2</v>
      </c>
      <c r="Q450" s="207">
        <v>7.0000000000000007E-2</v>
      </c>
      <c r="R450" s="207">
        <v>7.3833333333333334E-2</v>
      </c>
      <c r="S450" s="207">
        <v>4.9999999999999996E-2</v>
      </c>
      <c r="T450" s="202"/>
      <c r="U450" s="203"/>
      <c r="V450" s="203"/>
      <c r="W450" s="203"/>
      <c r="X450" s="203"/>
      <c r="Y450" s="203"/>
      <c r="Z450" s="203"/>
      <c r="AA450" s="203"/>
      <c r="AB450" s="203"/>
      <c r="AC450" s="203"/>
      <c r="AD450" s="203"/>
      <c r="AE450" s="203"/>
      <c r="AF450" s="203"/>
      <c r="AG450" s="203"/>
      <c r="AH450" s="203"/>
      <c r="AI450" s="203"/>
      <c r="AJ450" s="203"/>
      <c r="AK450" s="203"/>
      <c r="AL450" s="203"/>
      <c r="AM450" s="203"/>
      <c r="AN450" s="203"/>
      <c r="AO450" s="203"/>
      <c r="AP450" s="203"/>
      <c r="AQ450" s="203"/>
      <c r="AR450" s="203"/>
      <c r="AS450" s="203"/>
      <c r="AT450" s="203"/>
      <c r="AU450" s="203"/>
      <c r="AV450" s="203"/>
      <c r="AW450" s="203"/>
      <c r="AX450" s="203"/>
      <c r="AY450" s="203"/>
      <c r="AZ450" s="203"/>
      <c r="BA450" s="203"/>
      <c r="BB450" s="203"/>
      <c r="BC450" s="203"/>
      <c r="BD450" s="203"/>
      <c r="BE450" s="203"/>
      <c r="BF450" s="203"/>
      <c r="BG450" s="203"/>
      <c r="BH450" s="203"/>
      <c r="BI450" s="203"/>
      <c r="BJ450" s="203"/>
      <c r="BK450" s="203"/>
      <c r="BL450" s="203"/>
      <c r="BM450" s="56"/>
    </row>
    <row r="451" spans="1:65">
      <c r="A451" s="29"/>
      <c r="B451" s="3" t="s">
        <v>260</v>
      </c>
      <c r="C451" s="28"/>
      <c r="D451" s="23">
        <v>0.08</v>
      </c>
      <c r="E451" s="23" t="s">
        <v>696</v>
      </c>
      <c r="F451" s="23">
        <v>0.23499999999999999</v>
      </c>
      <c r="G451" s="23">
        <v>7.5499999999999998E-2</v>
      </c>
      <c r="H451" s="23">
        <v>7.7499999999999999E-2</v>
      </c>
      <c r="I451" s="23">
        <v>7.1500000000000008E-2</v>
      </c>
      <c r="J451" s="23">
        <v>6.9500000000000006E-2</v>
      </c>
      <c r="K451" s="23">
        <v>7.6999999999999999E-2</v>
      </c>
      <c r="L451" s="23">
        <v>7.5410041769999991E-2</v>
      </c>
      <c r="M451" s="23">
        <v>7.0500000000000007E-2</v>
      </c>
      <c r="N451" s="23">
        <v>7.5000000000000011E-2</v>
      </c>
      <c r="O451" s="23">
        <v>7.0000000000000007E-2</v>
      </c>
      <c r="P451" s="23">
        <v>7.0000000000000007E-2</v>
      </c>
      <c r="Q451" s="23">
        <v>7.0000000000000007E-2</v>
      </c>
      <c r="R451" s="23">
        <v>7.3999999999999996E-2</v>
      </c>
      <c r="S451" s="23">
        <v>0.05</v>
      </c>
      <c r="T451" s="202"/>
      <c r="U451" s="203"/>
      <c r="V451" s="203"/>
      <c r="W451" s="203"/>
      <c r="X451" s="203"/>
      <c r="Y451" s="203"/>
      <c r="Z451" s="203"/>
      <c r="AA451" s="203"/>
      <c r="AB451" s="203"/>
      <c r="AC451" s="203"/>
      <c r="AD451" s="203"/>
      <c r="AE451" s="203"/>
      <c r="AF451" s="203"/>
      <c r="AG451" s="203"/>
      <c r="AH451" s="203"/>
      <c r="AI451" s="203"/>
      <c r="AJ451" s="203"/>
      <c r="AK451" s="203"/>
      <c r="AL451" s="203"/>
      <c r="AM451" s="203"/>
      <c r="AN451" s="203"/>
      <c r="AO451" s="203"/>
      <c r="AP451" s="203"/>
      <c r="AQ451" s="203"/>
      <c r="AR451" s="203"/>
      <c r="AS451" s="203"/>
      <c r="AT451" s="203"/>
      <c r="AU451" s="203"/>
      <c r="AV451" s="203"/>
      <c r="AW451" s="203"/>
      <c r="AX451" s="203"/>
      <c r="AY451" s="203"/>
      <c r="AZ451" s="203"/>
      <c r="BA451" s="203"/>
      <c r="BB451" s="203"/>
      <c r="BC451" s="203"/>
      <c r="BD451" s="203"/>
      <c r="BE451" s="203"/>
      <c r="BF451" s="203"/>
      <c r="BG451" s="203"/>
      <c r="BH451" s="203"/>
      <c r="BI451" s="203"/>
      <c r="BJ451" s="203"/>
      <c r="BK451" s="203"/>
      <c r="BL451" s="203"/>
      <c r="BM451" s="56"/>
    </row>
    <row r="452" spans="1:65">
      <c r="A452" s="29"/>
      <c r="B452" s="3" t="s">
        <v>261</v>
      </c>
      <c r="C452" s="28"/>
      <c r="D452" s="23">
        <v>5.1639777949432199E-3</v>
      </c>
      <c r="E452" s="23" t="s">
        <v>696</v>
      </c>
      <c r="F452" s="23">
        <v>1.2110601416389965E-2</v>
      </c>
      <c r="G452" s="23">
        <v>2.1369760566432826E-3</v>
      </c>
      <c r="H452" s="23">
        <v>2.7325202042558952E-3</v>
      </c>
      <c r="I452" s="23">
        <v>3.6331804249169863E-3</v>
      </c>
      <c r="J452" s="23">
        <v>3.2710854467592229E-3</v>
      </c>
      <c r="K452" s="23">
        <v>2.9439202887759511E-3</v>
      </c>
      <c r="L452" s="23">
        <v>1.3302467236142646E-3</v>
      </c>
      <c r="M452" s="23">
        <v>1.8708286933869656E-3</v>
      </c>
      <c r="N452" s="23">
        <v>5.4772255750516587E-3</v>
      </c>
      <c r="O452" s="23">
        <v>1.0327955589886414E-2</v>
      </c>
      <c r="P452" s="23">
        <v>4.082482904638628E-3</v>
      </c>
      <c r="Q452" s="23">
        <v>0</v>
      </c>
      <c r="R452" s="23">
        <v>2.9944392908634264E-3</v>
      </c>
      <c r="S452" s="23">
        <v>7.6011774306101464E-18</v>
      </c>
      <c r="T452" s="202"/>
      <c r="U452" s="203"/>
      <c r="V452" s="203"/>
      <c r="W452" s="203"/>
      <c r="X452" s="203"/>
      <c r="Y452" s="203"/>
      <c r="Z452" s="203"/>
      <c r="AA452" s="203"/>
      <c r="AB452" s="203"/>
      <c r="AC452" s="203"/>
      <c r="AD452" s="203"/>
      <c r="AE452" s="203"/>
      <c r="AF452" s="203"/>
      <c r="AG452" s="203"/>
      <c r="AH452" s="203"/>
      <c r="AI452" s="203"/>
      <c r="AJ452" s="203"/>
      <c r="AK452" s="203"/>
      <c r="AL452" s="203"/>
      <c r="AM452" s="203"/>
      <c r="AN452" s="203"/>
      <c r="AO452" s="203"/>
      <c r="AP452" s="203"/>
      <c r="AQ452" s="203"/>
      <c r="AR452" s="203"/>
      <c r="AS452" s="203"/>
      <c r="AT452" s="203"/>
      <c r="AU452" s="203"/>
      <c r="AV452" s="203"/>
      <c r="AW452" s="203"/>
      <c r="AX452" s="203"/>
      <c r="AY452" s="203"/>
      <c r="AZ452" s="203"/>
      <c r="BA452" s="203"/>
      <c r="BB452" s="203"/>
      <c r="BC452" s="203"/>
      <c r="BD452" s="203"/>
      <c r="BE452" s="203"/>
      <c r="BF452" s="203"/>
      <c r="BG452" s="203"/>
      <c r="BH452" s="203"/>
      <c r="BI452" s="203"/>
      <c r="BJ452" s="203"/>
      <c r="BK452" s="203"/>
      <c r="BL452" s="203"/>
      <c r="BM452" s="56"/>
    </row>
    <row r="453" spans="1:65">
      <c r="A453" s="29"/>
      <c r="B453" s="3" t="s">
        <v>86</v>
      </c>
      <c r="C453" s="28"/>
      <c r="D453" s="13">
        <v>6.7356232107955036E-2</v>
      </c>
      <c r="E453" s="13" t="s">
        <v>696</v>
      </c>
      <c r="F453" s="13">
        <v>5.1171555280520975E-2</v>
      </c>
      <c r="G453" s="13">
        <v>2.8056578424200642E-2</v>
      </c>
      <c r="H453" s="13">
        <v>3.5641567881598626E-2</v>
      </c>
      <c r="I453" s="13">
        <v>5.1171555280520926E-2</v>
      </c>
      <c r="J453" s="13">
        <v>4.7753072215463106E-2</v>
      </c>
      <c r="K453" s="13">
        <v>3.7581961133310013E-2</v>
      </c>
      <c r="L453" s="13">
        <v>1.7630629531788997E-2</v>
      </c>
      <c r="M453" s="13">
        <v>2.6536577211162631E-2</v>
      </c>
      <c r="N453" s="13">
        <v>7.3029674334022104E-2</v>
      </c>
      <c r="O453" s="13">
        <v>0.14083575804390561</v>
      </c>
      <c r="P453" s="13">
        <v>5.6964877739143646E-2</v>
      </c>
      <c r="Q453" s="13">
        <v>0</v>
      </c>
      <c r="R453" s="13">
        <v>4.0556739831107358E-2</v>
      </c>
      <c r="S453" s="13">
        <v>1.5202354861220294E-16</v>
      </c>
      <c r="T453" s="147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5"/>
    </row>
    <row r="454" spans="1:65">
      <c r="A454" s="29"/>
      <c r="B454" s="3" t="s">
        <v>262</v>
      </c>
      <c r="C454" s="28"/>
      <c r="D454" s="13">
        <v>4.496031729021599E-2</v>
      </c>
      <c r="E454" s="13" t="s">
        <v>696</v>
      </c>
      <c r="F454" s="13">
        <v>2.2257470664176231</v>
      </c>
      <c r="G454" s="13">
        <v>3.8145358699192888E-2</v>
      </c>
      <c r="H454" s="13">
        <v>4.496031729021599E-2</v>
      </c>
      <c r="I454" s="13">
        <v>-3.2275880074713048E-2</v>
      </c>
      <c r="J454" s="13">
        <v>-6.6350673029828777E-2</v>
      </c>
      <c r="K454" s="13">
        <v>6.7676845926959883E-2</v>
      </c>
      <c r="L454" s="13">
        <v>2.8389408436005237E-2</v>
      </c>
      <c r="M454" s="13">
        <v>-3.909083866573615E-2</v>
      </c>
      <c r="N454" s="13">
        <v>2.2243788653472318E-2</v>
      </c>
      <c r="O454" s="13">
        <v>-4.7273998327157507E-4</v>
      </c>
      <c r="P454" s="13">
        <v>-2.318926862001558E-2</v>
      </c>
      <c r="Q454" s="13">
        <v>-4.5905797256759362E-2</v>
      </c>
      <c r="R454" s="13">
        <v>6.3422186077513043E-3</v>
      </c>
      <c r="S454" s="13">
        <v>-0.31850414089768531</v>
      </c>
      <c r="T454" s="147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5"/>
    </row>
    <row r="455" spans="1:65">
      <c r="A455" s="29"/>
      <c r="B455" s="45" t="s">
        <v>263</v>
      </c>
      <c r="C455" s="46"/>
      <c r="D455" s="44">
        <v>0.67</v>
      </c>
      <c r="E455" s="44">
        <v>5.16</v>
      </c>
      <c r="F455" s="44">
        <v>35.67</v>
      </c>
      <c r="G455" s="44">
        <v>0.56000000000000005</v>
      </c>
      <c r="H455" s="44">
        <v>0.67</v>
      </c>
      <c r="I455" s="44">
        <v>0.56000000000000005</v>
      </c>
      <c r="J455" s="44">
        <v>1.1100000000000001</v>
      </c>
      <c r="K455" s="44">
        <v>1.04</v>
      </c>
      <c r="L455" s="44">
        <v>0.41</v>
      </c>
      <c r="M455" s="44">
        <v>0.67</v>
      </c>
      <c r="N455" s="44">
        <v>0.31</v>
      </c>
      <c r="O455" s="44">
        <v>0.05</v>
      </c>
      <c r="P455" s="44">
        <v>0.42</v>
      </c>
      <c r="Q455" s="44">
        <v>0.78</v>
      </c>
      <c r="R455" s="44">
        <v>0.05</v>
      </c>
      <c r="S455" s="44">
        <v>5.16</v>
      </c>
      <c r="T455" s="147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5"/>
    </row>
    <row r="456" spans="1:65">
      <c r="B456" s="3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BM456" s="55"/>
    </row>
    <row r="457" spans="1:65" ht="15">
      <c r="B457" s="8" t="s">
        <v>517</v>
      </c>
      <c r="BM457" s="27" t="s">
        <v>66</v>
      </c>
    </row>
    <row r="458" spans="1:65" ht="15">
      <c r="A458" s="24" t="s">
        <v>54</v>
      </c>
      <c r="B458" s="18" t="s">
        <v>110</v>
      </c>
      <c r="C458" s="15" t="s">
        <v>111</v>
      </c>
      <c r="D458" s="16" t="s">
        <v>228</v>
      </c>
      <c r="E458" s="17" t="s">
        <v>228</v>
      </c>
      <c r="F458" s="17" t="s">
        <v>228</v>
      </c>
      <c r="G458" s="17" t="s">
        <v>228</v>
      </c>
      <c r="H458" s="17" t="s">
        <v>228</v>
      </c>
      <c r="I458" s="17" t="s">
        <v>228</v>
      </c>
      <c r="J458" s="17" t="s">
        <v>228</v>
      </c>
      <c r="K458" s="17" t="s">
        <v>228</v>
      </c>
      <c r="L458" s="17" t="s">
        <v>228</v>
      </c>
      <c r="M458" s="17" t="s">
        <v>228</v>
      </c>
      <c r="N458" s="17" t="s">
        <v>228</v>
      </c>
      <c r="O458" s="17" t="s">
        <v>228</v>
      </c>
      <c r="P458" s="17" t="s">
        <v>228</v>
      </c>
      <c r="Q458" s="17" t="s">
        <v>228</v>
      </c>
      <c r="R458" s="17" t="s">
        <v>228</v>
      </c>
      <c r="S458" s="17" t="s">
        <v>228</v>
      </c>
      <c r="T458" s="17" t="s">
        <v>228</v>
      </c>
      <c r="U458" s="17" t="s">
        <v>228</v>
      </c>
      <c r="V458" s="17" t="s">
        <v>228</v>
      </c>
      <c r="W458" s="17" t="s">
        <v>228</v>
      </c>
      <c r="X458" s="147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7">
        <v>1</v>
      </c>
    </row>
    <row r="459" spans="1:65">
      <c r="A459" s="29"/>
      <c r="B459" s="19" t="s">
        <v>229</v>
      </c>
      <c r="C459" s="9" t="s">
        <v>229</v>
      </c>
      <c r="D459" s="145" t="s">
        <v>232</v>
      </c>
      <c r="E459" s="146" t="s">
        <v>233</v>
      </c>
      <c r="F459" s="146" t="s">
        <v>235</v>
      </c>
      <c r="G459" s="146" t="s">
        <v>237</v>
      </c>
      <c r="H459" s="146" t="s">
        <v>238</v>
      </c>
      <c r="I459" s="146" t="s">
        <v>239</v>
      </c>
      <c r="J459" s="146" t="s">
        <v>240</v>
      </c>
      <c r="K459" s="146" t="s">
        <v>241</v>
      </c>
      <c r="L459" s="146" t="s">
        <v>242</v>
      </c>
      <c r="M459" s="146" t="s">
        <v>243</v>
      </c>
      <c r="N459" s="146" t="s">
        <v>244</v>
      </c>
      <c r="O459" s="146" t="s">
        <v>245</v>
      </c>
      <c r="P459" s="146" t="s">
        <v>246</v>
      </c>
      <c r="Q459" s="146" t="s">
        <v>247</v>
      </c>
      <c r="R459" s="146" t="s">
        <v>248</v>
      </c>
      <c r="S459" s="146" t="s">
        <v>249</v>
      </c>
      <c r="T459" s="146" t="s">
        <v>283</v>
      </c>
      <c r="U459" s="146" t="s">
        <v>252</v>
      </c>
      <c r="V459" s="146" t="s">
        <v>253</v>
      </c>
      <c r="W459" s="146" t="s">
        <v>299</v>
      </c>
      <c r="X459" s="147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7" t="s">
        <v>1</v>
      </c>
    </row>
    <row r="460" spans="1:65">
      <c r="A460" s="29"/>
      <c r="B460" s="19"/>
      <c r="C460" s="9"/>
      <c r="D460" s="10" t="s">
        <v>114</v>
      </c>
      <c r="E460" s="11" t="s">
        <v>300</v>
      </c>
      <c r="F460" s="11" t="s">
        <v>114</v>
      </c>
      <c r="G460" s="11" t="s">
        <v>301</v>
      </c>
      <c r="H460" s="11" t="s">
        <v>300</v>
      </c>
      <c r="I460" s="11" t="s">
        <v>301</v>
      </c>
      <c r="J460" s="11" t="s">
        <v>301</v>
      </c>
      <c r="K460" s="11" t="s">
        <v>301</v>
      </c>
      <c r="L460" s="11" t="s">
        <v>301</v>
      </c>
      <c r="M460" s="11" t="s">
        <v>301</v>
      </c>
      <c r="N460" s="11" t="s">
        <v>114</v>
      </c>
      <c r="O460" s="11" t="s">
        <v>301</v>
      </c>
      <c r="P460" s="11" t="s">
        <v>114</v>
      </c>
      <c r="Q460" s="11" t="s">
        <v>300</v>
      </c>
      <c r="R460" s="11" t="s">
        <v>300</v>
      </c>
      <c r="S460" s="11" t="s">
        <v>301</v>
      </c>
      <c r="T460" s="11" t="s">
        <v>301</v>
      </c>
      <c r="U460" s="11" t="s">
        <v>114</v>
      </c>
      <c r="V460" s="11" t="s">
        <v>114</v>
      </c>
      <c r="W460" s="11" t="s">
        <v>114</v>
      </c>
      <c r="X460" s="147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7">
        <v>3</v>
      </c>
    </row>
    <row r="461" spans="1:65">
      <c r="A461" s="29"/>
      <c r="B461" s="19"/>
      <c r="C461" s="9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147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7">
        <v>3</v>
      </c>
    </row>
    <row r="462" spans="1:65">
      <c r="A462" s="29"/>
      <c r="B462" s="18">
        <v>1</v>
      </c>
      <c r="C462" s="14">
        <v>1</v>
      </c>
      <c r="D462" s="201">
        <v>0.35049999999999998</v>
      </c>
      <c r="E462" s="201">
        <v>0.36970569597401826</v>
      </c>
      <c r="F462" s="201">
        <v>0.33225199999999999</v>
      </c>
      <c r="G462" s="201">
        <v>0.37</v>
      </c>
      <c r="H462" s="201">
        <v>0.39</v>
      </c>
      <c r="I462" s="201">
        <v>0.36</v>
      </c>
      <c r="J462" s="201">
        <v>0.36</v>
      </c>
      <c r="K462" s="201">
        <v>0.35</v>
      </c>
      <c r="L462" s="201">
        <v>0.36</v>
      </c>
      <c r="M462" s="201">
        <v>0.36</v>
      </c>
      <c r="N462" s="201">
        <v>0.377695652775</v>
      </c>
      <c r="O462" s="208">
        <v>0.42480000000000001</v>
      </c>
      <c r="P462" s="201">
        <v>0.39200000000000002</v>
      </c>
      <c r="Q462" s="201">
        <v>0.39</v>
      </c>
      <c r="R462" s="201">
        <v>0.35539999999999999</v>
      </c>
      <c r="S462" s="201">
        <v>0.35</v>
      </c>
      <c r="T462" s="201">
        <v>0.34799999999999998</v>
      </c>
      <c r="U462" s="201">
        <v>0.34</v>
      </c>
      <c r="V462" s="201">
        <v>0.37</v>
      </c>
      <c r="W462" s="201">
        <v>0.36451899999999998</v>
      </c>
      <c r="X462" s="202"/>
      <c r="Y462" s="203"/>
      <c r="Z462" s="203"/>
      <c r="AA462" s="203"/>
      <c r="AB462" s="203"/>
      <c r="AC462" s="203"/>
      <c r="AD462" s="203"/>
      <c r="AE462" s="203"/>
      <c r="AF462" s="203"/>
      <c r="AG462" s="203"/>
      <c r="AH462" s="203"/>
      <c r="AI462" s="203"/>
      <c r="AJ462" s="203"/>
      <c r="AK462" s="203"/>
      <c r="AL462" s="203"/>
      <c r="AM462" s="203"/>
      <c r="AN462" s="203"/>
      <c r="AO462" s="203"/>
      <c r="AP462" s="203"/>
      <c r="AQ462" s="203"/>
      <c r="AR462" s="203"/>
      <c r="AS462" s="203"/>
      <c r="AT462" s="203"/>
      <c r="AU462" s="203"/>
      <c r="AV462" s="203"/>
      <c r="AW462" s="203"/>
      <c r="AX462" s="203"/>
      <c r="AY462" s="203"/>
      <c r="AZ462" s="203"/>
      <c r="BA462" s="203"/>
      <c r="BB462" s="203"/>
      <c r="BC462" s="203"/>
      <c r="BD462" s="203"/>
      <c r="BE462" s="203"/>
      <c r="BF462" s="203"/>
      <c r="BG462" s="203"/>
      <c r="BH462" s="203"/>
      <c r="BI462" s="203"/>
      <c r="BJ462" s="203"/>
      <c r="BK462" s="203"/>
      <c r="BL462" s="203"/>
      <c r="BM462" s="204">
        <v>1</v>
      </c>
    </row>
    <row r="463" spans="1:65">
      <c r="A463" s="29"/>
      <c r="B463" s="19">
        <v>1</v>
      </c>
      <c r="C463" s="9">
        <v>2</v>
      </c>
      <c r="D463" s="23">
        <v>0.3604</v>
      </c>
      <c r="E463" s="23">
        <v>0.38552518742874753</v>
      </c>
      <c r="F463" s="23">
        <v>0.33484199999999997</v>
      </c>
      <c r="G463" s="23">
        <v>0.36</v>
      </c>
      <c r="H463" s="23">
        <v>0.39</v>
      </c>
      <c r="I463" s="23">
        <v>0.36</v>
      </c>
      <c r="J463" s="23">
        <v>0.37</v>
      </c>
      <c r="K463" s="23">
        <v>0.35</v>
      </c>
      <c r="L463" s="23">
        <v>0.36</v>
      </c>
      <c r="M463" s="23">
        <v>0.35</v>
      </c>
      <c r="N463" s="23">
        <v>0.37655319471711912</v>
      </c>
      <c r="O463" s="209">
        <v>0.42209999999999998</v>
      </c>
      <c r="P463" s="23">
        <v>0.37</v>
      </c>
      <c r="Q463" s="23">
        <v>0.38</v>
      </c>
      <c r="R463" s="23">
        <v>0.36049999999999999</v>
      </c>
      <c r="S463" s="23">
        <v>0.36</v>
      </c>
      <c r="T463" s="23">
        <v>0.36699999999999999</v>
      </c>
      <c r="U463" s="23">
        <v>0.34</v>
      </c>
      <c r="V463" s="23">
        <v>0.36</v>
      </c>
      <c r="W463" s="23">
        <v>0.36528829999999995</v>
      </c>
      <c r="X463" s="202"/>
      <c r="Y463" s="203"/>
      <c r="Z463" s="203"/>
      <c r="AA463" s="203"/>
      <c r="AB463" s="203"/>
      <c r="AC463" s="203"/>
      <c r="AD463" s="203"/>
      <c r="AE463" s="203"/>
      <c r="AF463" s="203"/>
      <c r="AG463" s="203"/>
      <c r="AH463" s="203"/>
      <c r="AI463" s="203"/>
      <c r="AJ463" s="203"/>
      <c r="AK463" s="203"/>
      <c r="AL463" s="203"/>
      <c r="AM463" s="203"/>
      <c r="AN463" s="203"/>
      <c r="AO463" s="203"/>
      <c r="AP463" s="203"/>
      <c r="AQ463" s="203"/>
      <c r="AR463" s="203"/>
      <c r="AS463" s="203"/>
      <c r="AT463" s="203"/>
      <c r="AU463" s="203"/>
      <c r="AV463" s="203"/>
      <c r="AW463" s="203"/>
      <c r="AX463" s="203"/>
      <c r="AY463" s="203"/>
      <c r="AZ463" s="203"/>
      <c r="BA463" s="203"/>
      <c r="BB463" s="203"/>
      <c r="BC463" s="203"/>
      <c r="BD463" s="203"/>
      <c r="BE463" s="203"/>
      <c r="BF463" s="203"/>
      <c r="BG463" s="203"/>
      <c r="BH463" s="203"/>
      <c r="BI463" s="203"/>
      <c r="BJ463" s="203"/>
      <c r="BK463" s="203"/>
      <c r="BL463" s="203"/>
      <c r="BM463" s="204" t="e">
        <v>#N/A</v>
      </c>
    </row>
    <row r="464" spans="1:65">
      <c r="A464" s="29"/>
      <c r="B464" s="19">
        <v>1</v>
      </c>
      <c r="C464" s="9">
        <v>3</v>
      </c>
      <c r="D464" s="23">
        <v>0.35630000000000001</v>
      </c>
      <c r="E464" s="23">
        <v>0.37488635538449233</v>
      </c>
      <c r="F464" s="23">
        <v>0.33452399999999999</v>
      </c>
      <c r="G464" s="23">
        <v>0.37</v>
      </c>
      <c r="H464" s="23">
        <v>0.39</v>
      </c>
      <c r="I464" s="23">
        <v>0.35</v>
      </c>
      <c r="J464" s="23">
        <v>0.36</v>
      </c>
      <c r="K464" s="23">
        <v>0.35</v>
      </c>
      <c r="L464" s="23">
        <v>0.36</v>
      </c>
      <c r="M464" s="23">
        <v>0.38</v>
      </c>
      <c r="N464" s="23">
        <v>0.36998673214547828</v>
      </c>
      <c r="O464" s="209">
        <v>0.42630000000000001</v>
      </c>
      <c r="P464" s="23">
        <v>0.38700000000000001</v>
      </c>
      <c r="Q464" s="23">
        <v>0.38</v>
      </c>
      <c r="R464" s="23">
        <v>0.36259999999999998</v>
      </c>
      <c r="S464" s="23">
        <v>0.35</v>
      </c>
      <c r="T464" s="23">
        <v>0.312</v>
      </c>
      <c r="U464" s="23">
        <v>0.34</v>
      </c>
      <c r="V464" s="23">
        <v>0.36</v>
      </c>
      <c r="W464" s="23">
        <v>0.36532259999999994</v>
      </c>
      <c r="X464" s="202"/>
      <c r="Y464" s="203"/>
      <c r="Z464" s="203"/>
      <c r="AA464" s="203"/>
      <c r="AB464" s="203"/>
      <c r="AC464" s="203"/>
      <c r="AD464" s="203"/>
      <c r="AE464" s="203"/>
      <c r="AF464" s="203"/>
      <c r="AG464" s="203"/>
      <c r="AH464" s="203"/>
      <c r="AI464" s="203"/>
      <c r="AJ464" s="203"/>
      <c r="AK464" s="203"/>
      <c r="AL464" s="203"/>
      <c r="AM464" s="203"/>
      <c r="AN464" s="203"/>
      <c r="AO464" s="203"/>
      <c r="AP464" s="203"/>
      <c r="AQ464" s="203"/>
      <c r="AR464" s="203"/>
      <c r="AS464" s="203"/>
      <c r="AT464" s="203"/>
      <c r="AU464" s="203"/>
      <c r="AV464" s="203"/>
      <c r="AW464" s="203"/>
      <c r="AX464" s="203"/>
      <c r="AY464" s="203"/>
      <c r="AZ464" s="203"/>
      <c r="BA464" s="203"/>
      <c r="BB464" s="203"/>
      <c r="BC464" s="203"/>
      <c r="BD464" s="203"/>
      <c r="BE464" s="203"/>
      <c r="BF464" s="203"/>
      <c r="BG464" s="203"/>
      <c r="BH464" s="203"/>
      <c r="BI464" s="203"/>
      <c r="BJ464" s="203"/>
      <c r="BK464" s="203"/>
      <c r="BL464" s="203"/>
      <c r="BM464" s="204">
        <v>16</v>
      </c>
    </row>
    <row r="465" spans="1:65">
      <c r="A465" s="29"/>
      <c r="B465" s="19">
        <v>1</v>
      </c>
      <c r="C465" s="9">
        <v>4</v>
      </c>
      <c r="D465" s="23">
        <v>0.3649</v>
      </c>
      <c r="E465" s="23">
        <v>0.37630030154518412</v>
      </c>
      <c r="F465" s="23">
        <v>0.33512400000000003</v>
      </c>
      <c r="G465" s="23">
        <v>0.38</v>
      </c>
      <c r="H465" s="23">
        <v>0.38</v>
      </c>
      <c r="I465" s="23">
        <v>0.35</v>
      </c>
      <c r="J465" s="23">
        <v>0.36</v>
      </c>
      <c r="K465" s="23">
        <v>0.33</v>
      </c>
      <c r="L465" s="23">
        <v>0.36</v>
      </c>
      <c r="M465" s="23">
        <v>0.36</v>
      </c>
      <c r="N465" s="23">
        <v>0.36948441723254155</v>
      </c>
      <c r="O465" s="209">
        <v>0.41370000000000001</v>
      </c>
      <c r="P465" s="23">
        <v>0.40200000000000002</v>
      </c>
      <c r="Q465" s="23">
        <v>0.37</v>
      </c>
      <c r="R465" s="23">
        <v>0.35849999999999999</v>
      </c>
      <c r="S465" s="23">
        <v>0.34</v>
      </c>
      <c r="T465" s="206">
        <v>0.30599999999999999</v>
      </c>
      <c r="U465" s="23">
        <v>0.34</v>
      </c>
      <c r="V465" s="23">
        <v>0.36</v>
      </c>
      <c r="W465" s="23">
        <v>0.36560469999999995</v>
      </c>
      <c r="X465" s="202"/>
      <c r="Y465" s="203"/>
      <c r="Z465" s="203"/>
      <c r="AA465" s="203"/>
      <c r="AB465" s="203"/>
      <c r="AC465" s="203"/>
      <c r="AD465" s="203"/>
      <c r="AE465" s="203"/>
      <c r="AF465" s="203"/>
      <c r="AG465" s="203"/>
      <c r="AH465" s="203"/>
      <c r="AI465" s="203"/>
      <c r="AJ465" s="203"/>
      <c r="AK465" s="203"/>
      <c r="AL465" s="203"/>
      <c r="AM465" s="203"/>
      <c r="AN465" s="203"/>
      <c r="AO465" s="203"/>
      <c r="AP465" s="203"/>
      <c r="AQ465" s="203"/>
      <c r="AR465" s="203"/>
      <c r="AS465" s="203"/>
      <c r="AT465" s="203"/>
      <c r="AU465" s="203"/>
      <c r="AV465" s="203"/>
      <c r="AW465" s="203"/>
      <c r="AX465" s="203"/>
      <c r="AY465" s="203"/>
      <c r="AZ465" s="203"/>
      <c r="BA465" s="203"/>
      <c r="BB465" s="203"/>
      <c r="BC465" s="203"/>
      <c r="BD465" s="203"/>
      <c r="BE465" s="203"/>
      <c r="BF465" s="203"/>
      <c r="BG465" s="203"/>
      <c r="BH465" s="203"/>
      <c r="BI465" s="203"/>
      <c r="BJ465" s="203"/>
      <c r="BK465" s="203"/>
      <c r="BL465" s="203"/>
      <c r="BM465" s="204">
        <v>0.36167873236107484</v>
      </c>
    </row>
    <row r="466" spans="1:65">
      <c r="A466" s="29"/>
      <c r="B466" s="19">
        <v>1</v>
      </c>
      <c r="C466" s="9">
        <v>5</v>
      </c>
      <c r="D466" s="23">
        <v>0.3548</v>
      </c>
      <c r="E466" s="23">
        <v>0.38824109991330547</v>
      </c>
      <c r="F466" s="23">
        <v>0.33244000000000001</v>
      </c>
      <c r="G466" s="23">
        <v>0.38</v>
      </c>
      <c r="H466" s="23">
        <v>0.4</v>
      </c>
      <c r="I466" s="23">
        <v>0.35</v>
      </c>
      <c r="J466" s="23">
        <v>0.38</v>
      </c>
      <c r="K466" s="23">
        <v>0.35</v>
      </c>
      <c r="L466" s="23">
        <v>0.36</v>
      </c>
      <c r="M466" s="23">
        <v>0.36</v>
      </c>
      <c r="N466" s="23">
        <v>0.38100926006585062</v>
      </c>
      <c r="O466" s="209">
        <v>0.42389999999999994</v>
      </c>
      <c r="P466" s="23">
        <v>0.379</v>
      </c>
      <c r="Q466" s="23">
        <v>0.38</v>
      </c>
      <c r="R466" s="23">
        <v>0.35320000000000001</v>
      </c>
      <c r="S466" s="23">
        <v>0.36</v>
      </c>
      <c r="T466" s="23">
        <v>0.33</v>
      </c>
      <c r="U466" s="23">
        <v>0.34</v>
      </c>
      <c r="V466" s="23">
        <v>0.36</v>
      </c>
      <c r="W466" s="23">
        <v>0.36484859999999997</v>
      </c>
      <c r="X466" s="202"/>
      <c r="Y466" s="203"/>
      <c r="Z466" s="203"/>
      <c r="AA466" s="203"/>
      <c r="AB466" s="203"/>
      <c r="AC466" s="203"/>
      <c r="AD466" s="203"/>
      <c r="AE466" s="203"/>
      <c r="AF466" s="203"/>
      <c r="AG466" s="203"/>
      <c r="AH466" s="203"/>
      <c r="AI466" s="203"/>
      <c r="AJ466" s="203"/>
      <c r="AK466" s="203"/>
      <c r="AL466" s="203"/>
      <c r="AM466" s="203"/>
      <c r="AN466" s="203"/>
      <c r="AO466" s="203"/>
      <c r="AP466" s="203"/>
      <c r="AQ466" s="203"/>
      <c r="AR466" s="203"/>
      <c r="AS466" s="203"/>
      <c r="AT466" s="203"/>
      <c r="AU466" s="203"/>
      <c r="AV466" s="203"/>
      <c r="AW466" s="203"/>
      <c r="AX466" s="203"/>
      <c r="AY466" s="203"/>
      <c r="AZ466" s="203"/>
      <c r="BA466" s="203"/>
      <c r="BB466" s="203"/>
      <c r="BC466" s="203"/>
      <c r="BD466" s="203"/>
      <c r="BE466" s="203"/>
      <c r="BF466" s="203"/>
      <c r="BG466" s="203"/>
      <c r="BH466" s="203"/>
      <c r="BI466" s="203"/>
      <c r="BJ466" s="203"/>
      <c r="BK466" s="203"/>
      <c r="BL466" s="203"/>
      <c r="BM466" s="204">
        <v>37</v>
      </c>
    </row>
    <row r="467" spans="1:65">
      <c r="A467" s="29"/>
      <c r="B467" s="19">
        <v>1</v>
      </c>
      <c r="C467" s="9">
        <v>6</v>
      </c>
      <c r="D467" s="23">
        <v>0.36020000000000002</v>
      </c>
      <c r="E467" s="23">
        <v>0.3662882747199066</v>
      </c>
      <c r="F467" s="23">
        <v>0.33385900000000007</v>
      </c>
      <c r="G467" s="23">
        <v>0.36</v>
      </c>
      <c r="H467" s="23">
        <v>0.39</v>
      </c>
      <c r="I467" s="23">
        <v>0.36</v>
      </c>
      <c r="J467" s="23">
        <v>0.37</v>
      </c>
      <c r="K467" s="23">
        <v>0.35</v>
      </c>
      <c r="L467" s="23">
        <v>0.36</v>
      </c>
      <c r="M467" s="23">
        <v>0.36</v>
      </c>
      <c r="N467" s="23">
        <v>0.37251951726088534</v>
      </c>
      <c r="O467" s="209">
        <v>0.42129999999999995</v>
      </c>
      <c r="P467" s="23">
        <v>0.374</v>
      </c>
      <c r="Q467" s="23">
        <v>0.39</v>
      </c>
      <c r="R467" s="23">
        <v>0.36610000000000004</v>
      </c>
      <c r="S467" s="23">
        <v>0.36</v>
      </c>
      <c r="T467" s="23">
        <v>0.32399999999999995</v>
      </c>
      <c r="U467" s="23">
        <v>0.33</v>
      </c>
      <c r="V467" s="23">
        <v>0.36</v>
      </c>
      <c r="W467" s="23">
        <v>0.35995559999999993</v>
      </c>
      <c r="X467" s="202"/>
      <c r="Y467" s="203"/>
      <c r="Z467" s="203"/>
      <c r="AA467" s="203"/>
      <c r="AB467" s="203"/>
      <c r="AC467" s="203"/>
      <c r="AD467" s="203"/>
      <c r="AE467" s="203"/>
      <c r="AF467" s="203"/>
      <c r="AG467" s="203"/>
      <c r="AH467" s="203"/>
      <c r="AI467" s="203"/>
      <c r="AJ467" s="203"/>
      <c r="AK467" s="203"/>
      <c r="AL467" s="203"/>
      <c r="AM467" s="203"/>
      <c r="AN467" s="203"/>
      <c r="AO467" s="203"/>
      <c r="AP467" s="203"/>
      <c r="AQ467" s="203"/>
      <c r="AR467" s="203"/>
      <c r="AS467" s="203"/>
      <c r="AT467" s="203"/>
      <c r="AU467" s="203"/>
      <c r="AV467" s="203"/>
      <c r="AW467" s="203"/>
      <c r="AX467" s="203"/>
      <c r="AY467" s="203"/>
      <c r="AZ467" s="203"/>
      <c r="BA467" s="203"/>
      <c r="BB467" s="203"/>
      <c r="BC467" s="203"/>
      <c r="BD467" s="203"/>
      <c r="BE467" s="203"/>
      <c r="BF467" s="203"/>
      <c r="BG467" s="203"/>
      <c r="BH467" s="203"/>
      <c r="BI467" s="203"/>
      <c r="BJ467" s="203"/>
      <c r="BK467" s="203"/>
      <c r="BL467" s="203"/>
      <c r="BM467" s="56"/>
    </row>
    <row r="468" spans="1:65">
      <c r="A468" s="29"/>
      <c r="B468" s="20" t="s">
        <v>259</v>
      </c>
      <c r="C468" s="12"/>
      <c r="D468" s="207">
        <v>0.35785</v>
      </c>
      <c r="E468" s="207">
        <v>0.37682448582760908</v>
      </c>
      <c r="F468" s="207">
        <v>0.33384016666666666</v>
      </c>
      <c r="G468" s="207">
        <v>0.36999999999999994</v>
      </c>
      <c r="H468" s="207">
        <v>0.38999999999999996</v>
      </c>
      <c r="I468" s="207">
        <v>0.35499999999999998</v>
      </c>
      <c r="J468" s="207">
        <v>0.36666666666666664</v>
      </c>
      <c r="K468" s="207">
        <v>0.34666666666666668</v>
      </c>
      <c r="L468" s="207">
        <v>0.35999999999999993</v>
      </c>
      <c r="M468" s="207">
        <v>0.36166666666666658</v>
      </c>
      <c r="N468" s="207">
        <v>0.37454146236614583</v>
      </c>
      <c r="O468" s="207">
        <v>0.42201666666666671</v>
      </c>
      <c r="P468" s="207">
        <v>0.38400000000000006</v>
      </c>
      <c r="Q468" s="207">
        <v>0.38166666666666665</v>
      </c>
      <c r="R468" s="207">
        <v>0.35938333333333333</v>
      </c>
      <c r="S468" s="207">
        <v>0.35333333333333333</v>
      </c>
      <c r="T468" s="207">
        <v>0.33116666666666666</v>
      </c>
      <c r="U468" s="207">
        <v>0.33833333333333337</v>
      </c>
      <c r="V468" s="207">
        <v>0.36166666666666658</v>
      </c>
      <c r="W468" s="207">
        <v>0.36425646666666661</v>
      </c>
      <c r="X468" s="202"/>
      <c r="Y468" s="203"/>
      <c r="Z468" s="203"/>
      <c r="AA468" s="203"/>
      <c r="AB468" s="203"/>
      <c r="AC468" s="203"/>
      <c r="AD468" s="203"/>
      <c r="AE468" s="203"/>
      <c r="AF468" s="203"/>
      <c r="AG468" s="203"/>
      <c r="AH468" s="203"/>
      <c r="AI468" s="203"/>
      <c r="AJ468" s="203"/>
      <c r="AK468" s="203"/>
      <c r="AL468" s="203"/>
      <c r="AM468" s="203"/>
      <c r="AN468" s="203"/>
      <c r="AO468" s="203"/>
      <c r="AP468" s="203"/>
      <c r="AQ468" s="203"/>
      <c r="AR468" s="203"/>
      <c r="AS468" s="203"/>
      <c r="AT468" s="203"/>
      <c r="AU468" s="203"/>
      <c r="AV468" s="203"/>
      <c r="AW468" s="203"/>
      <c r="AX468" s="203"/>
      <c r="AY468" s="203"/>
      <c r="AZ468" s="203"/>
      <c r="BA468" s="203"/>
      <c r="BB468" s="203"/>
      <c r="BC468" s="203"/>
      <c r="BD468" s="203"/>
      <c r="BE468" s="203"/>
      <c r="BF468" s="203"/>
      <c r="BG468" s="203"/>
      <c r="BH468" s="203"/>
      <c r="BI468" s="203"/>
      <c r="BJ468" s="203"/>
      <c r="BK468" s="203"/>
      <c r="BL468" s="203"/>
      <c r="BM468" s="56"/>
    </row>
    <row r="469" spans="1:65">
      <c r="A469" s="29"/>
      <c r="B469" s="3" t="s">
        <v>260</v>
      </c>
      <c r="C469" s="28"/>
      <c r="D469" s="23">
        <v>0.35825000000000001</v>
      </c>
      <c r="E469" s="23">
        <v>0.37559332846483823</v>
      </c>
      <c r="F469" s="23">
        <v>0.33419150000000003</v>
      </c>
      <c r="G469" s="23">
        <v>0.37</v>
      </c>
      <c r="H469" s="23">
        <v>0.39</v>
      </c>
      <c r="I469" s="23">
        <v>0.35499999999999998</v>
      </c>
      <c r="J469" s="23">
        <v>0.36499999999999999</v>
      </c>
      <c r="K469" s="23">
        <v>0.35</v>
      </c>
      <c r="L469" s="23">
        <v>0.36</v>
      </c>
      <c r="M469" s="23">
        <v>0.36</v>
      </c>
      <c r="N469" s="23">
        <v>0.37453635598900226</v>
      </c>
      <c r="O469" s="23">
        <v>0.42299999999999993</v>
      </c>
      <c r="P469" s="23">
        <v>0.38300000000000001</v>
      </c>
      <c r="Q469" s="23">
        <v>0.38</v>
      </c>
      <c r="R469" s="23">
        <v>0.35949999999999999</v>
      </c>
      <c r="S469" s="23">
        <v>0.35499999999999998</v>
      </c>
      <c r="T469" s="23">
        <v>0.32699999999999996</v>
      </c>
      <c r="U469" s="23">
        <v>0.34</v>
      </c>
      <c r="V469" s="23">
        <v>0.36</v>
      </c>
      <c r="W469" s="23">
        <v>0.36506844999999999</v>
      </c>
      <c r="X469" s="202"/>
      <c r="Y469" s="203"/>
      <c r="Z469" s="203"/>
      <c r="AA469" s="203"/>
      <c r="AB469" s="203"/>
      <c r="AC469" s="203"/>
      <c r="AD469" s="203"/>
      <c r="AE469" s="203"/>
      <c r="AF469" s="203"/>
      <c r="AG469" s="203"/>
      <c r="AH469" s="203"/>
      <c r="AI469" s="203"/>
      <c r="AJ469" s="203"/>
      <c r="AK469" s="203"/>
      <c r="AL469" s="203"/>
      <c r="AM469" s="203"/>
      <c r="AN469" s="203"/>
      <c r="AO469" s="203"/>
      <c r="AP469" s="203"/>
      <c r="AQ469" s="203"/>
      <c r="AR469" s="203"/>
      <c r="AS469" s="203"/>
      <c r="AT469" s="203"/>
      <c r="AU469" s="203"/>
      <c r="AV469" s="203"/>
      <c r="AW469" s="203"/>
      <c r="AX469" s="203"/>
      <c r="AY469" s="203"/>
      <c r="AZ469" s="203"/>
      <c r="BA469" s="203"/>
      <c r="BB469" s="203"/>
      <c r="BC469" s="203"/>
      <c r="BD469" s="203"/>
      <c r="BE469" s="203"/>
      <c r="BF469" s="203"/>
      <c r="BG469" s="203"/>
      <c r="BH469" s="203"/>
      <c r="BI469" s="203"/>
      <c r="BJ469" s="203"/>
      <c r="BK469" s="203"/>
      <c r="BL469" s="203"/>
      <c r="BM469" s="56"/>
    </row>
    <row r="470" spans="1:65">
      <c r="A470" s="29"/>
      <c r="B470" s="3" t="s">
        <v>261</v>
      </c>
      <c r="C470" s="28"/>
      <c r="D470" s="23">
        <v>5.048861257749125E-3</v>
      </c>
      <c r="E470" s="23">
        <v>8.6227758615878714E-3</v>
      </c>
      <c r="F470" s="23">
        <v>1.2330953599242306E-3</v>
      </c>
      <c r="G470" s="23">
        <v>8.9442719099991665E-3</v>
      </c>
      <c r="H470" s="23">
        <v>6.324555320336764E-3</v>
      </c>
      <c r="I470" s="23">
        <v>5.4772255750516656E-3</v>
      </c>
      <c r="J470" s="23">
        <v>8.1649658092772665E-3</v>
      </c>
      <c r="K470" s="23">
        <v>8.1649658092772439E-3</v>
      </c>
      <c r="L470" s="23">
        <v>6.0809419444881171E-17</v>
      </c>
      <c r="M470" s="23">
        <v>9.8319208025017604E-3</v>
      </c>
      <c r="N470" s="23">
        <v>4.6094669137900657E-3</v>
      </c>
      <c r="O470" s="23">
        <v>4.4570917274234581E-3</v>
      </c>
      <c r="P470" s="23">
        <v>1.1983321743156203E-2</v>
      </c>
      <c r="Q470" s="23">
        <v>7.5277265270908165E-3</v>
      </c>
      <c r="R470" s="23">
        <v>4.7241577732614641E-3</v>
      </c>
      <c r="S470" s="23">
        <v>8.1649658092772491E-3</v>
      </c>
      <c r="T470" s="23">
        <v>2.2894686428659963E-2</v>
      </c>
      <c r="U470" s="23">
        <v>4.0824829046386332E-3</v>
      </c>
      <c r="V470" s="23">
        <v>4.0824829046386332E-3</v>
      </c>
      <c r="W470" s="23">
        <v>2.1417774465771894E-3</v>
      </c>
      <c r="X470" s="202"/>
      <c r="Y470" s="203"/>
      <c r="Z470" s="203"/>
      <c r="AA470" s="203"/>
      <c r="AB470" s="203"/>
      <c r="AC470" s="203"/>
      <c r="AD470" s="203"/>
      <c r="AE470" s="203"/>
      <c r="AF470" s="203"/>
      <c r="AG470" s="203"/>
      <c r="AH470" s="203"/>
      <c r="AI470" s="203"/>
      <c r="AJ470" s="203"/>
      <c r="AK470" s="203"/>
      <c r="AL470" s="203"/>
      <c r="AM470" s="203"/>
      <c r="AN470" s="203"/>
      <c r="AO470" s="203"/>
      <c r="AP470" s="203"/>
      <c r="AQ470" s="203"/>
      <c r="AR470" s="203"/>
      <c r="AS470" s="203"/>
      <c r="AT470" s="203"/>
      <c r="AU470" s="203"/>
      <c r="AV470" s="203"/>
      <c r="AW470" s="203"/>
      <c r="AX470" s="203"/>
      <c r="AY470" s="203"/>
      <c r="AZ470" s="203"/>
      <c r="BA470" s="203"/>
      <c r="BB470" s="203"/>
      <c r="BC470" s="203"/>
      <c r="BD470" s="203"/>
      <c r="BE470" s="203"/>
      <c r="BF470" s="203"/>
      <c r="BG470" s="203"/>
      <c r="BH470" s="203"/>
      <c r="BI470" s="203"/>
      <c r="BJ470" s="203"/>
      <c r="BK470" s="203"/>
      <c r="BL470" s="203"/>
      <c r="BM470" s="56"/>
    </row>
    <row r="471" spans="1:65">
      <c r="A471" s="29"/>
      <c r="B471" s="3" t="s">
        <v>86</v>
      </c>
      <c r="C471" s="28"/>
      <c r="D471" s="13">
        <v>1.4108875947321853E-2</v>
      </c>
      <c r="E471" s="13">
        <v>2.2882737682637343E-2</v>
      </c>
      <c r="F471" s="13">
        <v>3.6936698547585314E-3</v>
      </c>
      <c r="G471" s="13">
        <v>2.4173707864862615E-2</v>
      </c>
      <c r="H471" s="13">
        <v>1.6216808513684011E-2</v>
      </c>
      <c r="I471" s="13">
        <v>1.5428804436765257E-2</v>
      </c>
      <c r="J471" s="13">
        <v>2.2268088570756184E-2</v>
      </c>
      <c r="K471" s="13">
        <v>2.355278598829974E-2</v>
      </c>
      <c r="L471" s="13">
        <v>1.6891505401355884E-16</v>
      </c>
      <c r="M471" s="13">
        <v>2.71850344769634E-2</v>
      </c>
      <c r="N471" s="13">
        <v>1.2306960315341332E-2</v>
      </c>
      <c r="O471" s="13">
        <v>1.0561411620607695E-2</v>
      </c>
      <c r="P471" s="13">
        <v>3.1206567039469273E-2</v>
      </c>
      <c r="Q471" s="13">
        <v>1.9723300944342752E-2</v>
      </c>
      <c r="R471" s="13">
        <v>1.3145177683795754E-2</v>
      </c>
      <c r="S471" s="13">
        <v>2.3108393799841271E-2</v>
      </c>
      <c r="T471" s="13">
        <v>6.9133426558610864E-2</v>
      </c>
      <c r="U471" s="13">
        <v>1.2066451934892511E-2</v>
      </c>
      <c r="V471" s="13">
        <v>1.1287971164899449E-2</v>
      </c>
      <c r="W471" s="13">
        <v>5.8798611488677932E-3</v>
      </c>
      <c r="X471" s="147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5"/>
    </row>
    <row r="472" spans="1:65">
      <c r="A472" s="29"/>
      <c r="B472" s="3" t="s">
        <v>262</v>
      </c>
      <c r="C472" s="28"/>
      <c r="D472" s="13">
        <v>-1.0586003595181026E-2</v>
      </c>
      <c r="E472" s="13">
        <v>4.1876262305116096E-2</v>
      </c>
      <c r="F472" s="13">
        <v>-7.6970424864838627E-2</v>
      </c>
      <c r="G472" s="13">
        <v>2.3007345730845286E-2</v>
      </c>
      <c r="H472" s="13">
        <v>7.830504009467476E-2</v>
      </c>
      <c r="I472" s="13">
        <v>-1.846592504202671E-2</v>
      </c>
      <c r="J472" s="13">
        <v>1.3791063336873854E-2</v>
      </c>
      <c r="K472" s="13">
        <v>-4.150663102695562E-2</v>
      </c>
      <c r="L472" s="13">
        <v>-4.6415014510694519E-3</v>
      </c>
      <c r="M472" s="13">
        <v>-3.3360254083736329E-5</v>
      </c>
      <c r="N472" s="13">
        <v>3.5563965625243776E-2</v>
      </c>
      <c r="O472" s="13">
        <v>0.16682743248877197</v>
      </c>
      <c r="P472" s="13">
        <v>6.171573178552614E-2</v>
      </c>
      <c r="Q472" s="13">
        <v>5.526433410974585E-2</v>
      </c>
      <c r="R472" s="13">
        <v>-6.3465136939541145E-3</v>
      </c>
      <c r="S472" s="13">
        <v>-2.3074066239012425E-2</v>
      </c>
      <c r="T472" s="13">
        <v>-8.4362344158923519E-2</v>
      </c>
      <c r="U472" s="13">
        <v>-6.454733701188442E-2</v>
      </c>
      <c r="V472" s="13">
        <v>-3.3360254083736329E-5</v>
      </c>
      <c r="W472" s="13">
        <v>7.1271381890884999E-3</v>
      </c>
      <c r="X472" s="147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5"/>
    </row>
    <row r="473" spans="1:65">
      <c r="A473" s="29"/>
      <c r="B473" s="45" t="s">
        <v>263</v>
      </c>
      <c r="C473" s="46"/>
      <c r="D473" s="44">
        <v>0.24</v>
      </c>
      <c r="E473" s="44">
        <v>0.96</v>
      </c>
      <c r="F473" s="44">
        <v>1.77</v>
      </c>
      <c r="G473" s="44">
        <v>0.53</v>
      </c>
      <c r="H473" s="44">
        <v>1.8</v>
      </c>
      <c r="I473" s="44">
        <v>0.42</v>
      </c>
      <c r="J473" s="44">
        <v>0.32</v>
      </c>
      <c r="K473" s="44">
        <v>0.95</v>
      </c>
      <c r="L473" s="44">
        <v>0.11</v>
      </c>
      <c r="M473" s="44">
        <v>0</v>
      </c>
      <c r="N473" s="44">
        <v>0.82</v>
      </c>
      <c r="O473" s="44">
        <v>3.84</v>
      </c>
      <c r="P473" s="44">
        <v>1.42</v>
      </c>
      <c r="Q473" s="44">
        <v>1.27</v>
      </c>
      <c r="R473" s="44">
        <v>0.15</v>
      </c>
      <c r="S473" s="44">
        <v>0.53</v>
      </c>
      <c r="T473" s="44">
        <v>1.94</v>
      </c>
      <c r="U473" s="44">
        <v>1.48</v>
      </c>
      <c r="V473" s="44">
        <v>0</v>
      </c>
      <c r="W473" s="44">
        <v>0.16</v>
      </c>
      <c r="X473" s="147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B474" s="3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BM474" s="55"/>
    </row>
    <row r="475" spans="1:65" ht="15">
      <c r="B475" s="8" t="s">
        <v>518</v>
      </c>
      <c r="BM475" s="27" t="s">
        <v>66</v>
      </c>
    </row>
    <row r="476" spans="1:65" ht="15">
      <c r="A476" s="24" t="s">
        <v>17</v>
      </c>
      <c r="B476" s="18" t="s">
        <v>110</v>
      </c>
      <c r="C476" s="15" t="s">
        <v>111</v>
      </c>
      <c r="D476" s="16" t="s">
        <v>228</v>
      </c>
      <c r="E476" s="17" t="s">
        <v>228</v>
      </c>
      <c r="F476" s="17" t="s">
        <v>228</v>
      </c>
      <c r="G476" s="17" t="s">
        <v>228</v>
      </c>
      <c r="H476" s="17" t="s">
        <v>228</v>
      </c>
      <c r="I476" s="17" t="s">
        <v>228</v>
      </c>
      <c r="J476" s="17" t="s">
        <v>228</v>
      </c>
      <c r="K476" s="17" t="s">
        <v>228</v>
      </c>
      <c r="L476" s="17" t="s">
        <v>228</v>
      </c>
      <c r="M476" s="17" t="s">
        <v>228</v>
      </c>
      <c r="N476" s="17" t="s">
        <v>228</v>
      </c>
      <c r="O476" s="17" t="s">
        <v>228</v>
      </c>
      <c r="P476" s="17" t="s">
        <v>228</v>
      </c>
      <c r="Q476" s="17" t="s">
        <v>228</v>
      </c>
      <c r="R476" s="17" t="s">
        <v>228</v>
      </c>
      <c r="S476" s="17" t="s">
        <v>228</v>
      </c>
      <c r="T476" s="17" t="s">
        <v>228</v>
      </c>
      <c r="U476" s="17" t="s">
        <v>228</v>
      </c>
      <c r="V476" s="147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7">
        <v>1</v>
      </c>
    </row>
    <row r="477" spans="1:65">
      <c r="A477" s="29"/>
      <c r="B477" s="19" t="s">
        <v>229</v>
      </c>
      <c r="C477" s="9" t="s">
        <v>229</v>
      </c>
      <c r="D477" s="145" t="s">
        <v>232</v>
      </c>
      <c r="E477" s="146" t="s">
        <v>233</v>
      </c>
      <c r="F477" s="146" t="s">
        <v>235</v>
      </c>
      <c r="G477" s="146" t="s">
        <v>237</v>
      </c>
      <c r="H477" s="146" t="s">
        <v>238</v>
      </c>
      <c r="I477" s="146" t="s">
        <v>239</v>
      </c>
      <c r="J477" s="146" t="s">
        <v>240</v>
      </c>
      <c r="K477" s="146" t="s">
        <v>241</v>
      </c>
      <c r="L477" s="146" t="s">
        <v>242</v>
      </c>
      <c r="M477" s="146" t="s">
        <v>243</v>
      </c>
      <c r="N477" s="146" t="s">
        <v>245</v>
      </c>
      <c r="O477" s="146" t="s">
        <v>247</v>
      </c>
      <c r="P477" s="146" t="s">
        <v>248</v>
      </c>
      <c r="Q477" s="146" t="s">
        <v>249</v>
      </c>
      <c r="R477" s="146" t="s">
        <v>283</v>
      </c>
      <c r="S477" s="146" t="s">
        <v>252</v>
      </c>
      <c r="T477" s="146" t="s">
        <v>253</v>
      </c>
      <c r="U477" s="146" t="s">
        <v>299</v>
      </c>
      <c r="V477" s="147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7" t="s">
        <v>3</v>
      </c>
    </row>
    <row r="478" spans="1:65">
      <c r="A478" s="29"/>
      <c r="B478" s="19"/>
      <c r="C478" s="9"/>
      <c r="D478" s="10" t="s">
        <v>300</v>
      </c>
      <c r="E478" s="11" t="s">
        <v>300</v>
      </c>
      <c r="F478" s="11" t="s">
        <v>300</v>
      </c>
      <c r="G478" s="11" t="s">
        <v>301</v>
      </c>
      <c r="H478" s="11" t="s">
        <v>300</v>
      </c>
      <c r="I478" s="11" t="s">
        <v>301</v>
      </c>
      <c r="J478" s="11" t="s">
        <v>301</v>
      </c>
      <c r="K478" s="11" t="s">
        <v>301</v>
      </c>
      <c r="L478" s="11" t="s">
        <v>301</v>
      </c>
      <c r="M478" s="11" t="s">
        <v>301</v>
      </c>
      <c r="N478" s="11" t="s">
        <v>301</v>
      </c>
      <c r="O478" s="11" t="s">
        <v>300</v>
      </c>
      <c r="P478" s="11" t="s">
        <v>300</v>
      </c>
      <c r="Q478" s="11" t="s">
        <v>301</v>
      </c>
      <c r="R478" s="11" t="s">
        <v>301</v>
      </c>
      <c r="S478" s="11" t="s">
        <v>114</v>
      </c>
      <c r="T478" s="11" t="s">
        <v>300</v>
      </c>
      <c r="U478" s="11" t="s">
        <v>114</v>
      </c>
      <c r="V478" s="147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>
        <v>2</v>
      </c>
    </row>
    <row r="479" spans="1:65">
      <c r="A479" s="29"/>
      <c r="B479" s="19"/>
      <c r="C479" s="9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147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>
        <v>3</v>
      </c>
    </row>
    <row r="480" spans="1:65">
      <c r="A480" s="29"/>
      <c r="B480" s="18">
        <v>1</v>
      </c>
      <c r="C480" s="14">
        <v>1</v>
      </c>
      <c r="D480" s="21">
        <v>4.91</v>
      </c>
      <c r="E480" s="21">
        <v>4.7409722417317148</v>
      </c>
      <c r="F480" s="148">
        <v>5.6742499999999998</v>
      </c>
      <c r="G480" s="21">
        <v>5.0999999999999996</v>
      </c>
      <c r="H480" s="21">
        <v>4.5999999999999996</v>
      </c>
      <c r="I480" s="21">
        <v>5</v>
      </c>
      <c r="J480" s="21">
        <v>4.7</v>
      </c>
      <c r="K480" s="21">
        <v>4.5999999999999996</v>
      </c>
      <c r="L480" s="21">
        <v>4.5</v>
      </c>
      <c r="M480" s="21">
        <v>4.9000000000000004</v>
      </c>
      <c r="N480" s="21">
        <v>4.7</v>
      </c>
      <c r="O480" s="21">
        <v>5.0999999999999996</v>
      </c>
      <c r="P480" s="21">
        <v>4.63</v>
      </c>
      <c r="Q480" s="21">
        <v>4.5999999999999996</v>
      </c>
      <c r="R480" s="21">
        <v>4.1900000000000004</v>
      </c>
      <c r="S480" s="21">
        <v>4.16</v>
      </c>
      <c r="T480" s="21">
        <v>5.3</v>
      </c>
      <c r="U480" s="148">
        <v>6.8879999999999999</v>
      </c>
      <c r="V480" s="147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1</v>
      </c>
    </row>
    <row r="481" spans="1:65">
      <c r="A481" s="29"/>
      <c r="B481" s="19">
        <v>1</v>
      </c>
      <c r="C481" s="9">
        <v>2</v>
      </c>
      <c r="D481" s="11">
        <v>4.78</v>
      </c>
      <c r="E481" s="11">
        <v>4.8619658716176133</v>
      </c>
      <c r="F481" s="149">
        <v>5.6580340000000007</v>
      </c>
      <c r="G481" s="11">
        <v>4.9000000000000004</v>
      </c>
      <c r="H481" s="11">
        <v>4.9000000000000004</v>
      </c>
      <c r="I481" s="11">
        <v>4.9000000000000004</v>
      </c>
      <c r="J481" s="11">
        <v>4.7</v>
      </c>
      <c r="K481" s="11">
        <v>4.5999999999999996</v>
      </c>
      <c r="L481" s="11">
        <v>4.5999999999999996</v>
      </c>
      <c r="M481" s="11">
        <v>4.9000000000000004</v>
      </c>
      <c r="N481" s="11">
        <v>4.7</v>
      </c>
      <c r="O481" s="11">
        <v>5</v>
      </c>
      <c r="P481" s="11">
        <v>4.58</v>
      </c>
      <c r="Q481" s="11">
        <v>4.5999999999999996</v>
      </c>
      <c r="R481" s="11">
        <v>4.42</v>
      </c>
      <c r="S481" s="11">
        <v>4.26</v>
      </c>
      <c r="T481" s="11">
        <v>5.0999999999999996</v>
      </c>
      <c r="U481" s="149">
        <v>6.93</v>
      </c>
      <c r="V481" s="147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>
        <v>25</v>
      </c>
    </row>
    <row r="482" spans="1:65">
      <c r="A482" s="29"/>
      <c r="B482" s="19">
        <v>1</v>
      </c>
      <c r="C482" s="9">
        <v>3</v>
      </c>
      <c r="D482" s="11">
        <v>4.6500000000000004</v>
      </c>
      <c r="E482" s="11">
        <v>4.9642927156094547</v>
      </c>
      <c r="F482" s="149">
        <v>5.6861709999999999</v>
      </c>
      <c r="G482" s="11">
        <v>4.9000000000000004</v>
      </c>
      <c r="H482" s="11">
        <v>5.0999999999999996</v>
      </c>
      <c r="I482" s="11">
        <v>4.9000000000000004</v>
      </c>
      <c r="J482" s="11">
        <v>4.5</v>
      </c>
      <c r="K482" s="11">
        <v>4.5</v>
      </c>
      <c r="L482" s="11">
        <v>4.5999999999999996</v>
      </c>
      <c r="M482" s="11">
        <v>5</v>
      </c>
      <c r="N482" s="11">
        <v>4.7</v>
      </c>
      <c r="O482" s="11">
        <v>4.9000000000000004</v>
      </c>
      <c r="P482" s="11">
        <v>4.72</v>
      </c>
      <c r="Q482" s="11">
        <v>4.5</v>
      </c>
      <c r="R482" s="11">
        <v>4.43</v>
      </c>
      <c r="S482" s="11">
        <v>4.17</v>
      </c>
      <c r="T482" s="143">
        <v>5.6</v>
      </c>
      <c r="U482" s="149">
        <v>6.8710000000000004</v>
      </c>
      <c r="V482" s="147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7">
        <v>16</v>
      </c>
    </row>
    <row r="483" spans="1:65">
      <c r="A483" s="29"/>
      <c r="B483" s="19">
        <v>1</v>
      </c>
      <c r="C483" s="9">
        <v>4</v>
      </c>
      <c r="D483" s="11">
        <v>4.8099999999999996</v>
      </c>
      <c r="E483" s="11">
        <v>4.7140494902214556</v>
      </c>
      <c r="F483" s="149">
        <v>5.6897929999999999</v>
      </c>
      <c r="G483" s="11">
        <v>4.9000000000000004</v>
      </c>
      <c r="H483" s="11">
        <v>5.0999999999999996</v>
      </c>
      <c r="I483" s="11">
        <v>4.7</v>
      </c>
      <c r="J483" s="11">
        <v>4.8</v>
      </c>
      <c r="K483" s="11">
        <v>4.4000000000000004</v>
      </c>
      <c r="L483" s="11">
        <v>4.4000000000000004</v>
      </c>
      <c r="M483" s="11">
        <v>5.0999999999999996</v>
      </c>
      <c r="N483" s="11">
        <v>4.5999999999999996</v>
      </c>
      <c r="O483" s="11">
        <v>5</v>
      </c>
      <c r="P483" s="11">
        <v>4.58</v>
      </c>
      <c r="Q483" s="11">
        <v>4.5</v>
      </c>
      <c r="R483" s="11">
        <v>4.34</v>
      </c>
      <c r="S483" s="11">
        <v>4.4400000000000004</v>
      </c>
      <c r="T483" s="11">
        <v>5.0999999999999996</v>
      </c>
      <c r="U483" s="149">
        <v>6.8760000000000003</v>
      </c>
      <c r="V483" s="147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7">
        <v>4.7404964358397219</v>
      </c>
    </row>
    <row r="484" spans="1:65">
      <c r="A484" s="29"/>
      <c r="B484" s="19">
        <v>1</v>
      </c>
      <c r="C484" s="9">
        <v>5</v>
      </c>
      <c r="D484" s="11">
        <v>4.66</v>
      </c>
      <c r="E484" s="11">
        <v>4.9868640973947969</v>
      </c>
      <c r="F484" s="149">
        <v>5.6123789999999998</v>
      </c>
      <c r="G484" s="11">
        <v>5.0999999999999996</v>
      </c>
      <c r="H484" s="11">
        <v>4.8</v>
      </c>
      <c r="I484" s="11">
        <v>5</v>
      </c>
      <c r="J484" s="11">
        <v>4.9000000000000004</v>
      </c>
      <c r="K484" s="11">
        <v>4.5999999999999996</v>
      </c>
      <c r="L484" s="11">
        <v>4.5999999999999996</v>
      </c>
      <c r="M484" s="11">
        <v>5.2</v>
      </c>
      <c r="N484" s="11">
        <v>4.7</v>
      </c>
      <c r="O484" s="11">
        <v>4.9000000000000004</v>
      </c>
      <c r="P484" s="11">
        <v>4.62</v>
      </c>
      <c r="Q484" s="11">
        <v>4.5999999999999996</v>
      </c>
      <c r="R484" s="11">
        <v>4.22</v>
      </c>
      <c r="S484" s="11">
        <v>4.2699999999999996</v>
      </c>
      <c r="T484" s="11">
        <v>5.0999999999999996</v>
      </c>
      <c r="U484" s="143">
        <v>6.5640000000000001</v>
      </c>
      <c r="V484" s="147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7">
        <v>38</v>
      </c>
    </row>
    <row r="485" spans="1:65">
      <c r="A485" s="29"/>
      <c r="B485" s="19">
        <v>1</v>
      </c>
      <c r="C485" s="9">
        <v>6</v>
      </c>
      <c r="D485" s="11">
        <v>4.8099999999999996</v>
      </c>
      <c r="E485" s="11">
        <v>4.5895134240382935</v>
      </c>
      <c r="F485" s="149">
        <v>5.676361</v>
      </c>
      <c r="G485" s="11">
        <v>5</v>
      </c>
      <c r="H485" s="11">
        <v>4.7</v>
      </c>
      <c r="I485" s="11">
        <v>4.9000000000000004</v>
      </c>
      <c r="J485" s="11">
        <v>4.7</v>
      </c>
      <c r="K485" s="11">
        <v>4.5999999999999996</v>
      </c>
      <c r="L485" s="11">
        <v>4.5</v>
      </c>
      <c r="M485" s="11">
        <v>5.2</v>
      </c>
      <c r="N485" s="11">
        <v>4.7</v>
      </c>
      <c r="O485" s="11">
        <v>5</v>
      </c>
      <c r="P485" s="11">
        <v>4.72</v>
      </c>
      <c r="Q485" s="11">
        <v>4.7</v>
      </c>
      <c r="R485" s="11">
        <v>4.46</v>
      </c>
      <c r="S485" s="11">
        <v>4.22</v>
      </c>
      <c r="T485" s="11">
        <v>5.3</v>
      </c>
      <c r="U485" s="149">
        <v>6.9210000000000003</v>
      </c>
      <c r="V485" s="147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5"/>
    </row>
    <row r="486" spans="1:65">
      <c r="A486" s="29"/>
      <c r="B486" s="20" t="s">
        <v>259</v>
      </c>
      <c r="C486" s="12"/>
      <c r="D486" s="22">
        <v>4.7700000000000005</v>
      </c>
      <c r="E486" s="22">
        <v>4.8096096401022219</v>
      </c>
      <c r="F486" s="22">
        <v>5.666164666666667</v>
      </c>
      <c r="G486" s="22">
        <v>4.9833333333333334</v>
      </c>
      <c r="H486" s="22">
        <v>4.8666666666666663</v>
      </c>
      <c r="I486" s="22">
        <v>4.8999999999999995</v>
      </c>
      <c r="J486" s="22">
        <v>4.7166666666666668</v>
      </c>
      <c r="K486" s="22">
        <v>4.5500000000000007</v>
      </c>
      <c r="L486" s="22">
        <v>4.5333333333333341</v>
      </c>
      <c r="M486" s="22">
        <v>5.05</v>
      </c>
      <c r="N486" s="22">
        <v>4.6833333333333336</v>
      </c>
      <c r="O486" s="22">
        <v>4.9833333333333334</v>
      </c>
      <c r="P486" s="22">
        <v>4.6416666666666666</v>
      </c>
      <c r="Q486" s="22">
        <v>4.583333333333333</v>
      </c>
      <c r="R486" s="22">
        <v>4.3433333333333328</v>
      </c>
      <c r="S486" s="22">
        <v>4.253333333333333</v>
      </c>
      <c r="T486" s="22">
        <v>5.2499999999999991</v>
      </c>
      <c r="U486" s="22">
        <v>6.8416666666666677</v>
      </c>
      <c r="V486" s="147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5"/>
    </row>
    <row r="487" spans="1:65">
      <c r="A487" s="29"/>
      <c r="B487" s="3" t="s">
        <v>260</v>
      </c>
      <c r="C487" s="28"/>
      <c r="D487" s="11">
        <v>4.7949999999999999</v>
      </c>
      <c r="E487" s="11">
        <v>4.8014690566746641</v>
      </c>
      <c r="F487" s="11">
        <v>5.6753055000000003</v>
      </c>
      <c r="G487" s="11">
        <v>4.95</v>
      </c>
      <c r="H487" s="11">
        <v>4.8499999999999996</v>
      </c>
      <c r="I487" s="11">
        <v>4.9000000000000004</v>
      </c>
      <c r="J487" s="11">
        <v>4.7</v>
      </c>
      <c r="K487" s="11">
        <v>4.5999999999999996</v>
      </c>
      <c r="L487" s="11">
        <v>4.55</v>
      </c>
      <c r="M487" s="11">
        <v>5.05</v>
      </c>
      <c r="N487" s="11">
        <v>4.7</v>
      </c>
      <c r="O487" s="11">
        <v>5</v>
      </c>
      <c r="P487" s="11">
        <v>4.625</v>
      </c>
      <c r="Q487" s="11">
        <v>4.5999999999999996</v>
      </c>
      <c r="R487" s="11">
        <v>4.38</v>
      </c>
      <c r="S487" s="11">
        <v>4.24</v>
      </c>
      <c r="T487" s="11">
        <v>5.1999999999999993</v>
      </c>
      <c r="U487" s="11">
        <v>6.8819999999999997</v>
      </c>
      <c r="V487" s="147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29"/>
      <c r="B488" s="3" t="s">
        <v>261</v>
      </c>
      <c r="C488" s="28"/>
      <c r="D488" s="23">
        <v>9.9398189118313288E-2</v>
      </c>
      <c r="E488" s="23">
        <v>0.15515949889253991</v>
      </c>
      <c r="F488" s="23">
        <v>2.8589840913629903E-2</v>
      </c>
      <c r="G488" s="23">
        <v>9.831920802501716E-2</v>
      </c>
      <c r="H488" s="23">
        <v>0.20655911179772882</v>
      </c>
      <c r="I488" s="23">
        <v>0.10954451150103316</v>
      </c>
      <c r="J488" s="23">
        <v>0.13291601358251265</v>
      </c>
      <c r="K488" s="23">
        <v>8.3666002653407248E-2</v>
      </c>
      <c r="L488" s="23">
        <v>8.1649658092772318E-2</v>
      </c>
      <c r="M488" s="23">
        <v>0.13784048752090211</v>
      </c>
      <c r="N488" s="23">
        <v>4.082482904638652E-2</v>
      </c>
      <c r="O488" s="23">
        <v>7.5277265270907834E-2</v>
      </c>
      <c r="P488" s="23">
        <v>6.4005208121422796E-2</v>
      </c>
      <c r="Q488" s="23">
        <v>7.5277265270908111E-2</v>
      </c>
      <c r="R488" s="23">
        <v>0.11465891446663291</v>
      </c>
      <c r="S488" s="23">
        <v>0.10191499726078931</v>
      </c>
      <c r="T488" s="23">
        <v>0.19748417658131504</v>
      </c>
      <c r="U488" s="23">
        <v>0.13811685873443064</v>
      </c>
      <c r="V488" s="202"/>
      <c r="W488" s="203"/>
      <c r="X488" s="203"/>
      <c r="Y488" s="203"/>
      <c r="Z488" s="203"/>
      <c r="AA488" s="203"/>
      <c r="AB488" s="203"/>
      <c r="AC488" s="203"/>
      <c r="AD488" s="203"/>
      <c r="AE488" s="203"/>
      <c r="AF488" s="203"/>
      <c r="AG488" s="203"/>
      <c r="AH488" s="203"/>
      <c r="AI488" s="203"/>
      <c r="AJ488" s="203"/>
      <c r="AK488" s="203"/>
      <c r="AL488" s="203"/>
      <c r="AM488" s="203"/>
      <c r="AN488" s="203"/>
      <c r="AO488" s="203"/>
      <c r="AP488" s="203"/>
      <c r="AQ488" s="203"/>
      <c r="AR488" s="203"/>
      <c r="AS488" s="203"/>
      <c r="AT488" s="203"/>
      <c r="AU488" s="203"/>
      <c r="AV488" s="203"/>
      <c r="AW488" s="203"/>
      <c r="AX488" s="203"/>
      <c r="AY488" s="203"/>
      <c r="AZ488" s="203"/>
      <c r="BA488" s="203"/>
      <c r="BB488" s="203"/>
      <c r="BC488" s="203"/>
      <c r="BD488" s="203"/>
      <c r="BE488" s="203"/>
      <c r="BF488" s="203"/>
      <c r="BG488" s="203"/>
      <c r="BH488" s="203"/>
      <c r="BI488" s="203"/>
      <c r="BJ488" s="203"/>
      <c r="BK488" s="203"/>
      <c r="BL488" s="203"/>
      <c r="BM488" s="56"/>
    </row>
    <row r="489" spans="1:65">
      <c r="A489" s="29"/>
      <c r="B489" s="3" t="s">
        <v>86</v>
      </c>
      <c r="C489" s="28"/>
      <c r="D489" s="13">
        <v>2.0838194783713477E-2</v>
      </c>
      <c r="E489" s="13">
        <v>3.2260310192084987E-2</v>
      </c>
      <c r="F489" s="13">
        <v>5.0457130343952647E-3</v>
      </c>
      <c r="G489" s="13">
        <v>1.9729606961541905E-2</v>
      </c>
      <c r="H489" s="13">
        <v>4.2443653109122362E-2</v>
      </c>
      <c r="I489" s="13">
        <v>2.2356022755312892E-2</v>
      </c>
      <c r="J489" s="13">
        <v>2.8180073551062751E-2</v>
      </c>
      <c r="K489" s="13">
        <v>1.8388132451298292E-2</v>
      </c>
      <c r="L489" s="13">
        <v>1.8010953991052715E-2</v>
      </c>
      <c r="M489" s="13">
        <v>2.7295146043742995E-2</v>
      </c>
      <c r="N489" s="13">
        <v>8.717045347982887E-3</v>
      </c>
      <c r="O489" s="13">
        <v>1.5105805739981505E-2</v>
      </c>
      <c r="P489" s="13">
        <v>1.3789272844830764E-2</v>
      </c>
      <c r="Q489" s="13">
        <v>1.6424130604561771E-2</v>
      </c>
      <c r="R489" s="13">
        <v>2.6398829117413567E-2</v>
      </c>
      <c r="S489" s="13">
        <v>2.3961206252536674E-2</v>
      </c>
      <c r="T489" s="13">
        <v>3.7616033634536201E-2</v>
      </c>
      <c r="U489" s="13">
        <v>2.0187604199916775E-2</v>
      </c>
      <c r="V489" s="147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A490" s="29"/>
      <c r="B490" s="3" t="s">
        <v>262</v>
      </c>
      <c r="C490" s="28"/>
      <c r="D490" s="13">
        <v>6.2237287928794682E-3</v>
      </c>
      <c r="E490" s="13">
        <v>1.4579317841055817E-2</v>
      </c>
      <c r="F490" s="13">
        <v>0.19526820520918164</v>
      </c>
      <c r="G490" s="13">
        <v>5.1226047900317706E-2</v>
      </c>
      <c r="H490" s="13">
        <v>2.6615404638437257E-2</v>
      </c>
      <c r="I490" s="13">
        <v>3.3647016998974655E-2</v>
      </c>
      <c r="J490" s="13">
        <v>-5.0268509839801467E-3</v>
      </c>
      <c r="K490" s="13">
        <v>-4.0184912786666249E-2</v>
      </c>
      <c r="L490" s="13">
        <v>-4.3700718966934837E-2</v>
      </c>
      <c r="M490" s="13">
        <v>6.528927262139228E-2</v>
      </c>
      <c r="N490" s="13">
        <v>-1.2058463344517323E-2</v>
      </c>
      <c r="O490" s="13">
        <v>5.1226047900317706E-2</v>
      </c>
      <c r="P490" s="13">
        <v>-2.0847978795188959E-2</v>
      </c>
      <c r="Q490" s="13">
        <v>-3.3153300426129184E-2</v>
      </c>
      <c r="R490" s="13">
        <v>-8.378090942199734E-2</v>
      </c>
      <c r="S490" s="13">
        <v>-0.10276626279544787</v>
      </c>
      <c r="T490" s="13">
        <v>0.10747894678461556</v>
      </c>
      <c r="U490" s="13">
        <v>0.44323843700026933</v>
      </c>
      <c r="V490" s="147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A491" s="29"/>
      <c r="B491" s="45" t="s">
        <v>263</v>
      </c>
      <c r="C491" s="46"/>
      <c r="D491" s="44">
        <v>7.0000000000000007E-2</v>
      </c>
      <c r="E491" s="44">
        <v>7.0000000000000007E-2</v>
      </c>
      <c r="F491" s="44">
        <v>2.95</v>
      </c>
      <c r="G491" s="44">
        <v>0.65</v>
      </c>
      <c r="H491" s="44">
        <v>0.26</v>
      </c>
      <c r="I491" s="44">
        <v>0.37</v>
      </c>
      <c r="J491" s="44">
        <v>0.25</v>
      </c>
      <c r="K491" s="44">
        <v>0.81</v>
      </c>
      <c r="L491" s="44">
        <v>0.86</v>
      </c>
      <c r="M491" s="44">
        <v>0.88</v>
      </c>
      <c r="N491" s="44">
        <v>0.36</v>
      </c>
      <c r="O491" s="44">
        <v>0.65</v>
      </c>
      <c r="P491" s="44">
        <v>0.5</v>
      </c>
      <c r="Q491" s="44">
        <v>0.7</v>
      </c>
      <c r="R491" s="44">
        <v>1.51</v>
      </c>
      <c r="S491" s="44">
        <v>1.81</v>
      </c>
      <c r="T491" s="44">
        <v>1.55</v>
      </c>
      <c r="U491" s="44">
        <v>6.92</v>
      </c>
      <c r="V491" s="147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B492" s="3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BM492" s="55"/>
    </row>
    <row r="493" spans="1:65" ht="15">
      <c r="B493" s="8" t="s">
        <v>519</v>
      </c>
      <c r="BM493" s="27" t="s">
        <v>66</v>
      </c>
    </row>
    <row r="494" spans="1:65" ht="15">
      <c r="A494" s="24" t="s">
        <v>20</v>
      </c>
      <c r="B494" s="18" t="s">
        <v>110</v>
      </c>
      <c r="C494" s="15" t="s">
        <v>111</v>
      </c>
      <c r="D494" s="16" t="s">
        <v>228</v>
      </c>
      <c r="E494" s="17" t="s">
        <v>228</v>
      </c>
      <c r="F494" s="17" t="s">
        <v>228</v>
      </c>
      <c r="G494" s="17" t="s">
        <v>228</v>
      </c>
      <c r="H494" s="17" t="s">
        <v>228</v>
      </c>
      <c r="I494" s="17" t="s">
        <v>228</v>
      </c>
      <c r="J494" s="17" t="s">
        <v>228</v>
      </c>
      <c r="K494" s="17" t="s">
        <v>228</v>
      </c>
      <c r="L494" s="17" t="s">
        <v>228</v>
      </c>
      <c r="M494" s="17" t="s">
        <v>228</v>
      </c>
      <c r="N494" s="17" t="s">
        <v>228</v>
      </c>
      <c r="O494" s="17" t="s">
        <v>228</v>
      </c>
      <c r="P494" s="17" t="s">
        <v>228</v>
      </c>
      <c r="Q494" s="17" t="s">
        <v>228</v>
      </c>
      <c r="R494" s="17" t="s">
        <v>228</v>
      </c>
      <c r="S494" s="17" t="s">
        <v>228</v>
      </c>
      <c r="T494" s="17" t="s">
        <v>228</v>
      </c>
      <c r="U494" s="17" t="s">
        <v>228</v>
      </c>
      <c r="V494" s="17" t="s">
        <v>228</v>
      </c>
      <c r="W494" s="17" t="s">
        <v>228</v>
      </c>
      <c r="X494" s="147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7">
        <v>1</v>
      </c>
    </row>
    <row r="495" spans="1:65">
      <c r="A495" s="29"/>
      <c r="B495" s="19" t="s">
        <v>229</v>
      </c>
      <c r="C495" s="9" t="s">
        <v>229</v>
      </c>
      <c r="D495" s="145" t="s">
        <v>232</v>
      </c>
      <c r="E495" s="146" t="s">
        <v>233</v>
      </c>
      <c r="F495" s="146" t="s">
        <v>235</v>
      </c>
      <c r="G495" s="146" t="s">
        <v>237</v>
      </c>
      <c r="H495" s="146" t="s">
        <v>238</v>
      </c>
      <c r="I495" s="146" t="s">
        <v>239</v>
      </c>
      <c r="J495" s="146" t="s">
        <v>240</v>
      </c>
      <c r="K495" s="146" t="s">
        <v>241</v>
      </c>
      <c r="L495" s="146" t="s">
        <v>242</v>
      </c>
      <c r="M495" s="146" t="s">
        <v>243</v>
      </c>
      <c r="N495" s="146" t="s">
        <v>244</v>
      </c>
      <c r="O495" s="146" t="s">
        <v>245</v>
      </c>
      <c r="P495" s="146" t="s">
        <v>246</v>
      </c>
      <c r="Q495" s="146" t="s">
        <v>247</v>
      </c>
      <c r="R495" s="146" t="s">
        <v>248</v>
      </c>
      <c r="S495" s="146" t="s">
        <v>249</v>
      </c>
      <c r="T495" s="146" t="s">
        <v>283</v>
      </c>
      <c r="U495" s="146" t="s">
        <v>252</v>
      </c>
      <c r="V495" s="146" t="s">
        <v>253</v>
      </c>
      <c r="W495" s="146" t="s">
        <v>299</v>
      </c>
      <c r="X495" s="147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 t="s">
        <v>3</v>
      </c>
    </row>
    <row r="496" spans="1:65">
      <c r="A496" s="29"/>
      <c r="B496" s="19"/>
      <c r="C496" s="9"/>
      <c r="D496" s="10" t="s">
        <v>300</v>
      </c>
      <c r="E496" s="11" t="s">
        <v>300</v>
      </c>
      <c r="F496" s="11" t="s">
        <v>300</v>
      </c>
      <c r="G496" s="11" t="s">
        <v>301</v>
      </c>
      <c r="H496" s="11" t="s">
        <v>300</v>
      </c>
      <c r="I496" s="11" t="s">
        <v>301</v>
      </c>
      <c r="J496" s="11" t="s">
        <v>301</v>
      </c>
      <c r="K496" s="11" t="s">
        <v>301</v>
      </c>
      <c r="L496" s="11" t="s">
        <v>301</v>
      </c>
      <c r="M496" s="11" t="s">
        <v>301</v>
      </c>
      <c r="N496" s="11" t="s">
        <v>114</v>
      </c>
      <c r="O496" s="11" t="s">
        <v>301</v>
      </c>
      <c r="P496" s="11" t="s">
        <v>300</v>
      </c>
      <c r="Q496" s="11" t="s">
        <v>300</v>
      </c>
      <c r="R496" s="11" t="s">
        <v>300</v>
      </c>
      <c r="S496" s="11" t="s">
        <v>301</v>
      </c>
      <c r="T496" s="11" t="s">
        <v>301</v>
      </c>
      <c r="U496" s="11" t="s">
        <v>114</v>
      </c>
      <c r="V496" s="11" t="s">
        <v>114</v>
      </c>
      <c r="W496" s="11" t="s">
        <v>114</v>
      </c>
      <c r="X496" s="147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>
        <v>1</v>
      </c>
    </row>
    <row r="497" spans="1:65">
      <c r="A497" s="29"/>
      <c r="B497" s="19"/>
      <c r="C497" s="9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147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>
        <v>2</v>
      </c>
    </row>
    <row r="498" spans="1:65">
      <c r="A498" s="29"/>
      <c r="B498" s="18">
        <v>1</v>
      </c>
      <c r="C498" s="14">
        <v>1</v>
      </c>
      <c r="D498" s="210">
        <v>11.5</v>
      </c>
      <c r="E498" s="210">
        <v>11.28253012447523</v>
      </c>
      <c r="F498" s="211">
        <v>6.8560499999999998</v>
      </c>
      <c r="G498" s="211">
        <v>12</v>
      </c>
      <c r="H498" s="210">
        <v>11</v>
      </c>
      <c r="I498" s="210">
        <v>12.6</v>
      </c>
      <c r="J498" s="210">
        <v>12.3</v>
      </c>
      <c r="K498" s="210">
        <v>13</v>
      </c>
      <c r="L498" s="211">
        <v>12.7</v>
      </c>
      <c r="M498" s="210">
        <v>12.6</v>
      </c>
      <c r="N498" s="210">
        <v>11.9404926512</v>
      </c>
      <c r="O498" s="210">
        <v>11</v>
      </c>
      <c r="P498" s="210">
        <v>12.1</v>
      </c>
      <c r="Q498" s="210">
        <v>9.5</v>
      </c>
      <c r="R498" s="210">
        <v>11.3</v>
      </c>
      <c r="S498" s="210">
        <v>10.6</v>
      </c>
      <c r="T498" s="210">
        <v>12.7</v>
      </c>
      <c r="U498" s="210">
        <v>12.05</v>
      </c>
      <c r="V498" s="210">
        <v>10</v>
      </c>
      <c r="W498" s="210">
        <v>11.981999999999999</v>
      </c>
      <c r="X498" s="212"/>
      <c r="Y498" s="213"/>
      <c r="Z498" s="213"/>
      <c r="AA498" s="213"/>
      <c r="AB498" s="213"/>
      <c r="AC498" s="213"/>
      <c r="AD498" s="213"/>
      <c r="AE498" s="213"/>
      <c r="AF498" s="213"/>
      <c r="AG498" s="213"/>
      <c r="AH498" s="213"/>
      <c r="AI498" s="213"/>
      <c r="AJ498" s="213"/>
      <c r="AK498" s="213"/>
      <c r="AL498" s="213"/>
      <c r="AM498" s="213"/>
      <c r="AN498" s="213"/>
      <c r="AO498" s="213"/>
      <c r="AP498" s="213"/>
      <c r="AQ498" s="213"/>
      <c r="AR498" s="213"/>
      <c r="AS498" s="213"/>
      <c r="AT498" s="213"/>
      <c r="AU498" s="213"/>
      <c r="AV498" s="213"/>
      <c r="AW498" s="213"/>
      <c r="AX498" s="213"/>
      <c r="AY498" s="213"/>
      <c r="AZ498" s="213"/>
      <c r="BA498" s="213"/>
      <c r="BB498" s="213"/>
      <c r="BC498" s="213"/>
      <c r="BD498" s="213"/>
      <c r="BE498" s="213"/>
      <c r="BF498" s="213"/>
      <c r="BG498" s="213"/>
      <c r="BH498" s="213"/>
      <c r="BI498" s="213"/>
      <c r="BJ498" s="213"/>
      <c r="BK498" s="213"/>
      <c r="BL498" s="213"/>
      <c r="BM498" s="214">
        <v>1</v>
      </c>
    </row>
    <row r="499" spans="1:65">
      <c r="A499" s="29"/>
      <c r="B499" s="19">
        <v>1</v>
      </c>
      <c r="C499" s="9">
        <v>2</v>
      </c>
      <c r="D499" s="215">
        <v>11.4</v>
      </c>
      <c r="E499" s="215">
        <v>11.868745176769256</v>
      </c>
      <c r="F499" s="217">
        <v>6.8868799999999997</v>
      </c>
      <c r="G499" s="217">
        <v>12</v>
      </c>
      <c r="H499" s="215">
        <v>10.9</v>
      </c>
      <c r="I499" s="215">
        <v>12.9</v>
      </c>
      <c r="J499" s="215">
        <v>12.4</v>
      </c>
      <c r="K499" s="215">
        <v>13</v>
      </c>
      <c r="L499" s="217">
        <v>12.5</v>
      </c>
      <c r="M499" s="215">
        <v>12.7</v>
      </c>
      <c r="N499" s="215">
        <v>11.696224896903566</v>
      </c>
      <c r="O499" s="215">
        <v>11</v>
      </c>
      <c r="P499" s="215">
        <v>12.1</v>
      </c>
      <c r="Q499" s="215">
        <v>9.5</v>
      </c>
      <c r="R499" s="215">
        <v>11.6</v>
      </c>
      <c r="S499" s="215">
        <v>10.5</v>
      </c>
      <c r="T499" s="215">
        <v>9.4</v>
      </c>
      <c r="U499" s="215">
        <v>13.15</v>
      </c>
      <c r="V499" s="217" t="s">
        <v>95</v>
      </c>
      <c r="W499" s="215">
        <v>12.127000000000001</v>
      </c>
      <c r="X499" s="212"/>
      <c r="Y499" s="213"/>
      <c r="Z499" s="213"/>
      <c r="AA499" s="213"/>
      <c r="AB499" s="213"/>
      <c r="AC499" s="213"/>
      <c r="AD499" s="213"/>
      <c r="AE499" s="213"/>
      <c r="AF499" s="213"/>
      <c r="AG499" s="213"/>
      <c r="AH499" s="213"/>
      <c r="AI499" s="213"/>
      <c r="AJ499" s="213"/>
      <c r="AK499" s="213"/>
      <c r="AL499" s="213"/>
      <c r="AM499" s="213"/>
      <c r="AN499" s="213"/>
      <c r="AO499" s="213"/>
      <c r="AP499" s="213"/>
      <c r="AQ499" s="213"/>
      <c r="AR499" s="213"/>
      <c r="AS499" s="213"/>
      <c r="AT499" s="213"/>
      <c r="AU499" s="213"/>
      <c r="AV499" s="213"/>
      <c r="AW499" s="213"/>
      <c r="AX499" s="213"/>
      <c r="AY499" s="213"/>
      <c r="AZ499" s="213"/>
      <c r="BA499" s="213"/>
      <c r="BB499" s="213"/>
      <c r="BC499" s="213"/>
      <c r="BD499" s="213"/>
      <c r="BE499" s="213"/>
      <c r="BF499" s="213"/>
      <c r="BG499" s="213"/>
      <c r="BH499" s="213"/>
      <c r="BI499" s="213"/>
      <c r="BJ499" s="213"/>
      <c r="BK499" s="213"/>
      <c r="BL499" s="213"/>
      <c r="BM499" s="214" t="e">
        <v>#N/A</v>
      </c>
    </row>
    <row r="500" spans="1:65">
      <c r="A500" s="29"/>
      <c r="B500" s="19">
        <v>1</v>
      </c>
      <c r="C500" s="9">
        <v>3</v>
      </c>
      <c r="D500" s="215">
        <v>11</v>
      </c>
      <c r="E500" s="215">
        <v>11.623598519176106</v>
      </c>
      <c r="F500" s="217">
        <v>6.8642849999999997</v>
      </c>
      <c r="G500" s="217">
        <v>12</v>
      </c>
      <c r="H500" s="215">
        <v>11</v>
      </c>
      <c r="I500" s="215">
        <v>12.4</v>
      </c>
      <c r="J500" s="215">
        <v>12.4</v>
      </c>
      <c r="K500" s="215">
        <v>12.9</v>
      </c>
      <c r="L500" s="217">
        <v>12.7</v>
      </c>
      <c r="M500" s="215">
        <v>13.1</v>
      </c>
      <c r="N500" s="215">
        <v>11.799814945199998</v>
      </c>
      <c r="O500" s="215">
        <v>11</v>
      </c>
      <c r="P500" s="215">
        <v>12.1</v>
      </c>
      <c r="Q500" s="215">
        <v>9.4</v>
      </c>
      <c r="R500" s="215">
        <v>11.5</v>
      </c>
      <c r="S500" s="215">
        <v>10.4</v>
      </c>
      <c r="T500" s="215">
        <v>9.4</v>
      </c>
      <c r="U500" s="215">
        <v>13.31</v>
      </c>
      <c r="V500" s="215">
        <v>10</v>
      </c>
      <c r="W500" s="215">
        <v>12.022</v>
      </c>
      <c r="X500" s="212"/>
      <c r="Y500" s="213"/>
      <c r="Z500" s="213"/>
      <c r="AA500" s="213"/>
      <c r="AB500" s="213"/>
      <c r="AC500" s="213"/>
      <c r="AD500" s="213"/>
      <c r="AE500" s="213"/>
      <c r="AF500" s="213"/>
      <c r="AG500" s="213"/>
      <c r="AH500" s="213"/>
      <c r="AI500" s="213"/>
      <c r="AJ500" s="213"/>
      <c r="AK500" s="213"/>
      <c r="AL500" s="213"/>
      <c r="AM500" s="213"/>
      <c r="AN500" s="213"/>
      <c r="AO500" s="213"/>
      <c r="AP500" s="213"/>
      <c r="AQ500" s="213"/>
      <c r="AR500" s="213"/>
      <c r="AS500" s="213"/>
      <c r="AT500" s="213"/>
      <c r="AU500" s="213"/>
      <c r="AV500" s="213"/>
      <c r="AW500" s="213"/>
      <c r="AX500" s="213"/>
      <c r="AY500" s="213"/>
      <c r="AZ500" s="213"/>
      <c r="BA500" s="213"/>
      <c r="BB500" s="213"/>
      <c r="BC500" s="213"/>
      <c r="BD500" s="213"/>
      <c r="BE500" s="213"/>
      <c r="BF500" s="213"/>
      <c r="BG500" s="213"/>
      <c r="BH500" s="213"/>
      <c r="BI500" s="213"/>
      <c r="BJ500" s="213"/>
      <c r="BK500" s="213"/>
      <c r="BL500" s="213"/>
      <c r="BM500" s="214">
        <v>16</v>
      </c>
    </row>
    <row r="501" spans="1:65">
      <c r="A501" s="29"/>
      <c r="B501" s="19">
        <v>1</v>
      </c>
      <c r="C501" s="9">
        <v>4</v>
      </c>
      <c r="D501" s="215">
        <v>11.3</v>
      </c>
      <c r="E501" s="215">
        <v>11.689693889243372</v>
      </c>
      <c r="F501" s="217">
        <v>6.7961700000000009</v>
      </c>
      <c r="G501" s="217">
        <v>12</v>
      </c>
      <c r="H501" s="215">
        <v>10.7</v>
      </c>
      <c r="I501" s="215">
        <v>12.4</v>
      </c>
      <c r="J501" s="215">
        <v>12.5</v>
      </c>
      <c r="K501" s="215">
        <v>12.6</v>
      </c>
      <c r="L501" s="217">
        <v>12.7</v>
      </c>
      <c r="M501" s="215">
        <v>12.8</v>
      </c>
      <c r="N501" s="215">
        <v>11.605730528294748</v>
      </c>
      <c r="O501" s="215">
        <v>11</v>
      </c>
      <c r="P501" s="215">
        <v>12.1</v>
      </c>
      <c r="Q501" s="215">
        <v>10.199999999999999</v>
      </c>
      <c r="R501" s="215">
        <v>11.5</v>
      </c>
      <c r="S501" s="215">
        <v>10.4</v>
      </c>
      <c r="T501" s="215">
        <v>9.9</v>
      </c>
      <c r="U501" s="215">
        <v>13.01</v>
      </c>
      <c r="V501" s="215">
        <v>10</v>
      </c>
      <c r="W501" s="215">
        <v>11.994</v>
      </c>
      <c r="X501" s="212"/>
      <c r="Y501" s="213"/>
      <c r="Z501" s="213"/>
      <c r="AA501" s="213"/>
      <c r="AB501" s="213"/>
      <c r="AC501" s="213"/>
      <c r="AD501" s="213"/>
      <c r="AE501" s="213"/>
      <c r="AF501" s="213"/>
      <c r="AG501" s="213"/>
      <c r="AH501" s="213"/>
      <c r="AI501" s="213"/>
      <c r="AJ501" s="213"/>
      <c r="AK501" s="213"/>
      <c r="AL501" s="213"/>
      <c r="AM501" s="213"/>
      <c r="AN501" s="213"/>
      <c r="AO501" s="213"/>
      <c r="AP501" s="213"/>
      <c r="AQ501" s="213"/>
      <c r="AR501" s="213"/>
      <c r="AS501" s="213"/>
      <c r="AT501" s="213"/>
      <c r="AU501" s="213"/>
      <c r="AV501" s="213"/>
      <c r="AW501" s="213"/>
      <c r="AX501" s="213"/>
      <c r="AY501" s="213"/>
      <c r="AZ501" s="213"/>
      <c r="BA501" s="213"/>
      <c r="BB501" s="213"/>
      <c r="BC501" s="213"/>
      <c r="BD501" s="213"/>
      <c r="BE501" s="213"/>
      <c r="BF501" s="213"/>
      <c r="BG501" s="213"/>
      <c r="BH501" s="213"/>
      <c r="BI501" s="213"/>
      <c r="BJ501" s="213"/>
      <c r="BK501" s="213"/>
      <c r="BL501" s="213"/>
      <c r="BM501" s="214">
        <v>11.574312713670251</v>
      </c>
    </row>
    <row r="502" spans="1:65">
      <c r="A502" s="29"/>
      <c r="B502" s="19">
        <v>1</v>
      </c>
      <c r="C502" s="9">
        <v>5</v>
      </c>
      <c r="D502" s="215">
        <v>11.3</v>
      </c>
      <c r="E502" s="215">
        <v>11.626743664053548</v>
      </c>
      <c r="F502" s="217">
        <v>6.7018550000000001</v>
      </c>
      <c r="G502" s="217">
        <v>12</v>
      </c>
      <c r="H502" s="215">
        <v>10.6</v>
      </c>
      <c r="I502" s="215">
        <v>12.4</v>
      </c>
      <c r="J502" s="215">
        <v>12.7</v>
      </c>
      <c r="K502" s="215">
        <v>13.4</v>
      </c>
      <c r="L502" s="217">
        <v>12.5</v>
      </c>
      <c r="M502" s="215">
        <v>12.4</v>
      </c>
      <c r="N502" s="215">
        <v>11.993956427200001</v>
      </c>
      <c r="O502" s="215">
        <v>11</v>
      </c>
      <c r="P502" s="215">
        <v>12.1</v>
      </c>
      <c r="Q502" s="215">
        <v>9.5</v>
      </c>
      <c r="R502" s="215">
        <v>11.6</v>
      </c>
      <c r="S502" s="215">
        <v>10.7</v>
      </c>
      <c r="T502" s="215">
        <v>11.9</v>
      </c>
      <c r="U502" s="215">
        <v>12.98</v>
      </c>
      <c r="V502" s="217" t="s">
        <v>95</v>
      </c>
      <c r="W502" s="215">
        <v>12.035</v>
      </c>
      <c r="X502" s="212"/>
      <c r="Y502" s="213"/>
      <c r="Z502" s="213"/>
      <c r="AA502" s="213"/>
      <c r="AB502" s="213"/>
      <c r="AC502" s="213"/>
      <c r="AD502" s="213"/>
      <c r="AE502" s="213"/>
      <c r="AF502" s="213"/>
      <c r="AG502" s="213"/>
      <c r="AH502" s="213"/>
      <c r="AI502" s="213"/>
      <c r="AJ502" s="213"/>
      <c r="AK502" s="213"/>
      <c r="AL502" s="213"/>
      <c r="AM502" s="213"/>
      <c r="AN502" s="213"/>
      <c r="AO502" s="213"/>
      <c r="AP502" s="213"/>
      <c r="AQ502" s="213"/>
      <c r="AR502" s="213"/>
      <c r="AS502" s="213"/>
      <c r="AT502" s="213"/>
      <c r="AU502" s="213"/>
      <c r="AV502" s="213"/>
      <c r="AW502" s="213"/>
      <c r="AX502" s="213"/>
      <c r="AY502" s="213"/>
      <c r="AZ502" s="213"/>
      <c r="BA502" s="213"/>
      <c r="BB502" s="213"/>
      <c r="BC502" s="213"/>
      <c r="BD502" s="213"/>
      <c r="BE502" s="213"/>
      <c r="BF502" s="213"/>
      <c r="BG502" s="213"/>
      <c r="BH502" s="213"/>
      <c r="BI502" s="213"/>
      <c r="BJ502" s="213"/>
      <c r="BK502" s="213"/>
      <c r="BL502" s="213"/>
      <c r="BM502" s="214">
        <v>39</v>
      </c>
    </row>
    <row r="503" spans="1:65">
      <c r="A503" s="29"/>
      <c r="B503" s="19">
        <v>1</v>
      </c>
      <c r="C503" s="9">
        <v>6</v>
      </c>
      <c r="D503" s="215">
        <v>11.5</v>
      </c>
      <c r="E503" s="215">
        <v>11.121085571649735</v>
      </c>
      <c r="F503" s="217">
        <v>6.7190149999999997</v>
      </c>
      <c r="G503" s="217">
        <v>12</v>
      </c>
      <c r="H503" s="215">
        <v>11.1</v>
      </c>
      <c r="I503" s="215">
        <v>12.7</v>
      </c>
      <c r="J503" s="215">
        <v>12.5</v>
      </c>
      <c r="K503" s="215">
        <v>13.2</v>
      </c>
      <c r="L503" s="217">
        <v>12.6</v>
      </c>
      <c r="M503" s="215">
        <v>12.6</v>
      </c>
      <c r="N503" s="215">
        <v>11.830280400199999</v>
      </c>
      <c r="O503" s="215">
        <v>11</v>
      </c>
      <c r="P503" s="215">
        <v>12.1</v>
      </c>
      <c r="Q503" s="216">
        <v>12.2</v>
      </c>
      <c r="R503" s="215">
        <v>11.6</v>
      </c>
      <c r="S503" s="215">
        <v>11</v>
      </c>
      <c r="T503" s="215">
        <v>9.5</v>
      </c>
      <c r="U503" s="215">
        <v>14.22</v>
      </c>
      <c r="V503" s="215">
        <v>10</v>
      </c>
      <c r="W503" s="215">
        <v>12.000999999999999</v>
      </c>
      <c r="X503" s="212"/>
      <c r="Y503" s="213"/>
      <c r="Z503" s="213"/>
      <c r="AA503" s="213"/>
      <c r="AB503" s="213"/>
      <c r="AC503" s="213"/>
      <c r="AD503" s="213"/>
      <c r="AE503" s="213"/>
      <c r="AF503" s="213"/>
      <c r="AG503" s="213"/>
      <c r="AH503" s="213"/>
      <c r="AI503" s="213"/>
      <c r="AJ503" s="213"/>
      <c r="AK503" s="213"/>
      <c r="AL503" s="213"/>
      <c r="AM503" s="213"/>
      <c r="AN503" s="213"/>
      <c r="AO503" s="213"/>
      <c r="AP503" s="213"/>
      <c r="AQ503" s="213"/>
      <c r="AR503" s="213"/>
      <c r="AS503" s="213"/>
      <c r="AT503" s="213"/>
      <c r="AU503" s="213"/>
      <c r="AV503" s="213"/>
      <c r="AW503" s="213"/>
      <c r="AX503" s="213"/>
      <c r="AY503" s="213"/>
      <c r="AZ503" s="213"/>
      <c r="BA503" s="213"/>
      <c r="BB503" s="213"/>
      <c r="BC503" s="213"/>
      <c r="BD503" s="213"/>
      <c r="BE503" s="213"/>
      <c r="BF503" s="213"/>
      <c r="BG503" s="213"/>
      <c r="BH503" s="213"/>
      <c r="BI503" s="213"/>
      <c r="BJ503" s="213"/>
      <c r="BK503" s="213"/>
      <c r="BL503" s="213"/>
      <c r="BM503" s="218"/>
    </row>
    <row r="504" spans="1:65">
      <c r="A504" s="29"/>
      <c r="B504" s="20" t="s">
        <v>259</v>
      </c>
      <c r="C504" s="12"/>
      <c r="D504" s="219">
        <v>11.333333333333334</v>
      </c>
      <c r="E504" s="219">
        <v>11.535399490894541</v>
      </c>
      <c r="F504" s="219">
        <v>6.8040425000000004</v>
      </c>
      <c r="G504" s="219">
        <v>12</v>
      </c>
      <c r="H504" s="219">
        <v>10.883333333333333</v>
      </c>
      <c r="I504" s="219">
        <v>12.566666666666665</v>
      </c>
      <c r="J504" s="219">
        <v>12.466666666666667</v>
      </c>
      <c r="K504" s="219">
        <v>13.016666666666667</v>
      </c>
      <c r="L504" s="219">
        <v>12.616666666666665</v>
      </c>
      <c r="M504" s="219">
        <v>12.700000000000001</v>
      </c>
      <c r="N504" s="219">
        <v>11.811083308166383</v>
      </c>
      <c r="O504" s="219">
        <v>11</v>
      </c>
      <c r="P504" s="219">
        <v>12.1</v>
      </c>
      <c r="Q504" s="219">
        <v>10.049999999999999</v>
      </c>
      <c r="R504" s="219">
        <v>11.516666666666666</v>
      </c>
      <c r="S504" s="219">
        <v>10.6</v>
      </c>
      <c r="T504" s="219">
        <v>10.466666666666667</v>
      </c>
      <c r="U504" s="219">
        <v>13.12</v>
      </c>
      <c r="V504" s="219">
        <v>10</v>
      </c>
      <c r="W504" s="219">
        <v>12.026833333333334</v>
      </c>
      <c r="X504" s="212"/>
      <c r="Y504" s="213"/>
      <c r="Z504" s="213"/>
      <c r="AA504" s="213"/>
      <c r="AB504" s="213"/>
      <c r="AC504" s="213"/>
      <c r="AD504" s="213"/>
      <c r="AE504" s="213"/>
      <c r="AF504" s="213"/>
      <c r="AG504" s="213"/>
      <c r="AH504" s="213"/>
      <c r="AI504" s="213"/>
      <c r="AJ504" s="213"/>
      <c r="AK504" s="213"/>
      <c r="AL504" s="213"/>
      <c r="AM504" s="213"/>
      <c r="AN504" s="213"/>
      <c r="AO504" s="213"/>
      <c r="AP504" s="213"/>
      <c r="AQ504" s="213"/>
      <c r="AR504" s="213"/>
      <c r="AS504" s="213"/>
      <c r="AT504" s="213"/>
      <c r="AU504" s="213"/>
      <c r="AV504" s="213"/>
      <c r="AW504" s="213"/>
      <c r="AX504" s="213"/>
      <c r="AY504" s="213"/>
      <c r="AZ504" s="213"/>
      <c r="BA504" s="213"/>
      <c r="BB504" s="213"/>
      <c r="BC504" s="213"/>
      <c r="BD504" s="213"/>
      <c r="BE504" s="213"/>
      <c r="BF504" s="213"/>
      <c r="BG504" s="213"/>
      <c r="BH504" s="213"/>
      <c r="BI504" s="213"/>
      <c r="BJ504" s="213"/>
      <c r="BK504" s="213"/>
      <c r="BL504" s="213"/>
      <c r="BM504" s="218"/>
    </row>
    <row r="505" spans="1:65">
      <c r="A505" s="29"/>
      <c r="B505" s="3" t="s">
        <v>260</v>
      </c>
      <c r="C505" s="28"/>
      <c r="D505" s="215">
        <v>11.350000000000001</v>
      </c>
      <c r="E505" s="215">
        <v>11.625171091614828</v>
      </c>
      <c r="F505" s="215">
        <v>6.8261099999999999</v>
      </c>
      <c r="G505" s="215">
        <v>12</v>
      </c>
      <c r="H505" s="215">
        <v>10.95</v>
      </c>
      <c r="I505" s="215">
        <v>12.5</v>
      </c>
      <c r="J505" s="215">
        <v>12.45</v>
      </c>
      <c r="K505" s="215">
        <v>13</v>
      </c>
      <c r="L505" s="215">
        <v>12.649999999999999</v>
      </c>
      <c r="M505" s="215">
        <v>12.649999999999999</v>
      </c>
      <c r="N505" s="215">
        <v>11.815047672699999</v>
      </c>
      <c r="O505" s="215">
        <v>11</v>
      </c>
      <c r="P505" s="215">
        <v>12.1</v>
      </c>
      <c r="Q505" s="215">
        <v>9.5</v>
      </c>
      <c r="R505" s="215">
        <v>11.55</v>
      </c>
      <c r="S505" s="215">
        <v>10.55</v>
      </c>
      <c r="T505" s="215">
        <v>9.6999999999999993</v>
      </c>
      <c r="U505" s="215">
        <v>13.08</v>
      </c>
      <c r="V505" s="215">
        <v>10</v>
      </c>
      <c r="W505" s="215">
        <v>12.0115</v>
      </c>
      <c r="X505" s="212"/>
      <c r="Y505" s="213"/>
      <c r="Z505" s="213"/>
      <c r="AA505" s="213"/>
      <c r="AB505" s="213"/>
      <c r="AC505" s="213"/>
      <c r="AD505" s="213"/>
      <c r="AE505" s="213"/>
      <c r="AF505" s="213"/>
      <c r="AG505" s="213"/>
      <c r="AH505" s="213"/>
      <c r="AI505" s="213"/>
      <c r="AJ505" s="213"/>
      <c r="AK505" s="213"/>
      <c r="AL505" s="213"/>
      <c r="AM505" s="213"/>
      <c r="AN505" s="213"/>
      <c r="AO505" s="213"/>
      <c r="AP505" s="213"/>
      <c r="AQ505" s="213"/>
      <c r="AR505" s="213"/>
      <c r="AS505" s="213"/>
      <c r="AT505" s="213"/>
      <c r="AU505" s="213"/>
      <c r="AV505" s="213"/>
      <c r="AW505" s="213"/>
      <c r="AX505" s="213"/>
      <c r="AY505" s="213"/>
      <c r="AZ505" s="213"/>
      <c r="BA505" s="213"/>
      <c r="BB505" s="213"/>
      <c r="BC505" s="213"/>
      <c r="BD505" s="213"/>
      <c r="BE505" s="213"/>
      <c r="BF505" s="213"/>
      <c r="BG505" s="213"/>
      <c r="BH505" s="213"/>
      <c r="BI505" s="213"/>
      <c r="BJ505" s="213"/>
      <c r="BK505" s="213"/>
      <c r="BL505" s="213"/>
      <c r="BM505" s="218"/>
    </row>
    <row r="506" spans="1:65">
      <c r="A506" s="29"/>
      <c r="B506" s="3" t="s">
        <v>261</v>
      </c>
      <c r="C506" s="28"/>
      <c r="D506" s="23">
        <v>0.18618986725025252</v>
      </c>
      <c r="E506" s="23">
        <v>0.27808195711563977</v>
      </c>
      <c r="F506" s="23">
        <v>7.8651036150199444E-2</v>
      </c>
      <c r="G506" s="23">
        <v>0</v>
      </c>
      <c r="H506" s="23">
        <v>0.19407902170679531</v>
      </c>
      <c r="I506" s="23">
        <v>0.20655911179772873</v>
      </c>
      <c r="J506" s="23">
        <v>0.13662601021279416</v>
      </c>
      <c r="K506" s="23">
        <v>0.27141603981096385</v>
      </c>
      <c r="L506" s="23">
        <v>9.831920802501716E-2</v>
      </c>
      <c r="M506" s="23">
        <v>0.23664319132398456</v>
      </c>
      <c r="N506" s="23">
        <v>0.14563452812763322</v>
      </c>
      <c r="O506" s="23">
        <v>0</v>
      </c>
      <c r="P506" s="23">
        <v>0</v>
      </c>
      <c r="Q506" s="23">
        <v>1.093160555453772</v>
      </c>
      <c r="R506" s="23">
        <v>0.1169045194450008</v>
      </c>
      <c r="S506" s="23">
        <v>0.22803508501982742</v>
      </c>
      <c r="T506" s="23">
        <v>1.4541893503483914</v>
      </c>
      <c r="U506" s="23">
        <v>0.69621835655202302</v>
      </c>
      <c r="V506" s="23">
        <v>0</v>
      </c>
      <c r="W506" s="23">
        <v>5.2685545139693819E-2</v>
      </c>
      <c r="X506" s="147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5"/>
    </row>
    <row r="507" spans="1:65">
      <c r="A507" s="29"/>
      <c r="B507" s="3" t="s">
        <v>86</v>
      </c>
      <c r="C507" s="28"/>
      <c r="D507" s="13">
        <v>1.6428517698551692E-2</v>
      </c>
      <c r="E507" s="13">
        <v>2.4106833693548591E-2</v>
      </c>
      <c r="F507" s="13">
        <v>1.1559456918471546E-2</v>
      </c>
      <c r="G507" s="13">
        <v>0</v>
      </c>
      <c r="H507" s="13">
        <v>1.7832681933243062E-2</v>
      </c>
      <c r="I507" s="13">
        <v>1.6437064599288762E-2</v>
      </c>
      <c r="J507" s="13">
        <v>1.0959305632042312E-2</v>
      </c>
      <c r="K507" s="13">
        <v>2.0851424313262267E-2</v>
      </c>
      <c r="L507" s="13">
        <v>7.7928038064742806E-3</v>
      </c>
      <c r="M507" s="13">
        <v>1.8633322151494845E-2</v>
      </c>
      <c r="N507" s="13">
        <v>1.23303277377562E-2</v>
      </c>
      <c r="O507" s="13">
        <v>0</v>
      </c>
      <c r="P507" s="13">
        <v>0</v>
      </c>
      <c r="Q507" s="13">
        <v>0.10877219457251464</v>
      </c>
      <c r="R507" s="13">
        <v>1.0150898938784441E-2</v>
      </c>
      <c r="S507" s="13">
        <v>2.1512743869795039E-2</v>
      </c>
      <c r="T507" s="13">
        <v>0.1389352882498463</v>
      </c>
      <c r="U507" s="13">
        <v>5.3065423517684687E-2</v>
      </c>
      <c r="V507" s="13">
        <v>0</v>
      </c>
      <c r="W507" s="13">
        <v>4.3806664380782265E-3</v>
      </c>
      <c r="X507" s="147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A508" s="29"/>
      <c r="B508" s="3" t="s">
        <v>262</v>
      </c>
      <c r="C508" s="28"/>
      <c r="D508" s="13">
        <v>-2.0820189180848714E-2</v>
      </c>
      <c r="E508" s="13">
        <v>-3.3620331278720883E-3</v>
      </c>
      <c r="F508" s="13">
        <v>-0.41214284870981188</v>
      </c>
      <c r="G508" s="13">
        <v>3.6778623220277806E-2</v>
      </c>
      <c r="H508" s="13">
        <v>-5.9699387551609195E-2</v>
      </c>
      <c r="I508" s="13">
        <v>8.5737613761235121E-2</v>
      </c>
      <c r="J508" s="13">
        <v>7.709779190106647E-2</v>
      </c>
      <c r="K508" s="13">
        <v>0.12461681213199594</v>
      </c>
      <c r="L508" s="13">
        <v>9.0057524691319779E-2</v>
      </c>
      <c r="M508" s="13">
        <v>9.7257376241460802E-2</v>
      </c>
      <c r="N508" s="13">
        <v>2.0456557581728818E-2</v>
      </c>
      <c r="O508" s="13">
        <v>-4.9619595381412029E-2</v>
      </c>
      <c r="P508" s="13">
        <v>4.5418445080446679E-2</v>
      </c>
      <c r="Q508" s="13">
        <v>-0.13169790305301743</v>
      </c>
      <c r="R508" s="13">
        <v>-4.9805157705390402E-3</v>
      </c>
      <c r="S508" s="13">
        <v>-8.4178882822087964E-2</v>
      </c>
      <c r="T508" s="13">
        <v>-9.5698645302313201E-2</v>
      </c>
      <c r="U508" s="13">
        <v>0.13354462805417033</v>
      </c>
      <c r="V508" s="13">
        <v>-0.13601781398310187</v>
      </c>
      <c r="W508" s="13">
        <v>3.9096975419423252E-2</v>
      </c>
      <c r="X508" s="147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A509" s="29"/>
      <c r="B509" s="45" t="s">
        <v>263</v>
      </c>
      <c r="C509" s="46"/>
      <c r="D509" s="44">
        <v>0.14000000000000001</v>
      </c>
      <c r="E509" s="44">
        <v>0.01</v>
      </c>
      <c r="F509" s="44">
        <v>3.41</v>
      </c>
      <c r="G509" s="44" t="s">
        <v>264</v>
      </c>
      <c r="H509" s="44">
        <v>0.46</v>
      </c>
      <c r="I509" s="44">
        <v>0.75</v>
      </c>
      <c r="J509" s="44">
        <v>0.68</v>
      </c>
      <c r="K509" s="44">
        <v>1.08</v>
      </c>
      <c r="L509" s="44" t="s">
        <v>264</v>
      </c>
      <c r="M509" s="44">
        <v>0.85</v>
      </c>
      <c r="N509" s="44">
        <v>0.21</v>
      </c>
      <c r="O509" s="44">
        <v>0.38</v>
      </c>
      <c r="P509" s="44">
        <v>0.41</v>
      </c>
      <c r="Q509" s="44">
        <v>1.07</v>
      </c>
      <c r="R509" s="44">
        <v>0.01</v>
      </c>
      <c r="S509" s="44">
        <v>0.67</v>
      </c>
      <c r="T509" s="44">
        <v>0.77</v>
      </c>
      <c r="U509" s="44">
        <v>1.1499999999999999</v>
      </c>
      <c r="V509" s="44">
        <v>2.31</v>
      </c>
      <c r="W509" s="44">
        <v>0.36</v>
      </c>
      <c r="X509" s="147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B510" s="151" t="s">
        <v>312</v>
      </c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BM510" s="55"/>
    </row>
    <row r="511" spans="1:65">
      <c r="BM511" s="55"/>
    </row>
    <row r="512" spans="1:65" ht="15">
      <c r="B512" s="8" t="s">
        <v>520</v>
      </c>
      <c r="BM512" s="27" t="s">
        <v>66</v>
      </c>
    </row>
    <row r="513" spans="1:65" ht="15">
      <c r="A513" s="24" t="s">
        <v>23</v>
      </c>
      <c r="B513" s="18" t="s">
        <v>110</v>
      </c>
      <c r="C513" s="15" t="s">
        <v>111</v>
      </c>
      <c r="D513" s="16" t="s">
        <v>228</v>
      </c>
      <c r="E513" s="17" t="s">
        <v>228</v>
      </c>
      <c r="F513" s="17" t="s">
        <v>228</v>
      </c>
      <c r="G513" s="17" t="s">
        <v>228</v>
      </c>
      <c r="H513" s="17" t="s">
        <v>228</v>
      </c>
      <c r="I513" s="17" t="s">
        <v>228</v>
      </c>
      <c r="J513" s="17" t="s">
        <v>228</v>
      </c>
      <c r="K513" s="17" t="s">
        <v>228</v>
      </c>
      <c r="L513" s="17" t="s">
        <v>228</v>
      </c>
      <c r="M513" s="147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7">
        <v>1</v>
      </c>
    </row>
    <row r="514" spans="1:65">
      <c r="A514" s="29"/>
      <c r="B514" s="19" t="s">
        <v>229</v>
      </c>
      <c r="C514" s="9" t="s">
        <v>229</v>
      </c>
      <c r="D514" s="145" t="s">
        <v>232</v>
      </c>
      <c r="E514" s="146" t="s">
        <v>233</v>
      </c>
      <c r="F514" s="146" t="s">
        <v>235</v>
      </c>
      <c r="G514" s="146" t="s">
        <v>237</v>
      </c>
      <c r="H514" s="146" t="s">
        <v>247</v>
      </c>
      <c r="I514" s="146" t="s">
        <v>248</v>
      </c>
      <c r="J514" s="146" t="s">
        <v>249</v>
      </c>
      <c r="K514" s="146" t="s">
        <v>283</v>
      </c>
      <c r="L514" s="146" t="s">
        <v>253</v>
      </c>
      <c r="M514" s="147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7" t="s">
        <v>3</v>
      </c>
    </row>
    <row r="515" spans="1:65">
      <c r="A515" s="29"/>
      <c r="B515" s="19"/>
      <c r="C515" s="9"/>
      <c r="D515" s="10" t="s">
        <v>300</v>
      </c>
      <c r="E515" s="11" t="s">
        <v>300</v>
      </c>
      <c r="F515" s="11" t="s">
        <v>300</v>
      </c>
      <c r="G515" s="11" t="s">
        <v>301</v>
      </c>
      <c r="H515" s="11" t="s">
        <v>300</v>
      </c>
      <c r="I515" s="11" t="s">
        <v>300</v>
      </c>
      <c r="J515" s="11" t="s">
        <v>301</v>
      </c>
      <c r="K515" s="11" t="s">
        <v>301</v>
      </c>
      <c r="L515" s="11" t="s">
        <v>300</v>
      </c>
      <c r="M515" s="147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7">
        <v>2</v>
      </c>
    </row>
    <row r="516" spans="1:65">
      <c r="A516" s="29"/>
      <c r="B516" s="19"/>
      <c r="C516" s="9"/>
      <c r="D516" s="25"/>
      <c r="E516" s="25"/>
      <c r="F516" s="25"/>
      <c r="G516" s="25"/>
      <c r="H516" s="25"/>
      <c r="I516" s="25"/>
      <c r="J516" s="25"/>
      <c r="K516" s="25"/>
      <c r="L516" s="25"/>
      <c r="M516" s="147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7">
        <v>3</v>
      </c>
    </row>
    <row r="517" spans="1:65">
      <c r="A517" s="29"/>
      <c r="B517" s="18">
        <v>1</v>
      </c>
      <c r="C517" s="14">
        <v>1</v>
      </c>
      <c r="D517" s="21">
        <v>0.34</v>
      </c>
      <c r="E517" s="21">
        <v>0.30668151979723268</v>
      </c>
      <c r="F517" s="150">
        <v>0.43909999999999999</v>
      </c>
      <c r="G517" s="148">
        <v>0.3</v>
      </c>
      <c r="H517" s="148">
        <v>0.3</v>
      </c>
      <c r="I517" s="21">
        <v>0.34</v>
      </c>
      <c r="J517" s="148">
        <v>0.3</v>
      </c>
      <c r="K517" s="21">
        <v>0.33</v>
      </c>
      <c r="L517" s="21">
        <v>0.36</v>
      </c>
      <c r="M517" s="147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7">
        <v>1</v>
      </c>
    </row>
    <row r="518" spans="1:65">
      <c r="A518" s="29"/>
      <c r="B518" s="19">
        <v>1</v>
      </c>
      <c r="C518" s="9">
        <v>2</v>
      </c>
      <c r="D518" s="11">
        <v>0.35</v>
      </c>
      <c r="E518" s="11">
        <v>0.36112273379582227</v>
      </c>
      <c r="F518" s="149">
        <v>0.39401000000000003</v>
      </c>
      <c r="G518" s="149">
        <v>0.4</v>
      </c>
      <c r="H518" s="149">
        <v>0.3</v>
      </c>
      <c r="I518" s="11">
        <v>0.34</v>
      </c>
      <c r="J518" s="149">
        <v>0.3</v>
      </c>
      <c r="K518" s="11">
        <v>0.33</v>
      </c>
      <c r="L518" s="11">
        <v>0.34</v>
      </c>
      <c r="M518" s="147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7">
        <v>4</v>
      </c>
    </row>
    <row r="519" spans="1:65">
      <c r="A519" s="29"/>
      <c r="B519" s="19">
        <v>1</v>
      </c>
      <c r="C519" s="9">
        <v>3</v>
      </c>
      <c r="D519" s="11">
        <v>0.33</v>
      </c>
      <c r="E519" s="11">
        <v>0.32647899835679567</v>
      </c>
      <c r="F519" s="149">
        <v>0.40165999999999996</v>
      </c>
      <c r="G519" s="149">
        <v>0.3</v>
      </c>
      <c r="H519" s="149">
        <v>0.3</v>
      </c>
      <c r="I519" s="11">
        <v>0.34</v>
      </c>
      <c r="J519" s="149">
        <v>0.3</v>
      </c>
      <c r="K519" s="11">
        <v>0.34</v>
      </c>
      <c r="L519" s="11">
        <v>0.38</v>
      </c>
      <c r="M519" s="147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7">
        <v>16</v>
      </c>
    </row>
    <row r="520" spans="1:65">
      <c r="A520" s="29"/>
      <c r="B520" s="19">
        <v>1</v>
      </c>
      <c r="C520" s="9">
        <v>4</v>
      </c>
      <c r="D520" s="11">
        <v>0.33</v>
      </c>
      <c r="E520" s="11">
        <v>0.34978808261495986</v>
      </c>
      <c r="F520" s="149">
        <v>0.40409</v>
      </c>
      <c r="G520" s="149">
        <v>0.3</v>
      </c>
      <c r="H520" s="149">
        <v>0.3</v>
      </c>
      <c r="I520" s="11">
        <v>0.35</v>
      </c>
      <c r="J520" s="149">
        <v>0.3</v>
      </c>
      <c r="K520" s="11">
        <v>0.32</v>
      </c>
      <c r="L520" s="11">
        <v>0.36</v>
      </c>
      <c r="M520" s="147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7">
        <v>0.34044606433607855</v>
      </c>
    </row>
    <row r="521" spans="1:65">
      <c r="A521" s="29"/>
      <c r="B521" s="19">
        <v>1</v>
      </c>
      <c r="C521" s="9">
        <v>5</v>
      </c>
      <c r="D521" s="11">
        <v>0.35</v>
      </c>
      <c r="E521" s="11">
        <v>0.373832360476958</v>
      </c>
      <c r="F521" s="149">
        <v>0.38897000000000004</v>
      </c>
      <c r="G521" s="149">
        <v>0.3</v>
      </c>
      <c r="H521" s="149">
        <v>0.3</v>
      </c>
      <c r="I521" s="11">
        <v>0.33</v>
      </c>
      <c r="J521" s="149">
        <v>0.3</v>
      </c>
      <c r="K521" s="143">
        <v>0.28999999999999998</v>
      </c>
      <c r="L521" s="11">
        <v>0.34</v>
      </c>
      <c r="M521" s="147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7">
        <v>40</v>
      </c>
    </row>
    <row r="522" spans="1:65">
      <c r="A522" s="29"/>
      <c r="B522" s="19">
        <v>1</v>
      </c>
      <c r="C522" s="9">
        <v>6</v>
      </c>
      <c r="D522" s="11">
        <v>0.34</v>
      </c>
      <c r="E522" s="11">
        <v>0.3154782350405867</v>
      </c>
      <c r="F522" s="149">
        <v>0.38572999999999996</v>
      </c>
      <c r="G522" s="149">
        <v>0.3</v>
      </c>
      <c r="H522" s="149">
        <v>0.4</v>
      </c>
      <c r="I522" s="11">
        <v>0.34</v>
      </c>
      <c r="J522" s="149">
        <v>0.3</v>
      </c>
      <c r="K522" s="11">
        <v>0.33</v>
      </c>
      <c r="L522" s="11">
        <v>0.34</v>
      </c>
      <c r="M522" s="147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5"/>
    </row>
    <row r="523" spans="1:65">
      <c r="A523" s="29"/>
      <c r="B523" s="20" t="s">
        <v>259</v>
      </c>
      <c r="C523" s="12"/>
      <c r="D523" s="22">
        <v>0.34</v>
      </c>
      <c r="E523" s="22">
        <v>0.33889698834705922</v>
      </c>
      <c r="F523" s="22">
        <v>0.40226000000000001</v>
      </c>
      <c r="G523" s="22">
        <v>0.31666666666666671</v>
      </c>
      <c r="H523" s="22">
        <v>0.31666666666666665</v>
      </c>
      <c r="I523" s="22">
        <v>0.34</v>
      </c>
      <c r="J523" s="22">
        <v>0.3</v>
      </c>
      <c r="K523" s="22">
        <v>0.32333333333333336</v>
      </c>
      <c r="L523" s="22">
        <v>0.35333333333333333</v>
      </c>
      <c r="M523" s="147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5"/>
    </row>
    <row r="524" spans="1:65">
      <c r="A524" s="29"/>
      <c r="B524" s="3" t="s">
        <v>260</v>
      </c>
      <c r="C524" s="28"/>
      <c r="D524" s="11">
        <v>0.34</v>
      </c>
      <c r="E524" s="11">
        <v>0.33813354048587774</v>
      </c>
      <c r="F524" s="11">
        <v>0.39783499999999999</v>
      </c>
      <c r="G524" s="11">
        <v>0.3</v>
      </c>
      <c r="H524" s="11">
        <v>0.3</v>
      </c>
      <c r="I524" s="11">
        <v>0.34</v>
      </c>
      <c r="J524" s="11">
        <v>0.3</v>
      </c>
      <c r="K524" s="11">
        <v>0.33</v>
      </c>
      <c r="L524" s="11">
        <v>0.35</v>
      </c>
      <c r="M524" s="147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A525" s="29"/>
      <c r="B525" s="3" t="s">
        <v>261</v>
      </c>
      <c r="C525" s="28"/>
      <c r="D525" s="23">
        <v>8.9442719099991422E-3</v>
      </c>
      <c r="E525" s="23">
        <v>2.6734101131972193E-2</v>
      </c>
      <c r="F525" s="23">
        <v>1.9384643406573147E-2</v>
      </c>
      <c r="G525" s="23">
        <v>4.0824829046385958E-2</v>
      </c>
      <c r="H525" s="23">
        <v>4.0824829046386228E-2</v>
      </c>
      <c r="I525" s="23">
        <v>6.3245553203367466E-3</v>
      </c>
      <c r="J525" s="23">
        <v>0</v>
      </c>
      <c r="K525" s="23">
        <v>1.7511900715418277E-2</v>
      </c>
      <c r="L525" s="23">
        <v>1.6329931618554509E-2</v>
      </c>
      <c r="M525" s="202"/>
      <c r="N525" s="203"/>
      <c r="O525" s="203"/>
      <c r="P525" s="203"/>
      <c r="Q525" s="203"/>
      <c r="R525" s="203"/>
      <c r="S525" s="203"/>
      <c r="T525" s="203"/>
      <c r="U525" s="203"/>
      <c r="V525" s="203"/>
      <c r="W525" s="203"/>
      <c r="X525" s="203"/>
      <c r="Y525" s="203"/>
      <c r="Z525" s="203"/>
      <c r="AA525" s="203"/>
      <c r="AB525" s="203"/>
      <c r="AC525" s="203"/>
      <c r="AD525" s="203"/>
      <c r="AE525" s="203"/>
      <c r="AF525" s="203"/>
      <c r="AG525" s="203"/>
      <c r="AH525" s="203"/>
      <c r="AI525" s="203"/>
      <c r="AJ525" s="203"/>
      <c r="AK525" s="203"/>
      <c r="AL525" s="203"/>
      <c r="AM525" s="203"/>
      <c r="AN525" s="203"/>
      <c r="AO525" s="203"/>
      <c r="AP525" s="203"/>
      <c r="AQ525" s="203"/>
      <c r="AR525" s="203"/>
      <c r="AS525" s="203"/>
      <c r="AT525" s="203"/>
      <c r="AU525" s="203"/>
      <c r="AV525" s="203"/>
      <c r="AW525" s="203"/>
      <c r="AX525" s="203"/>
      <c r="AY525" s="203"/>
      <c r="AZ525" s="203"/>
      <c r="BA525" s="203"/>
      <c r="BB525" s="203"/>
      <c r="BC525" s="203"/>
      <c r="BD525" s="203"/>
      <c r="BE525" s="203"/>
      <c r="BF525" s="203"/>
      <c r="BG525" s="203"/>
      <c r="BH525" s="203"/>
      <c r="BI525" s="203"/>
      <c r="BJ525" s="203"/>
      <c r="BK525" s="203"/>
      <c r="BL525" s="203"/>
      <c r="BM525" s="56"/>
    </row>
    <row r="526" spans="1:65">
      <c r="A526" s="29"/>
      <c r="B526" s="3" t="s">
        <v>86</v>
      </c>
      <c r="C526" s="28"/>
      <c r="D526" s="13">
        <v>2.630668208823277E-2</v>
      </c>
      <c r="E526" s="13">
        <v>7.8885626167306655E-2</v>
      </c>
      <c r="F526" s="13">
        <v>4.8189338752481346E-2</v>
      </c>
      <c r="G526" s="13">
        <v>0.12892051277806091</v>
      </c>
      <c r="H526" s="13">
        <v>0.12892051277806177</v>
      </c>
      <c r="I526" s="13">
        <v>1.8601633295108076E-2</v>
      </c>
      <c r="J526" s="13">
        <v>0</v>
      </c>
      <c r="K526" s="13">
        <v>5.4160517676551369E-2</v>
      </c>
      <c r="L526" s="13">
        <v>4.621678759968257E-2</v>
      </c>
      <c r="M526" s="147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A527" s="29"/>
      <c r="B527" s="3" t="s">
        <v>262</v>
      </c>
      <c r="C527" s="28"/>
      <c r="D527" s="13">
        <v>-1.3102349617358788E-3</v>
      </c>
      <c r="E527" s="13">
        <v>-4.5501362808827439E-3</v>
      </c>
      <c r="F527" s="13">
        <v>0.18156748495380026</v>
      </c>
      <c r="G527" s="13">
        <v>-6.9847767856518694E-2</v>
      </c>
      <c r="H527" s="13">
        <v>-6.9847767856518805E-2</v>
      </c>
      <c r="I527" s="13">
        <v>-1.3102349617358788E-3</v>
      </c>
      <c r="J527" s="13">
        <v>-0.11880314849564944</v>
      </c>
      <c r="K527" s="13">
        <v>-5.0265615600866509E-2</v>
      </c>
      <c r="L527" s="13">
        <v>3.7854069549568381E-2</v>
      </c>
      <c r="M527" s="147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A528" s="29"/>
      <c r="B528" s="45" t="s">
        <v>263</v>
      </c>
      <c r="C528" s="46"/>
      <c r="D528" s="44">
        <v>0</v>
      </c>
      <c r="E528" s="44">
        <v>0.1</v>
      </c>
      <c r="F528" s="44">
        <v>5.82</v>
      </c>
      <c r="G528" s="44" t="s">
        <v>264</v>
      </c>
      <c r="H528" s="44" t="s">
        <v>264</v>
      </c>
      <c r="I528" s="44">
        <v>0</v>
      </c>
      <c r="J528" s="44" t="s">
        <v>264</v>
      </c>
      <c r="K528" s="44">
        <v>1.56</v>
      </c>
      <c r="L528" s="44">
        <v>1.25</v>
      </c>
      <c r="M528" s="147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B529" s="3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BM529" s="55"/>
    </row>
    <row r="530" spans="1:65" ht="15">
      <c r="B530" s="8" t="s">
        <v>521</v>
      </c>
      <c r="BM530" s="27" t="s">
        <v>66</v>
      </c>
    </row>
    <row r="531" spans="1:65" ht="15">
      <c r="A531" s="24" t="s">
        <v>55</v>
      </c>
      <c r="B531" s="18" t="s">
        <v>110</v>
      </c>
      <c r="C531" s="15" t="s">
        <v>111</v>
      </c>
      <c r="D531" s="16" t="s">
        <v>228</v>
      </c>
      <c r="E531" s="17" t="s">
        <v>228</v>
      </c>
      <c r="F531" s="17" t="s">
        <v>228</v>
      </c>
      <c r="G531" s="17" t="s">
        <v>228</v>
      </c>
      <c r="H531" s="17" t="s">
        <v>228</v>
      </c>
      <c r="I531" s="17" t="s">
        <v>228</v>
      </c>
      <c r="J531" s="17" t="s">
        <v>228</v>
      </c>
      <c r="K531" s="17" t="s">
        <v>228</v>
      </c>
      <c r="L531" s="17" t="s">
        <v>228</v>
      </c>
      <c r="M531" s="17" t="s">
        <v>228</v>
      </c>
      <c r="N531" s="17" t="s">
        <v>228</v>
      </c>
      <c r="O531" s="17" t="s">
        <v>228</v>
      </c>
      <c r="P531" s="17" t="s">
        <v>228</v>
      </c>
      <c r="Q531" s="17" t="s">
        <v>228</v>
      </c>
      <c r="R531" s="17" t="s">
        <v>228</v>
      </c>
      <c r="S531" s="17" t="s">
        <v>228</v>
      </c>
      <c r="T531" s="17" t="s">
        <v>228</v>
      </c>
      <c r="U531" s="17" t="s">
        <v>228</v>
      </c>
      <c r="V531" s="17" t="s">
        <v>228</v>
      </c>
      <c r="W531" s="17" t="s">
        <v>228</v>
      </c>
      <c r="X531" s="147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7">
        <v>1</v>
      </c>
    </row>
    <row r="532" spans="1:65">
      <c r="A532" s="29"/>
      <c r="B532" s="19" t="s">
        <v>229</v>
      </c>
      <c r="C532" s="9" t="s">
        <v>229</v>
      </c>
      <c r="D532" s="145" t="s">
        <v>232</v>
      </c>
      <c r="E532" s="146" t="s">
        <v>233</v>
      </c>
      <c r="F532" s="146" t="s">
        <v>235</v>
      </c>
      <c r="G532" s="146" t="s">
        <v>237</v>
      </c>
      <c r="H532" s="146" t="s">
        <v>238</v>
      </c>
      <c r="I532" s="146" t="s">
        <v>239</v>
      </c>
      <c r="J532" s="146" t="s">
        <v>240</v>
      </c>
      <c r="K532" s="146" t="s">
        <v>241</v>
      </c>
      <c r="L532" s="146" t="s">
        <v>242</v>
      </c>
      <c r="M532" s="146" t="s">
        <v>243</v>
      </c>
      <c r="N532" s="146" t="s">
        <v>244</v>
      </c>
      <c r="O532" s="146" t="s">
        <v>245</v>
      </c>
      <c r="P532" s="146" t="s">
        <v>246</v>
      </c>
      <c r="Q532" s="146" t="s">
        <v>247</v>
      </c>
      <c r="R532" s="146" t="s">
        <v>248</v>
      </c>
      <c r="S532" s="146" t="s">
        <v>249</v>
      </c>
      <c r="T532" s="146" t="s">
        <v>283</v>
      </c>
      <c r="U532" s="146" t="s">
        <v>252</v>
      </c>
      <c r="V532" s="146" t="s">
        <v>253</v>
      </c>
      <c r="W532" s="146" t="s">
        <v>299</v>
      </c>
      <c r="X532" s="147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7" t="s">
        <v>1</v>
      </c>
    </row>
    <row r="533" spans="1:65">
      <c r="A533" s="29"/>
      <c r="B533" s="19"/>
      <c r="C533" s="9"/>
      <c r="D533" s="10" t="s">
        <v>114</v>
      </c>
      <c r="E533" s="11" t="s">
        <v>300</v>
      </c>
      <c r="F533" s="11" t="s">
        <v>114</v>
      </c>
      <c r="G533" s="11" t="s">
        <v>301</v>
      </c>
      <c r="H533" s="11" t="s">
        <v>114</v>
      </c>
      <c r="I533" s="11" t="s">
        <v>301</v>
      </c>
      <c r="J533" s="11" t="s">
        <v>301</v>
      </c>
      <c r="K533" s="11" t="s">
        <v>301</v>
      </c>
      <c r="L533" s="11" t="s">
        <v>301</v>
      </c>
      <c r="M533" s="11" t="s">
        <v>301</v>
      </c>
      <c r="N533" s="11" t="s">
        <v>114</v>
      </c>
      <c r="O533" s="11" t="s">
        <v>301</v>
      </c>
      <c r="P533" s="11" t="s">
        <v>114</v>
      </c>
      <c r="Q533" s="11" t="s">
        <v>300</v>
      </c>
      <c r="R533" s="11" t="s">
        <v>300</v>
      </c>
      <c r="S533" s="11" t="s">
        <v>301</v>
      </c>
      <c r="T533" s="11" t="s">
        <v>301</v>
      </c>
      <c r="U533" s="11" t="s">
        <v>114</v>
      </c>
      <c r="V533" s="11" t="s">
        <v>114</v>
      </c>
      <c r="W533" s="11" t="s">
        <v>114</v>
      </c>
      <c r="X533" s="147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7">
        <v>2</v>
      </c>
    </row>
    <row r="534" spans="1:65">
      <c r="A534" s="29"/>
      <c r="B534" s="19"/>
      <c r="C534" s="9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147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>
        <v>3</v>
      </c>
    </row>
    <row r="535" spans="1:65">
      <c r="A535" s="29"/>
      <c r="B535" s="18">
        <v>1</v>
      </c>
      <c r="C535" s="14">
        <v>1</v>
      </c>
      <c r="D535" s="21">
        <v>3.8295999999999997</v>
      </c>
      <c r="E535" s="21">
        <v>3.76044673401401</v>
      </c>
      <c r="F535" s="21">
        <v>3.8051201999999997</v>
      </c>
      <c r="G535" s="21">
        <v>4.17</v>
      </c>
      <c r="H535" s="21">
        <v>3.8599999999999994</v>
      </c>
      <c r="I535" s="21">
        <v>3.83</v>
      </c>
      <c r="J535" s="21">
        <v>3.8599999999999994</v>
      </c>
      <c r="K535" s="21">
        <v>3.9599999999999995</v>
      </c>
      <c r="L535" s="21">
        <v>3.8</v>
      </c>
      <c r="M535" s="21">
        <v>3.72</v>
      </c>
      <c r="N535" s="21">
        <v>3.9998004421229112</v>
      </c>
      <c r="O535" s="21">
        <v>4.0083000000000002</v>
      </c>
      <c r="P535" s="21">
        <v>3.9800000000000004</v>
      </c>
      <c r="Q535" s="21">
        <v>3.95</v>
      </c>
      <c r="R535" s="21">
        <v>3.7059000000000002</v>
      </c>
      <c r="S535" s="21">
        <v>3.95</v>
      </c>
      <c r="T535" s="148">
        <v>3.7199999999999998</v>
      </c>
      <c r="U535" s="21">
        <v>3.88</v>
      </c>
      <c r="V535" s="21">
        <v>3.92</v>
      </c>
      <c r="W535" s="21">
        <v>4.1017720999999998</v>
      </c>
      <c r="X535" s="147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>
        <v>1</v>
      </c>
    </row>
    <row r="536" spans="1:65">
      <c r="A536" s="29"/>
      <c r="B536" s="19">
        <v>1</v>
      </c>
      <c r="C536" s="9">
        <v>2</v>
      </c>
      <c r="D536" s="11">
        <v>3.9346999999999999</v>
      </c>
      <c r="E536" s="11">
        <v>3.8756580915425825</v>
      </c>
      <c r="F536" s="11">
        <v>3.8022849999999995</v>
      </c>
      <c r="G536" s="11">
        <v>3.83</v>
      </c>
      <c r="H536" s="11">
        <v>3.8699999999999997</v>
      </c>
      <c r="I536" s="11">
        <v>3.83</v>
      </c>
      <c r="J536" s="11">
        <v>3.91</v>
      </c>
      <c r="K536" s="11">
        <v>3.9</v>
      </c>
      <c r="L536" s="11">
        <v>3.74</v>
      </c>
      <c r="M536" s="11">
        <v>3.7000000000000006</v>
      </c>
      <c r="N536" s="11">
        <v>3.9770700141853084</v>
      </c>
      <c r="O536" s="11">
        <v>4.0210999999999997</v>
      </c>
      <c r="P536" s="11">
        <v>4.0199999999999996</v>
      </c>
      <c r="Q536" s="11">
        <v>3.9</v>
      </c>
      <c r="R536" s="11">
        <v>3.7256999999999998</v>
      </c>
      <c r="S536" s="11">
        <v>3.93</v>
      </c>
      <c r="T536" s="143">
        <v>3.95</v>
      </c>
      <c r="U536" s="11">
        <v>3.91</v>
      </c>
      <c r="V536" s="11">
        <v>3.88</v>
      </c>
      <c r="W536" s="11">
        <v>4.1457946999999997</v>
      </c>
      <c r="X536" s="147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 t="e">
        <v>#N/A</v>
      </c>
    </row>
    <row r="537" spans="1:65">
      <c r="A537" s="29"/>
      <c r="B537" s="19">
        <v>1</v>
      </c>
      <c r="C537" s="9">
        <v>3</v>
      </c>
      <c r="D537" s="11">
        <v>3.8736999999999999</v>
      </c>
      <c r="E537" s="11">
        <v>3.7974340494382601</v>
      </c>
      <c r="F537" s="11">
        <v>3.8097232000000001</v>
      </c>
      <c r="G537" s="11">
        <v>3.82</v>
      </c>
      <c r="H537" s="11">
        <v>3.82</v>
      </c>
      <c r="I537" s="11">
        <v>3.7800000000000002</v>
      </c>
      <c r="J537" s="11">
        <v>3.83</v>
      </c>
      <c r="K537" s="11">
        <v>3.8599999999999994</v>
      </c>
      <c r="L537" s="11">
        <v>3.7699999999999996</v>
      </c>
      <c r="M537" s="11">
        <v>3.83</v>
      </c>
      <c r="N537" s="11">
        <v>4.0042213965396201</v>
      </c>
      <c r="O537" s="11">
        <v>4.0129999999999999</v>
      </c>
      <c r="P537" s="11">
        <v>3.83</v>
      </c>
      <c r="Q537" s="11">
        <v>3.85</v>
      </c>
      <c r="R537" s="11">
        <v>3.7803999999999998</v>
      </c>
      <c r="S537" s="11">
        <v>3.88</v>
      </c>
      <c r="T537" s="149">
        <v>3.46</v>
      </c>
      <c r="U537" s="11">
        <v>3.9</v>
      </c>
      <c r="V537" s="11">
        <v>3.95</v>
      </c>
      <c r="W537" s="11">
        <v>4.0626243999999998</v>
      </c>
      <c r="X537" s="147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7">
        <v>16</v>
      </c>
    </row>
    <row r="538" spans="1:65">
      <c r="A538" s="29"/>
      <c r="B538" s="19">
        <v>1</v>
      </c>
      <c r="C538" s="9">
        <v>4</v>
      </c>
      <c r="D538" s="11">
        <v>3.9323999999999999</v>
      </c>
      <c r="E538" s="11">
        <v>3.8334585770117489</v>
      </c>
      <c r="F538" s="11">
        <v>3.8023482</v>
      </c>
      <c r="G538" s="11">
        <v>4.08</v>
      </c>
      <c r="H538" s="11">
        <v>3.82</v>
      </c>
      <c r="I538" s="11">
        <v>3.74</v>
      </c>
      <c r="J538" s="11">
        <v>3.85</v>
      </c>
      <c r="K538" s="11">
        <v>3.72</v>
      </c>
      <c r="L538" s="11">
        <v>3.84</v>
      </c>
      <c r="M538" s="11">
        <v>3.74</v>
      </c>
      <c r="N538" s="11">
        <v>3.989561055437866</v>
      </c>
      <c r="O538" s="11">
        <v>3.9149000000000003</v>
      </c>
      <c r="P538" s="11">
        <v>4.03</v>
      </c>
      <c r="Q538" s="11">
        <v>3.84</v>
      </c>
      <c r="R538" s="11">
        <v>3.7692000000000005</v>
      </c>
      <c r="S538" s="11">
        <v>3.8900000000000006</v>
      </c>
      <c r="T538" s="149">
        <v>3.53</v>
      </c>
      <c r="U538" s="11">
        <v>3.85</v>
      </c>
      <c r="V538" s="11">
        <v>3.8899999999999997</v>
      </c>
      <c r="W538" s="11">
        <v>4.0623205999999996</v>
      </c>
      <c r="X538" s="147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7">
        <v>3.8772191343493594</v>
      </c>
    </row>
    <row r="539" spans="1:65">
      <c r="A539" s="29"/>
      <c r="B539" s="19">
        <v>1</v>
      </c>
      <c r="C539" s="9">
        <v>5</v>
      </c>
      <c r="D539" s="11">
        <v>3.8447</v>
      </c>
      <c r="E539" s="11">
        <v>3.8090089867906132</v>
      </c>
      <c r="F539" s="11">
        <v>3.8049982000000004</v>
      </c>
      <c r="G539" s="11">
        <v>3.88</v>
      </c>
      <c r="H539" s="11">
        <v>3.88</v>
      </c>
      <c r="I539" s="11">
        <v>3.7699999999999996</v>
      </c>
      <c r="J539" s="143">
        <v>3.9900000000000007</v>
      </c>
      <c r="K539" s="11">
        <v>3.8900000000000006</v>
      </c>
      <c r="L539" s="11">
        <v>3.82</v>
      </c>
      <c r="M539" s="11">
        <v>3.65</v>
      </c>
      <c r="N539" s="11">
        <v>3.9747672257307007</v>
      </c>
      <c r="O539" s="11">
        <v>3.9940999999999995</v>
      </c>
      <c r="P539" s="11">
        <v>3.7900000000000005</v>
      </c>
      <c r="Q539" s="11">
        <v>3.7900000000000005</v>
      </c>
      <c r="R539" s="11">
        <v>3.7122000000000002</v>
      </c>
      <c r="S539" s="11">
        <v>3.94</v>
      </c>
      <c r="T539" s="149">
        <v>3.58</v>
      </c>
      <c r="U539" s="11">
        <v>3.8900000000000006</v>
      </c>
      <c r="V539" s="11">
        <v>3.88</v>
      </c>
      <c r="W539" s="11">
        <v>4.0458007999999994</v>
      </c>
      <c r="X539" s="147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7">
        <v>41</v>
      </c>
    </row>
    <row r="540" spans="1:65">
      <c r="A540" s="29"/>
      <c r="B540" s="19">
        <v>1</v>
      </c>
      <c r="C540" s="9">
        <v>6</v>
      </c>
      <c r="D540" s="11">
        <v>3.9315000000000002</v>
      </c>
      <c r="E540" s="11">
        <v>3.710540134991581</v>
      </c>
      <c r="F540" s="11">
        <v>3.8031629999999996</v>
      </c>
      <c r="G540" s="11">
        <v>3.9</v>
      </c>
      <c r="H540" s="11">
        <v>3.83</v>
      </c>
      <c r="I540" s="11">
        <v>3.8</v>
      </c>
      <c r="J540" s="11">
        <v>3.8599999999999994</v>
      </c>
      <c r="K540" s="11">
        <v>3.8599999999999994</v>
      </c>
      <c r="L540" s="11">
        <v>3.7699999999999996</v>
      </c>
      <c r="M540" s="11">
        <v>3.74</v>
      </c>
      <c r="N540" s="11">
        <v>4.0016402080217324</v>
      </c>
      <c r="O540" s="11">
        <v>3.9678</v>
      </c>
      <c r="P540" s="11">
        <v>3.84</v>
      </c>
      <c r="Q540" s="11">
        <v>3.9900000000000007</v>
      </c>
      <c r="R540" s="11">
        <v>3.7696000000000001</v>
      </c>
      <c r="S540" s="11">
        <v>3.9900000000000007</v>
      </c>
      <c r="T540" s="149">
        <v>3.55</v>
      </c>
      <c r="U540" s="143">
        <v>3.7599999999999993</v>
      </c>
      <c r="V540" s="11">
        <v>3.9899999999999998</v>
      </c>
      <c r="W540" s="11">
        <v>4.0866239999999996</v>
      </c>
      <c r="X540" s="147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5"/>
    </row>
    <row r="541" spans="1:65">
      <c r="A541" s="29"/>
      <c r="B541" s="20" t="s">
        <v>259</v>
      </c>
      <c r="C541" s="12"/>
      <c r="D541" s="22">
        <v>3.8910999999999998</v>
      </c>
      <c r="E541" s="22">
        <v>3.7977577622981329</v>
      </c>
      <c r="F541" s="22">
        <v>3.8046062999999997</v>
      </c>
      <c r="G541" s="22">
        <v>3.9466666666666668</v>
      </c>
      <c r="H541" s="22">
        <v>3.8466666666666662</v>
      </c>
      <c r="I541" s="22">
        <v>3.7916666666666674</v>
      </c>
      <c r="J541" s="22">
        <v>3.8833333333333333</v>
      </c>
      <c r="K541" s="22">
        <v>3.8649999999999998</v>
      </c>
      <c r="L541" s="22">
        <v>3.7899999999999996</v>
      </c>
      <c r="M541" s="22">
        <v>3.7300000000000004</v>
      </c>
      <c r="N541" s="22">
        <v>3.9911767236730231</v>
      </c>
      <c r="O541" s="22">
        <v>3.9865333333333335</v>
      </c>
      <c r="P541" s="22">
        <v>3.9149999999999996</v>
      </c>
      <c r="Q541" s="22">
        <v>3.8866666666666667</v>
      </c>
      <c r="R541" s="22">
        <v>3.7438333333333333</v>
      </c>
      <c r="S541" s="22">
        <v>3.930000000000001</v>
      </c>
      <c r="T541" s="22">
        <v>3.6316666666666664</v>
      </c>
      <c r="U541" s="22">
        <v>3.8649999999999998</v>
      </c>
      <c r="V541" s="22">
        <v>3.918333333333333</v>
      </c>
      <c r="W541" s="22">
        <v>4.0841560999999995</v>
      </c>
      <c r="X541" s="147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5"/>
    </row>
    <row r="542" spans="1:65">
      <c r="A542" s="29"/>
      <c r="B542" s="3" t="s">
        <v>260</v>
      </c>
      <c r="C542" s="28"/>
      <c r="D542" s="11">
        <v>3.9026000000000001</v>
      </c>
      <c r="E542" s="11">
        <v>3.8032215181144364</v>
      </c>
      <c r="F542" s="11">
        <v>3.8040805999999998</v>
      </c>
      <c r="G542" s="11">
        <v>3.8899999999999997</v>
      </c>
      <c r="H542" s="11">
        <v>3.8449999999999998</v>
      </c>
      <c r="I542" s="11">
        <v>3.79</v>
      </c>
      <c r="J542" s="11">
        <v>3.8599999999999994</v>
      </c>
      <c r="K542" s="11">
        <v>3.875</v>
      </c>
      <c r="L542" s="11">
        <v>3.7849999999999997</v>
      </c>
      <c r="M542" s="11">
        <v>3.7300000000000004</v>
      </c>
      <c r="N542" s="11">
        <v>3.9946807487803886</v>
      </c>
      <c r="O542" s="11">
        <v>4.0011999999999999</v>
      </c>
      <c r="P542" s="11">
        <v>3.91</v>
      </c>
      <c r="Q542" s="11">
        <v>3.875</v>
      </c>
      <c r="R542" s="11">
        <v>3.7474500000000002</v>
      </c>
      <c r="S542" s="11">
        <v>3.9350000000000001</v>
      </c>
      <c r="T542" s="11">
        <v>3.5649999999999999</v>
      </c>
      <c r="U542" s="11">
        <v>3.8850000000000002</v>
      </c>
      <c r="V542" s="11">
        <v>3.9049999999999998</v>
      </c>
      <c r="W542" s="11">
        <v>4.0746241999999997</v>
      </c>
      <c r="X542" s="147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5"/>
    </row>
    <row r="543" spans="1:65">
      <c r="A543" s="29"/>
      <c r="B543" s="3" t="s">
        <v>261</v>
      </c>
      <c r="C543" s="28"/>
      <c r="D543" s="23">
        <v>4.7909873721394922E-2</v>
      </c>
      <c r="E543" s="23">
        <v>5.7391169451072574E-2</v>
      </c>
      <c r="F543" s="23">
        <v>2.7989608293080732E-3</v>
      </c>
      <c r="G543" s="23">
        <v>0.14417581859197703</v>
      </c>
      <c r="H543" s="23">
        <v>2.6583202716502427E-2</v>
      </c>
      <c r="I543" s="23">
        <v>3.5449494589721117E-2</v>
      </c>
      <c r="J543" s="23">
        <v>5.8537737116040829E-2</v>
      </c>
      <c r="K543" s="23">
        <v>7.9937475566845231E-2</v>
      </c>
      <c r="L543" s="23">
        <v>3.6878177829171514E-2</v>
      </c>
      <c r="M543" s="23">
        <v>5.9329587896765304E-2</v>
      </c>
      <c r="N543" s="23">
        <v>1.2844436725299507E-2</v>
      </c>
      <c r="O543" s="23">
        <v>3.977097769312006E-2</v>
      </c>
      <c r="P543" s="23">
        <v>0.10672394295564601</v>
      </c>
      <c r="Q543" s="23">
        <v>7.447594690010112E-2</v>
      </c>
      <c r="R543" s="23">
        <v>3.2902684794202823E-2</v>
      </c>
      <c r="S543" s="23">
        <v>4.0496913462633295E-2</v>
      </c>
      <c r="T543" s="23">
        <v>0.17792320440759463</v>
      </c>
      <c r="U543" s="23">
        <v>5.5407580708780581E-2</v>
      </c>
      <c r="V543" s="23">
        <v>4.4459719597256447E-2</v>
      </c>
      <c r="W543" s="23">
        <v>3.6131048143113777E-2</v>
      </c>
      <c r="X543" s="202"/>
      <c r="Y543" s="203"/>
      <c r="Z543" s="203"/>
      <c r="AA543" s="203"/>
      <c r="AB543" s="203"/>
      <c r="AC543" s="203"/>
      <c r="AD543" s="203"/>
      <c r="AE543" s="203"/>
      <c r="AF543" s="203"/>
      <c r="AG543" s="203"/>
      <c r="AH543" s="203"/>
      <c r="AI543" s="203"/>
      <c r="AJ543" s="203"/>
      <c r="AK543" s="203"/>
      <c r="AL543" s="203"/>
      <c r="AM543" s="203"/>
      <c r="AN543" s="203"/>
      <c r="AO543" s="203"/>
      <c r="AP543" s="203"/>
      <c r="AQ543" s="203"/>
      <c r="AR543" s="203"/>
      <c r="AS543" s="203"/>
      <c r="AT543" s="203"/>
      <c r="AU543" s="203"/>
      <c r="AV543" s="203"/>
      <c r="AW543" s="203"/>
      <c r="AX543" s="203"/>
      <c r="AY543" s="203"/>
      <c r="AZ543" s="203"/>
      <c r="BA543" s="203"/>
      <c r="BB543" s="203"/>
      <c r="BC543" s="203"/>
      <c r="BD543" s="203"/>
      <c r="BE543" s="203"/>
      <c r="BF543" s="203"/>
      <c r="BG543" s="203"/>
      <c r="BH543" s="203"/>
      <c r="BI543" s="203"/>
      <c r="BJ543" s="203"/>
      <c r="BK543" s="203"/>
      <c r="BL543" s="203"/>
      <c r="BM543" s="56"/>
    </row>
    <row r="544" spans="1:65">
      <c r="A544" s="29"/>
      <c r="B544" s="3" t="s">
        <v>86</v>
      </c>
      <c r="C544" s="28"/>
      <c r="D544" s="13">
        <v>1.2312681175347569E-2</v>
      </c>
      <c r="E544" s="13">
        <v>1.5111856269722564E-2</v>
      </c>
      <c r="F544" s="13">
        <v>7.3567686341371866E-4</v>
      </c>
      <c r="G544" s="13">
        <v>3.6531035116210399E-2</v>
      </c>
      <c r="H544" s="13">
        <v>6.910711278120216E-3</v>
      </c>
      <c r="I544" s="13">
        <v>9.3493172544319419E-3</v>
      </c>
      <c r="J544" s="13">
        <v>1.5074095394688626E-2</v>
      </c>
      <c r="K544" s="13">
        <v>2.0682399887928908E-2</v>
      </c>
      <c r="L544" s="13">
        <v>9.7303899285412984E-3</v>
      </c>
      <c r="M544" s="13">
        <v>1.5906055736398202E-2</v>
      </c>
      <c r="N544" s="13">
        <v>3.2182079658650028E-3</v>
      </c>
      <c r="O544" s="13">
        <v>9.9763314056791341E-3</v>
      </c>
      <c r="P544" s="13">
        <v>2.7260266399909583E-2</v>
      </c>
      <c r="Q544" s="13">
        <v>1.9161907435703548E-2</v>
      </c>
      <c r="R544" s="13">
        <v>8.7885014808893255E-3</v>
      </c>
      <c r="S544" s="13">
        <v>1.0304558132985569E-2</v>
      </c>
      <c r="T544" s="13">
        <v>4.8992162755647904E-2</v>
      </c>
      <c r="U544" s="13">
        <v>1.4335725927239478E-2</v>
      </c>
      <c r="V544" s="13">
        <v>1.1346589433583101E-2</v>
      </c>
      <c r="W544" s="13">
        <v>8.8466374101405631E-3</v>
      </c>
      <c r="X544" s="147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29"/>
      <c r="B545" s="3" t="s">
        <v>262</v>
      </c>
      <c r="C545" s="28"/>
      <c r="D545" s="13">
        <v>3.5801086215803135E-3</v>
      </c>
      <c r="E545" s="13">
        <v>-2.0494423786176053E-2</v>
      </c>
      <c r="F545" s="13">
        <v>-1.8728070772699557E-2</v>
      </c>
      <c r="G545" s="13">
        <v>1.7911686162397356E-2</v>
      </c>
      <c r="H545" s="13">
        <v>-7.8799950748257297E-3</v>
      </c>
      <c r="I545" s="13">
        <v>-2.2065419755298077E-2</v>
      </c>
      <c r="J545" s="13">
        <v>1.5769547121560201E-3</v>
      </c>
      <c r="K545" s="13">
        <v>-3.1515201813347993E-3</v>
      </c>
      <c r="L545" s="13">
        <v>-2.249528110925203E-2</v>
      </c>
      <c r="M545" s="13">
        <v>-3.797028985158557E-2</v>
      </c>
      <c r="N545" s="13">
        <v>2.9391578183982858E-2</v>
      </c>
      <c r="O545" s="13">
        <v>2.8193969748970149E-2</v>
      </c>
      <c r="P545" s="13">
        <v>9.7443204372764658E-3</v>
      </c>
      <c r="Q545" s="13">
        <v>2.4366774200634822E-3</v>
      </c>
      <c r="R545" s="13">
        <v>-3.4402440613769847E-2</v>
      </c>
      <c r="S545" s="13">
        <v>1.3613072622860267E-2</v>
      </c>
      <c r="T545" s="13">
        <v>-6.3332109734854924E-2</v>
      </c>
      <c r="U545" s="13">
        <v>-3.1515201813347993E-3</v>
      </c>
      <c r="V545" s="13">
        <v>1.0604043145183928E-2</v>
      </c>
      <c r="W545" s="13">
        <v>5.3372522542594503E-2</v>
      </c>
      <c r="X545" s="147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A546" s="29"/>
      <c r="B546" s="45" t="s">
        <v>263</v>
      </c>
      <c r="C546" s="46"/>
      <c r="D546" s="44">
        <v>0.16</v>
      </c>
      <c r="E546" s="44">
        <v>0.73</v>
      </c>
      <c r="F546" s="44">
        <v>0.66</v>
      </c>
      <c r="G546" s="44">
        <v>0.69</v>
      </c>
      <c r="H546" s="44">
        <v>0.26</v>
      </c>
      <c r="I546" s="44">
        <v>0.78</v>
      </c>
      <c r="J546" s="44">
        <v>0.09</v>
      </c>
      <c r="K546" s="44">
        <v>0.09</v>
      </c>
      <c r="L546" s="44">
        <v>0.8</v>
      </c>
      <c r="M546" s="44">
        <v>1.37</v>
      </c>
      <c r="N546" s="44">
        <v>1.1100000000000001</v>
      </c>
      <c r="O546" s="44">
        <v>1.07</v>
      </c>
      <c r="P546" s="44">
        <v>0.39</v>
      </c>
      <c r="Q546" s="44">
        <v>0.12</v>
      </c>
      <c r="R546" s="44">
        <v>1.24</v>
      </c>
      <c r="S546" s="44">
        <v>0.53</v>
      </c>
      <c r="T546" s="44">
        <v>2.2999999999999998</v>
      </c>
      <c r="U546" s="44">
        <v>0.09</v>
      </c>
      <c r="V546" s="44">
        <v>0.42</v>
      </c>
      <c r="W546" s="44">
        <v>1.99</v>
      </c>
      <c r="X546" s="147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5"/>
    </row>
    <row r="547" spans="1:65">
      <c r="B547" s="3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BM547" s="55"/>
    </row>
    <row r="548" spans="1:65" ht="15">
      <c r="B548" s="8" t="s">
        <v>522</v>
      </c>
      <c r="BM548" s="27" t="s">
        <v>66</v>
      </c>
    </row>
    <row r="549" spans="1:65" ht="15">
      <c r="A549" s="24" t="s">
        <v>56</v>
      </c>
      <c r="B549" s="18" t="s">
        <v>110</v>
      </c>
      <c r="C549" s="15" t="s">
        <v>111</v>
      </c>
      <c r="D549" s="16" t="s">
        <v>228</v>
      </c>
      <c r="E549" s="17" t="s">
        <v>228</v>
      </c>
      <c r="F549" s="17" t="s">
        <v>228</v>
      </c>
      <c r="G549" s="17" t="s">
        <v>228</v>
      </c>
      <c r="H549" s="17" t="s">
        <v>228</v>
      </c>
      <c r="I549" s="17" t="s">
        <v>228</v>
      </c>
      <c r="J549" s="17" t="s">
        <v>228</v>
      </c>
      <c r="K549" s="17" t="s">
        <v>228</v>
      </c>
      <c r="L549" s="17" t="s">
        <v>228</v>
      </c>
      <c r="M549" s="17" t="s">
        <v>228</v>
      </c>
      <c r="N549" s="17" t="s">
        <v>228</v>
      </c>
      <c r="O549" s="17" t="s">
        <v>228</v>
      </c>
      <c r="P549" s="17" t="s">
        <v>228</v>
      </c>
      <c r="Q549" s="17" t="s">
        <v>228</v>
      </c>
      <c r="R549" s="17" t="s">
        <v>228</v>
      </c>
      <c r="S549" s="17" t="s">
        <v>228</v>
      </c>
      <c r="T549" s="17" t="s">
        <v>228</v>
      </c>
      <c r="U549" s="17" t="s">
        <v>228</v>
      </c>
      <c r="V549" s="17" t="s">
        <v>228</v>
      </c>
      <c r="W549" s="17" t="s">
        <v>228</v>
      </c>
      <c r="X549" s="147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7">
        <v>1</v>
      </c>
    </row>
    <row r="550" spans="1:65">
      <c r="A550" s="29"/>
      <c r="B550" s="19" t="s">
        <v>229</v>
      </c>
      <c r="C550" s="9" t="s">
        <v>229</v>
      </c>
      <c r="D550" s="145" t="s">
        <v>232</v>
      </c>
      <c r="E550" s="146" t="s">
        <v>233</v>
      </c>
      <c r="F550" s="146" t="s">
        <v>235</v>
      </c>
      <c r="G550" s="146" t="s">
        <v>237</v>
      </c>
      <c r="H550" s="146" t="s">
        <v>238</v>
      </c>
      <c r="I550" s="146" t="s">
        <v>239</v>
      </c>
      <c r="J550" s="146" t="s">
        <v>240</v>
      </c>
      <c r="K550" s="146" t="s">
        <v>241</v>
      </c>
      <c r="L550" s="146" t="s">
        <v>242</v>
      </c>
      <c r="M550" s="146" t="s">
        <v>243</v>
      </c>
      <c r="N550" s="146" t="s">
        <v>244</v>
      </c>
      <c r="O550" s="146" t="s">
        <v>245</v>
      </c>
      <c r="P550" s="146" t="s">
        <v>246</v>
      </c>
      <c r="Q550" s="146" t="s">
        <v>247</v>
      </c>
      <c r="R550" s="146" t="s">
        <v>248</v>
      </c>
      <c r="S550" s="146" t="s">
        <v>249</v>
      </c>
      <c r="T550" s="146" t="s">
        <v>283</v>
      </c>
      <c r="U550" s="146" t="s">
        <v>252</v>
      </c>
      <c r="V550" s="146" t="s">
        <v>253</v>
      </c>
      <c r="W550" s="146" t="s">
        <v>299</v>
      </c>
      <c r="X550" s="147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 t="s">
        <v>1</v>
      </c>
    </row>
    <row r="551" spans="1:65">
      <c r="A551" s="29"/>
      <c r="B551" s="19"/>
      <c r="C551" s="9"/>
      <c r="D551" s="10" t="s">
        <v>114</v>
      </c>
      <c r="E551" s="11" t="s">
        <v>300</v>
      </c>
      <c r="F551" s="11" t="s">
        <v>114</v>
      </c>
      <c r="G551" s="11" t="s">
        <v>301</v>
      </c>
      <c r="H551" s="11" t="s">
        <v>114</v>
      </c>
      <c r="I551" s="11" t="s">
        <v>301</v>
      </c>
      <c r="J551" s="11" t="s">
        <v>301</v>
      </c>
      <c r="K551" s="11" t="s">
        <v>301</v>
      </c>
      <c r="L551" s="11" t="s">
        <v>301</v>
      </c>
      <c r="M551" s="11" t="s">
        <v>301</v>
      </c>
      <c r="N551" s="11" t="s">
        <v>114</v>
      </c>
      <c r="O551" s="11" t="s">
        <v>301</v>
      </c>
      <c r="P551" s="11" t="s">
        <v>114</v>
      </c>
      <c r="Q551" s="11" t="s">
        <v>300</v>
      </c>
      <c r="R551" s="11" t="s">
        <v>300</v>
      </c>
      <c r="S551" s="11" t="s">
        <v>301</v>
      </c>
      <c r="T551" s="11" t="s">
        <v>301</v>
      </c>
      <c r="U551" s="11" t="s">
        <v>114</v>
      </c>
      <c r="V551" s="11" t="s">
        <v>114</v>
      </c>
      <c r="W551" s="11" t="s">
        <v>114</v>
      </c>
      <c r="X551" s="147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>
        <v>3</v>
      </c>
    </row>
    <row r="552" spans="1:65">
      <c r="A552" s="29"/>
      <c r="B552" s="19"/>
      <c r="C552" s="9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147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>
        <v>3</v>
      </c>
    </row>
    <row r="553" spans="1:65">
      <c r="A553" s="29"/>
      <c r="B553" s="18">
        <v>1</v>
      </c>
      <c r="C553" s="14">
        <v>1</v>
      </c>
      <c r="D553" s="201">
        <v>0.13789999999999999</v>
      </c>
      <c r="E553" s="201">
        <v>0.1341259683615538</v>
      </c>
      <c r="F553" s="201">
        <v>0.14394600000000002</v>
      </c>
      <c r="G553" s="201">
        <v>0.14499999999999999</v>
      </c>
      <c r="H553" s="201">
        <v>0.14660000000000001</v>
      </c>
      <c r="I553" s="201">
        <v>0.1305</v>
      </c>
      <c r="J553" s="201">
        <v>0.1295</v>
      </c>
      <c r="K553" s="201">
        <v>0.14050000000000001</v>
      </c>
      <c r="L553" s="201">
        <v>0.13300000000000001</v>
      </c>
      <c r="M553" s="201">
        <v>0.13300000000000001</v>
      </c>
      <c r="N553" s="201">
        <v>0.14097246760768636</v>
      </c>
      <c r="O553" s="201">
        <v>0.1207</v>
      </c>
      <c r="P553" s="201">
        <v>0.128</v>
      </c>
      <c r="Q553" s="201">
        <v>0.13780000000000001</v>
      </c>
      <c r="R553" s="201">
        <v>0.1376</v>
      </c>
      <c r="S553" s="201">
        <v>0.14069999999999999</v>
      </c>
      <c r="T553" s="201">
        <v>0.13400000000000001</v>
      </c>
      <c r="U553" s="201">
        <v>0.13569999999999999</v>
      </c>
      <c r="V553" s="201">
        <v>0.13400000000000001</v>
      </c>
      <c r="W553" s="201">
        <v>0.1396618</v>
      </c>
      <c r="X553" s="202"/>
      <c r="Y553" s="203"/>
      <c r="Z553" s="203"/>
      <c r="AA553" s="203"/>
      <c r="AB553" s="203"/>
      <c r="AC553" s="203"/>
      <c r="AD553" s="203"/>
      <c r="AE553" s="203"/>
      <c r="AF553" s="203"/>
      <c r="AG553" s="203"/>
      <c r="AH553" s="203"/>
      <c r="AI553" s="203"/>
      <c r="AJ553" s="203"/>
      <c r="AK553" s="203"/>
      <c r="AL553" s="203"/>
      <c r="AM553" s="203"/>
      <c r="AN553" s="203"/>
      <c r="AO553" s="203"/>
      <c r="AP553" s="203"/>
      <c r="AQ553" s="203"/>
      <c r="AR553" s="203"/>
      <c r="AS553" s="203"/>
      <c r="AT553" s="203"/>
      <c r="AU553" s="203"/>
      <c r="AV553" s="203"/>
      <c r="AW553" s="203"/>
      <c r="AX553" s="203"/>
      <c r="AY553" s="203"/>
      <c r="AZ553" s="203"/>
      <c r="BA553" s="203"/>
      <c r="BB553" s="203"/>
      <c r="BC553" s="203"/>
      <c r="BD553" s="203"/>
      <c r="BE553" s="203"/>
      <c r="BF553" s="203"/>
      <c r="BG553" s="203"/>
      <c r="BH553" s="203"/>
      <c r="BI553" s="203"/>
      <c r="BJ553" s="203"/>
      <c r="BK553" s="203"/>
      <c r="BL553" s="203"/>
      <c r="BM553" s="204">
        <v>1</v>
      </c>
    </row>
    <row r="554" spans="1:65">
      <c r="A554" s="29"/>
      <c r="B554" s="19">
        <v>1</v>
      </c>
      <c r="C554" s="9">
        <v>2</v>
      </c>
      <c r="D554" s="23">
        <v>0.1416</v>
      </c>
      <c r="E554" s="23">
        <v>0.13987548972301317</v>
      </c>
      <c r="F554" s="23">
        <v>0.14461499999999999</v>
      </c>
      <c r="G554" s="23">
        <v>0.13699999999999998</v>
      </c>
      <c r="H554" s="23">
        <v>0.1467</v>
      </c>
      <c r="I554" s="23">
        <v>0.13100000000000001</v>
      </c>
      <c r="J554" s="23">
        <v>0.13200000000000001</v>
      </c>
      <c r="K554" s="23">
        <v>0.13849999999999998</v>
      </c>
      <c r="L554" s="23">
        <v>0.1295</v>
      </c>
      <c r="M554" s="23">
        <v>0.13200000000000001</v>
      </c>
      <c r="N554" s="23">
        <v>0.14161598224944233</v>
      </c>
      <c r="O554" s="23">
        <v>0.121</v>
      </c>
      <c r="P554" s="23">
        <v>0.13400000000000001</v>
      </c>
      <c r="Q554" s="23">
        <v>0.13539999999999999</v>
      </c>
      <c r="R554" s="23">
        <v>0.13649999999999998</v>
      </c>
      <c r="S554" s="23">
        <v>0.1368</v>
      </c>
      <c r="T554" s="23">
        <v>0.14100000000000001</v>
      </c>
      <c r="U554" s="23">
        <v>0.13749999999999998</v>
      </c>
      <c r="V554" s="23">
        <v>0.13100000000000001</v>
      </c>
      <c r="W554" s="23">
        <v>0.13741169999999997</v>
      </c>
      <c r="X554" s="202"/>
      <c r="Y554" s="203"/>
      <c r="Z554" s="203"/>
      <c r="AA554" s="203"/>
      <c r="AB554" s="203"/>
      <c r="AC554" s="203"/>
      <c r="AD554" s="203"/>
      <c r="AE554" s="203"/>
      <c r="AF554" s="203"/>
      <c r="AG554" s="203"/>
      <c r="AH554" s="203"/>
      <c r="AI554" s="203"/>
      <c r="AJ554" s="203"/>
      <c r="AK554" s="203"/>
      <c r="AL554" s="203"/>
      <c r="AM554" s="203"/>
      <c r="AN554" s="203"/>
      <c r="AO554" s="203"/>
      <c r="AP554" s="203"/>
      <c r="AQ554" s="203"/>
      <c r="AR554" s="203"/>
      <c r="AS554" s="203"/>
      <c r="AT554" s="203"/>
      <c r="AU554" s="203"/>
      <c r="AV554" s="203"/>
      <c r="AW554" s="203"/>
      <c r="AX554" s="203"/>
      <c r="AY554" s="203"/>
      <c r="AZ554" s="203"/>
      <c r="BA554" s="203"/>
      <c r="BB554" s="203"/>
      <c r="BC554" s="203"/>
      <c r="BD554" s="203"/>
      <c r="BE554" s="203"/>
      <c r="BF554" s="203"/>
      <c r="BG554" s="203"/>
      <c r="BH554" s="203"/>
      <c r="BI554" s="203"/>
      <c r="BJ554" s="203"/>
      <c r="BK554" s="203"/>
      <c r="BL554" s="203"/>
      <c r="BM554" s="204">
        <v>27</v>
      </c>
    </row>
    <row r="555" spans="1:65">
      <c r="A555" s="29"/>
      <c r="B555" s="19">
        <v>1</v>
      </c>
      <c r="C555" s="9">
        <v>3</v>
      </c>
      <c r="D555" s="23">
        <v>0.13979999999999998</v>
      </c>
      <c r="E555" s="23">
        <v>0.13651032004282901</v>
      </c>
      <c r="F555" s="23">
        <v>0.14452700000000002</v>
      </c>
      <c r="G555" s="23">
        <v>0.13899999999999998</v>
      </c>
      <c r="H555" s="23">
        <v>0.1487</v>
      </c>
      <c r="I555" s="23">
        <v>0.1285</v>
      </c>
      <c r="J555" s="23">
        <v>0.1285</v>
      </c>
      <c r="K555" s="23">
        <v>0.13500000000000001</v>
      </c>
      <c r="L555" s="23">
        <v>0.13100000000000001</v>
      </c>
      <c r="M555" s="206">
        <v>0.13699999999999998</v>
      </c>
      <c r="N555" s="23">
        <v>0.14207372819166453</v>
      </c>
      <c r="O555" s="23">
        <v>0.12090000000000001</v>
      </c>
      <c r="P555" s="23">
        <v>0.128</v>
      </c>
      <c r="Q555" s="23">
        <v>0.13370000000000001</v>
      </c>
      <c r="R555" s="23">
        <v>0.1394</v>
      </c>
      <c r="S555" s="23">
        <v>0.1351</v>
      </c>
      <c r="T555" s="23">
        <v>0.122</v>
      </c>
      <c r="U555" s="23">
        <v>0.1368</v>
      </c>
      <c r="V555" s="23">
        <v>0.13</v>
      </c>
      <c r="W555" s="23">
        <v>0.1395942</v>
      </c>
      <c r="X555" s="202"/>
      <c r="Y555" s="203"/>
      <c r="Z555" s="203"/>
      <c r="AA555" s="203"/>
      <c r="AB555" s="203"/>
      <c r="AC555" s="203"/>
      <c r="AD555" s="203"/>
      <c r="AE555" s="203"/>
      <c r="AF555" s="203"/>
      <c r="AG555" s="203"/>
      <c r="AH555" s="203"/>
      <c r="AI555" s="203"/>
      <c r="AJ555" s="203"/>
      <c r="AK555" s="203"/>
      <c r="AL555" s="203"/>
      <c r="AM555" s="203"/>
      <c r="AN555" s="203"/>
      <c r="AO555" s="203"/>
      <c r="AP555" s="203"/>
      <c r="AQ555" s="203"/>
      <c r="AR555" s="203"/>
      <c r="AS555" s="203"/>
      <c r="AT555" s="203"/>
      <c r="AU555" s="203"/>
      <c r="AV555" s="203"/>
      <c r="AW555" s="203"/>
      <c r="AX555" s="203"/>
      <c r="AY555" s="203"/>
      <c r="AZ555" s="203"/>
      <c r="BA555" s="203"/>
      <c r="BB555" s="203"/>
      <c r="BC555" s="203"/>
      <c r="BD555" s="203"/>
      <c r="BE555" s="203"/>
      <c r="BF555" s="203"/>
      <c r="BG555" s="203"/>
      <c r="BH555" s="203"/>
      <c r="BI555" s="203"/>
      <c r="BJ555" s="203"/>
      <c r="BK555" s="203"/>
      <c r="BL555" s="203"/>
      <c r="BM555" s="204">
        <v>16</v>
      </c>
    </row>
    <row r="556" spans="1:65">
      <c r="A556" s="29"/>
      <c r="B556" s="19">
        <v>1</v>
      </c>
      <c r="C556" s="9">
        <v>4</v>
      </c>
      <c r="D556" s="23">
        <v>0.14180000000000001</v>
      </c>
      <c r="E556" s="23">
        <v>0.13592751998024791</v>
      </c>
      <c r="F556" s="23">
        <v>0.14270099999999999</v>
      </c>
      <c r="G556" s="23">
        <v>0.14100000000000001</v>
      </c>
      <c r="H556" s="23">
        <v>0.1469</v>
      </c>
      <c r="I556" s="23">
        <v>0.128</v>
      </c>
      <c r="J556" s="23">
        <v>0.13100000000000001</v>
      </c>
      <c r="K556" s="23">
        <v>0.13100000000000001</v>
      </c>
      <c r="L556" s="23">
        <v>0.13300000000000001</v>
      </c>
      <c r="M556" s="23">
        <v>0.13300000000000001</v>
      </c>
      <c r="N556" s="23">
        <v>0.14065734068293437</v>
      </c>
      <c r="O556" s="23">
        <v>0.11869999999999999</v>
      </c>
      <c r="P556" s="23">
        <v>0.13699999999999998</v>
      </c>
      <c r="Q556" s="23">
        <v>0.13350000000000001</v>
      </c>
      <c r="R556" s="23">
        <v>0.13849999999999998</v>
      </c>
      <c r="S556" s="23">
        <v>0.13899999999999998</v>
      </c>
      <c r="T556" s="23">
        <v>0.125</v>
      </c>
      <c r="U556" s="23">
        <v>0.1351</v>
      </c>
      <c r="V556" s="23">
        <v>0.13</v>
      </c>
      <c r="W556" s="23">
        <v>0.13679169999999999</v>
      </c>
      <c r="X556" s="202"/>
      <c r="Y556" s="203"/>
      <c r="Z556" s="203"/>
      <c r="AA556" s="203"/>
      <c r="AB556" s="203"/>
      <c r="AC556" s="203"/>
      <c r="AD556" s="203"/>
      <c r="AE556" s="203"/>
      <c r="AF556" s="203"/>
      <c r="AG556" s="203"/>
      <c r="AH556" s="203"/>
      <c r="AI556" s="203"/>
      <c r="AJ556" s="203"/>
      <c r="AK556" s="203"/>
      <c r="AL556" s="203"/>
      <c r="AM556" s="203"/>
      <c r="AN556" s="203"/>
      <c r="AO556" s="203"/>
      <c r="AP556" s="203"/>
      <c r="AQ556" s="203"/>
      <c r="AR556" s="203"/>
      <c r="AS556" s="203"/>
      <c r="AT556" s="203"/>
      <c r="AU556" s="203"/>
      <c r="AV556" s="203"/>
      <c r="AW556" s="203"/>
      <c r="AX556" s="203"/>
      <c r="AY556" s="203"/>
      <c r="AZ556" s="203"/>
      <c r="BA556" s="203"/>
      <c r="BB556" s="203"/>
      <c r="BC556" s="203"/>
      <c r="BD556" s="203"/>
      <c r="BE556" s="203"/>
      <c r="BF556" s="203"/>
      <c r="BG556" s="203"/>
      <c r="BH556" s="203"/>
      <c r="BI556" s="203"/>
      <c r="BJ556" s="203"/>
      <c r="BK556" s="203"/>
      <c r="BL556" s="203"/>
      <c r="BM556" s="204">
        <v>0.13547124760850141</v>
      </c>
    </row>
    <row r="557" spans="1:65">
      <c r="A557" s="29"/>
      <c r="B557" s="19">
        <v>1</v>
      </c>
      <c r="C557" s="9">
        <v>5</v>
      </c>
      <c r="D557" s="23">
        <v>0.13869999999999999</v>
      </c>
      <c r="E557" s="23">
        <v>0.13815476106065094</v>
      </c>
      <c r="F557" s="23">
        <v>0.14104</v>
      </c>
      <c r="G557" s="23">
        <v>0.14200000000000002</v>
      </c>
      <c r="H557" s="23">
        <v>0.1477</v>
      </c>
      <c r="I557" s="23">
        <v>0.129</v>
      </c>
      <c r="J557" s="23">
        <v>0.13400000000000001</v>
      </c>
      <c r="K557" s="23">
        <v>0.13600000000000001</v>
      </c>
      <c r="L557" s="23">
        <v>0.13450000000000001</v>
      </c>
      <c r="M557" s="23">
        <v>0.13100000000000001</v>
      </c>
      <c r="N557" s="23">
        <v>0.14117353581819997</v>
      </c>
      <c r="O557" s="23">
        <v>0.1206</v>
      </c>
      <c r="P557" s="23">
        <v>0.13</v>
      </c>
      <c r="Q557" s="23">
        <v>0.13270000000000001</v>
      </c>
      <c r="R557" s="23">
        <v>0.13689999999999999</v>
      </c>
      <c r="S557" s="23">
        <v>0.14130000000000001</v>
      </c>
      <c r="T557" s="23">
        <v>0.13</v>
      </c>
      <c r="U557" s="23">
        <v>0.13649999999999998</v>
      </c>
      <c r="V557" s="23">
        <v>0.13</v>
      </c>
      <c r="W557" s="23">
        <v>0.13935129999999998</v>
      </c>
      <c r="X557" s="202"/>
      <c r="Y557" s="203"/>
      <c r="Z557" s="203"/>
      <c r="AA557" s="203"/>
      <c r="AB557" s="203"/>
      <c r="AC557" s="203"/>
      <c r="AD557" s="203"/>
      <c r="AE557" s="203"/>
      <c r="AF557" s="203"/>
      <c r="AG557" s="203"/>
      <c r="AH557" s="203"/>
      <c r="AI557" s="203"/>
      <c r="AJ557" s="203"/>
      <c r="AK557" s="203"/>
      <c r="AL557" s="203"/>
      <c r="AM557" s="203"/>
      <c r="AN557" s="203"/>
      <c r="AO557" s="203"/>
      <c r="AP557" s="203"/>
      <c r="AQ557" s="203"/>
      <c r="AR557" s="203"/>
      <c r="AS557" s="203"/>
      <c r="AT557" s="203"/>
      <c r="AU557" s="203"/>
      <c r="AV557" s="203"/>
      <c r="AW557" s="203"/>
      <c r="AX557" s="203"/>
      <c r="AY557" s="203"/>
      <c r="AZ557" s="203"/>
      <c r="BA557" s="203"/>
      <c r="BB557" s="203"/>
      <c r="BC557" s="203"/>
      <c r="BD557" s="203"/>
      <c r="BE557" s="203"/>
      <c r="BF557" s="203"/>
      <c r="BG557" s="203"/>
      <c r="BH557" s="203"/>
      <c r="BI557" s="203"/>
      <c r="BJ557" s="203"/>
      <c r="BK557" s="203"/>
      <c r="BL557" s="203"/>
      <c r="BM557" s="204">
        <v>42</v>
      </c>
    </row>
    <row r="558" spans="1:65">
      <c r="A558" s="29"/>
      <c r="B558" s="19">
        <v>1</v>
      </c>
      <c r="C558" s="9">
        <v>6</v>
      </c>
      <c r="D558" s="23">
        <v>0.14170000000000002</v>
      </c>
      <c r="E558" s="23">
        <v>0.13131734708374387</v>
      </c>
      <c r="F558" s="23">
        <v>0.14338300000000001</v>
      </c>
      <c r="G558" s="23">
        <v>0.13699999999999998</v>
      </c>
      <c r="H558" s="23">
        <v>0.14710000000000001</v>
      </c>
      <c r="I558" s="23">
        <v>0.13100000000000001</v>
      </c>
      <c r="J558" s="23">
        <v>0.13</v>
      </c>
      <c r="K558" s="23">
        <v>0.13450000000000001</v>
      </c>
      <c r="L558" s="23">
        <v>0.13150000000000001</v>
      </c>
      <c r="M558" s="23">
        <v>0.13300000000000001</v>
      </c>
      <c r="N558" s="23">
        <v>0.14213425221819997</v>
      </c>
      <c r="O558" s="23">
        <v>0.1202</v>
      </c>
      <c r="P558" s="23">
        <v>0.13300000000000001</v>
      </c>
      <c r="Q558" s="23">
        <v>0.13849999999999998</v>
      </c>
      <c r="R558" s="23">
        <v>0.1394</v>
      </c>
      <c r="S558" s="23">
        <v>0.1426</v>
      </c>
      <c r="T558" s="23">
        <v>0.126</v>
      </c>
      <c r="U558" s="23">
        <v>0.13389999999999999</v>
      </c>
      <c r="V558" s="23">
        <v>0.13500000000000001</v>
      </c>
      <c r="W558" s="23">
        <v>0.13638829999999999</v>
      </c>
      <c r="X558" s="202"/>
      <c r="Y558" s="203"/>
      <c r="Z558" s="203"/>
      <c r="AA558" s="203"/>
      <c r="AB558" s="203"/>
      <c r="AC558" s="203"/>
      <c r="AD558" s="203"/>
      <c r="AE558" s="203"/>
      <c r="AF558" s="203"/>
      <c r="AG558" s="203"/>
      <c r="AH558" s="203"/>
      <c r="AI558" s="203"/>
      <c r="AJ558" s="203"/>
      <c r="AK558" s="203"/>
      <c r="AL558" s="203"/>
      <c r="AM558" s="203"/>
      <c r="AN558" s="203"/>
      <c r="AO558" s="203"/>
      <c r="AP558" s="203"/>
      <c r="AQ558" s="203"/>
      <c r="AR558" s="203"/>
      <c r="AS558" s="203"/>
      <c r="AT558" s="203"/>
      <c r="AU558" s="203"/>
      <c r="AV558" s="203"/>
      <c r="AW558" s="203"/>
      <c r="AX558" s="203"/>
      <c r="AY558" s="203"/>
      <c r="AZ558" s="203"/>
      <c r="BA558" s="203"/>
      <c r="BB558" s="203"/>
      <c r="BC558" s="203"/>
      <c r="BD558" s="203"/>
      <c r="BE558" s="203"/>
      <c r="BF558" s="203"/>
      <c r="BG558" s="203"/>
      <c r="BH558" s="203"/>
      <c r="BI558" s="203"/>
      <c r="BJ558" s="203"/>
      <c r="BK558" s="203"/>
      <c r="BL558" s="203"/>
      <c r="BM558" s="56"/>
    </row>
    <row r="559" spans="1:65">
      <c r="A559" s="29"/>
      <c r="B559" s="20" t="s">
        <v>259</v>
      </c>
      <c r="C559" s="12"/>
      <c r="D559" s="207">
        <v>0.14025000000000001</v>
      </c>
      <c r="E559" s="207">
        <v>0.1359852343753398</v>
      </c>
      <c r="F559" s="207">
        <v>0.14336866666666667</v>
      </c>
      <c r="G559" s="207">
        <v>0.14016666666666666</v>
      </c>
      <c r="H559" s="207">
        <v>0.14728333333333332</v>
      </c>
      <c r="I559" s="207">
        <v>0.12966666666666668</v>
      </c>
      <c r="J559" s="207">
        <v>0.13083333333333333</v>
      </c>
      <c r="K559" s="207">
        <v>0.13591666666666669</v>
      </c>
      <c r="L559" s="207">
        <v>0.13208333333333333</v>
      </c>
      <c r="M559" s="207">
        <v>0.13316666666666668</v>
      </c>
      <c r="N559" s="207">
        <v>0.14143788446135458</v>
      </c>
      <c r="O559" s="207">
        <v>0.12035</v>
      </c>
      <c r="P559" s="207">
        <v>0.13166666666666668</v>
      </c>
      <c r="Q559" s="207">
        <v>0.13526666666666667</v>
      </c>
      <c r="R559" s="207">
        <v>0.13804999999999998</v>
      </c>
      <c r="S559" s="207">
        <v>0.13924999999999998</v>
      </c>
      <c r="T559" s="207">
        <v>0.12966666666666668</v>
      </c>
      <c r="U559" s="207">
        <v>0.13591666666666666</v>
      </c>
      <c r="V559" s="207">
        <v>0.13166666666666668</v>
      </c>
      <c r="W559" s="207">
        <v>0.13819983333333333</v>
      </c>
      <c r="X559" s="202"/>
      <c r="Y559" s="203"/>
      <c r="Z559" s="203"/>
      <c r="AA559" s="203"/>
      <c r="AB559" s="203"/>
      <c r="AC559" s="203"/>
      <c r="AD559" s="203"/>
      <c r="AE559" s="203"/>
      <c r="AF559" s="203"/>
      <c r="AG559" s="203"/>
      <c r="AH559" s="203"/>
      <c r="AI559" s="203"/>
      <c r="AJ559" s="203"/>
      <c r="AK559" s="203"/>
      <c r="AL559" s="203"/>
      <c r="AM559" s="203"/>
      <c r="AN559" s="203"/>
      <c r="AO559" s="203"/>
      <c r="AP559" s="203"/>
      <c r="AQ559" s="203"/>
      <c r="AR559" s="203"/>
      <c r="AS559" s="203"/>
      <c r="AT559" s="203"/>
      <c r="AU559" s="203"/>
      <c r="AV559" s="203"/>
      <c r="AW559" s="203"/>
      <c r="AX559" s="203"/>
      <c r="AY559" s="203"/>
      <c r="AZ559" s="203"/>
      <c r="BA559" s="203"/>
      <c r="BB559" s="203"/>
      <c r="BC559" s="203"/>
      <c r="BD559" s="203"/>
      <c r="BE559" s="203"/>
      <c r="BF559" s="203"/>
      <c r="BG559" s="203"/>
      <c r="BH559" s="203"/>
      <c r="BI559" s="203"/>
      <c r="BJ559" s="203"/>
      <c r="BK559" s="203"/>
      <c r="BL559" s="203"/>
      <c r="BM559" s="56"/>
    </row>
    <row r="560" spans="1:65">
      <c r="A560" s="29"/>
      <c r="B560" s="3" t="s">
        <v>260</v>
      </c>
      <c r="C560" s="28"/>
      <c r="D560" s="23">
        <v>0.14069999999999999</v>
      </c>
      <c r="E560" s="23">
        <v>0.13621892001153846</v>
      </c>
      <c r="F560" s="23">
        <v>0.14366450000000003</v>
      </c>
      <c r="G560" s="23">
        <v>0.14000000000000001</v>
      </c>
      <c r="H560" s="23">
        <v>0.14700000000000002</v>
      </c>
      <c r="I560" s="23">
        <v>0.12975</v>
      </c>
      <c r="J560" s="23">
        <v>0.1305</v>
      </c>
      <c r="K560" s="23">
        <v>0.13550000000000001</v>
      </c>
      <c r="L560" s="23">
        <v>0.13225000000000001</v>
      </c>
      <c r="M560" s="23">
        <v>0.13300000000000001</v>
      </c>
      <c r="N560" s="23">
        <v>0.14139475903382115</v>
      </c>
      <c r="O560" s="23">
        <v>0.12065000000000001</v>
      </c>
      <c r="P560" s="23">
        <v>0.13150000000000001</v>
      </c>
      <c r="Q560" s="23">
        <v>0.13455</v>
      </c>
      <c r="R560" s="23">
        <v>0.13805000000000001</v>
      </c>
      <c r="S560" s="23">
        <v>0.13984999999999997</v>
      </c>
      <c r="T560" s="23">
        <v>0.128</v>
      </c>
      <c r="U560" s="23">
        <v>0.1361</v>
      </c>
      <c r="V560" s="23">
        <v>0.1305</v>
      </c>
      <c r="W560" s="23">
        <v>0.13838149999999999</v>
      </c>
      <c r="X560" s="202"/>
      <c r="Y560" s="203"/>
      <c r="Z560" s="203"/>
      <c r="AA560" s="203"/>
      <c r="AB560" s="203"/>
      <c r="AC560" s="203"/>
      <c r="AD560" s="203"/>
      <c r="AE560" s="203"/>
      <c r="AF560" s="203"/>
      <c r="AG560" s="203"/>
      <c r="AH560" s="203"/>
      <c r="AI560" s="203"/>
      <c r="AJ560" s="203"/>
      <c r="AK560" s="203"/>
      <c r="AL560" s="203"/>
      <c r="AM560" s="203"/>
      <c r="AN560" s="203"/>
      <c r="AO560" s="203"/>
      <c r="AP560" s="203"/>
      <c r="AQ560" s="203"/>
      <c r="AR560" s="203"/>
      <c r="AS560" s="203"/>
      <c r="AT560" s="203"/>
      <c r="AU560" s="203"/>
      <c r="AV560" s="203"/>
      <c r="AW560" s="203"/>
      <c r="AX560" s="203"/>
      <c r="AY560" s="203"/>
      <c r="AZ560" s="203"/>
      <c r="BA560" s="203"/>
      <c r="BB560" s="203"/>
      <c r="BC560" s="203"/>
      <c r="BD560" s="203"/>
      <c r="BE560" s="203"/>
      <c r="BF560" s="203"/>
      <c r="BG560" s="203"/>
      <c r="BH560" s="203"/>
      <c r="BI560" s="203"/>
      <c r="BJ560" s="203"/>
      <c r="BK560" s="203"/>
      <c r="BL560" s="203"/>
      <c r="BM560" s="56"/>
    </row>
    <row r="561" spans="1:65">
      <c r="A561" s="29"/>
      <c r="B561" s="3" t="s">
        <v>261</v>
      </c>
      <c r="C561" s="28"/>
      <c r="D561" s="23">
        <v>1.7002940922087669E-3</v>
      </c>
      <c r="E561" s="23">
        <v>3.0121759741105511E-3</v>
      </c>
      <c r="F561" s="23">
        <v>1.3488565033637485E-3</v>
      </c>
      <c r="G561" s="23">
        <v>3.1251666622224665E-3</v>
      </c>
      <c r="H561" s="23">
        <v>7.96031825159436E-4</v>
      </c>
      <c r="I561" s="23">
        <v>1.329160135825127E-3</v>
      </c>
      <c r="J561" s="23">
        <v>1.9663841605003516E-3</v>
      </c>
      <c r="K561" s="23">
        <v>3.3078190196361495E-3</v>
      </c>
      <c r="L561" s="23">
        <v>1.7724747294860573E-3</v>
      </c>
      <c r="M561" s="23">
        <v>2.0412414523193066E-3</v>
      </c>
      <c r="N561" s="23">
        <v>6.0277454609774497E-4</v>
      </c>
      <c r="O561" s="23">
        <v>8.5498537999196796E-4</v>
      </c>
      <c r="P561" s="23">
        <v>3.6147844564602509E-3</v>
      </c>
      <c r="Q561" s="23">
        <v>2.4105324446409399E-3</v>
      </c>
      <c r="R561" s="23">
        <v>1.2469963913339954E-3</v>
      </c>
      <c r="S561" s="23">
        <v>2.8570964281941919E-3</v>
      </c>
      <c r="T561" s="23">
        <v>6.9474215840602876E-3</v>
      </c>
      <c r="U561" s="23">
        <v>1.2967909109284589E-3</v>
      </c>
      <c r="V561" s="23">
        <v>2.250925735484553E-3</v>
      </c>
      <c r="W561" s="23">
        <v>1.5028723880179198E-3</v>
      </c>
      <c r="X561" s="202"/>
      <c r="Y561" s="203"/>
      <c r="Z561" s="203"/>
      <c r="AA561" s="203"/>
      <c r="AB561" s="203"/>
      <c r="AC561" s="203"/>
      <c r="AD561" s="203"/>
      <c r="AE561" s="203"/>
      <c r="AF561" s="203"/>
      <c r="AG561" s="203"/>
      <c r="AH561" s="203"/>
      <c r="AI561" s="203"/>
      <c r="AJ561" s="203"/>
      <c r="AK561" s="203"/>
      <c r="AL561" s="203"/>
      <c r="AM561" s="203"/>
      <c r="AN561" s="203"/>
      <c r="AO561" s="203"/>
      <c r="AP561" s="203"/>
      <c r="AQ561" s="203"/>
      <c r="AR561" s="203"/>
      <c r="AS561" s="203"/>
      <c r="AT561" s="203"/>
      <c r="AU561" s="203"/>
      <c r="AV561" s="203"/>
      <c r="AW561" s="203"/>
      <c r="AX561" s="203"/>
      <c r="AY561" s="203"/>
      <c r="AZ561" s="203"/>
      <c r="BA561" s="203"/>
      <c r="BB561" s="203"/>
      <c r="BC561" s="203"/>
      <c r="BD561" s="203"/>
      <c r="BE561" s="203"/>
      <c r="BF561" s="203"/>
      <c r="BG561" s="203"/>
      <c r="BH561" s="203"/>
      <c r="BI561" s="203"/>
      <c r="BJ561" s="203"/>
      <c r="BK561" s="203"/>
      <c r="BL561" s="203"/>
      <c r="BM561" s="56"/>
    </row>
    <row r="562" spans="1:65">
      <c r="A562" s="29"/>
      <c r="B562" s="3" t="s">
        <v>86</v>
      </c>
      <c r="C562" s="28"/>
      <c r="D562" s="13">
        <v>1.2123309035356626E-2</v>
      </c>
      <c r="E562" s="13">
        <v>2.215075767562006E-2</v>
      </c>
      <c r="F562" s="13">
        <v>9.4083075104538071E-3</v>
      </c>
      <c r="G562" s="13">
        <v>2.2296076068174554E-2</v>
      </c>
      <c r="H562" s="13">
        <v>5.4047651363093993E-3</v>
      </c>
      <c r="I562" s="13">
        <v>1.0250592307134654E-2</v>
      </c>
      <c r="J562" s="13">
        <v>1.5029687850958101E-2</v>
      </c>
      <c r="K562" s="13">
        <v>2.433711111933402E-2</v>
      </c>
      <c r="L562" s="13">
        <v>1.3419367037118416E-2</v>
      </c>
      <c r="M562" s="13">
        <v>1.5328471481746982E-2</v>
      </c>
      <c r="N562" s="13">
        <v>4.2617616092981269E-3</v>
      </c>
      <c r="O562" s="13">
        <v>7.1041577066220853E-3</v>
      </c>
      <c r="P562" s="13">
        <v>2.7454059162989243E-2</v>
      </c>
      <c r="Q562" s="13">
        <v>1.7820594711490438E-2</v>
      </c>
      <c r="R562" s="13">
        <v>9.0329329325171716E-3</v>
      </c>
      <c r="S562" s="13">
        <v>2.0517748137839801E-2</v>
      </c>
      <c r="T562" s="13">
        <v>5.3579086766531774E-2</v>
      </c>
      <c r="U562" s="13">
        <v>9.5410735322756027E-3</v>
      </c>
      <c r="V562" s="13">
        <v>1.7095638497351035E-2</v>
      </c>
      <c r="W562" s="13">
        <v>1.0874632420091582E-2</v>
      </c>
      <c r="X562" s="147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5"/>
    </row>
    <row r="563" spans="1:65">
      <c r="A563" s="29"/>
      <c r="B563" s="3" t="s">
        <v>262</v>
      </c>
      <c r="C563" s="28"/>
      <c r="D563" s="13">
        <v>3.5275030501739524E-2</v>
      </c>
      <c r="E563" s="13">
        <v>3.7940653526995494E-3</v>
      </c>
      <c r="F563" s="13">
        <v>5.8295905570959539E-2</v>
      </c>
      <c r="G563" s="13">
        <v>3.4659893822891252E-2</v>
      </c>
      <c r="H563" s="13">
        <v>8.7192566196538479E-2</v>
      </c>
      <c r="I563" s="13">
        <v>-4.2847327711998284E-2</v>
      </c>
      <c r="J563" s="13">
        <v>-3.4235414208121817E-2</v>
      </c>
      <c r="K563" s="13">
        <v>3.2879232016265192E-3</v>
      </c>
      <c r="L563" s="13">
        <v>-2.5008364025396856E-2</v>
      </c>
      <c r="M563" s="13">
        <v>-1.7011587200368439E-2</v>
      </c>
      <c r="N563" s="13">
        <v>4.4043566130697931E-2</v>
      </c>
      <c r="O563" s="13">
        <v>-0.11161960840724172</v>
      </c>
      <c r="P563" s="13">
        <v>-2.8084047419638325E-2</v>
      </c>
      <c r="Q563" s="13">
        <v>-1.5101428933905758E-3</v>
      </c>
      <c r="R563" s="13">
        <v>1.9035422180143424E-2</v>
      </c>
      <c r="S563" s="13">
        <v>2.7893390355559378E-2</v>
      </c>
      <c r="T563" s="13">
        <v>-4.2847327711998284E-2</v>
      </c>
      <c r="U563" s="13">
        <v>3.2879232016262971E-3</v>
      </c>
      <c r="V563" s="13">
        <v>-2.8084047419638325E-2</v>
      </c>
      <c r="W563" s="13">
        <v>2.0141437928712813E-2</v>
      </c>
      <c r="X563" s="147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5"/>
    </row>
    <row r="564" spans="1:65">
      <c r="A564" s="29"/>
      <c r="B564" s="45" t="s">
        <v>263</v>
      </c>
      <c r="C564" s="46"/>
      <c r="D564" s="44">
        <v>0.69</v>
      </c>
      <c r="E564" s="44">
        <v>0.01</v>
      </c>
      <c r="F564" s="44">
        <v>1.18</v>
      </c>
      <c r="G564" s="44">
        <v>0.67</v>
      </c>
      <c r="H564" s="44">
        <v>1.8</v>
      </c>
      <c r="I564" s="44">
        <v>0.99</v>
      </c>
      <c r="J564" s="44">
        <v>0.81</v>
      </c>
      <c r="K564" s="44">
        <v>0</v>
      </c>
      <c r="L564" s="44">
        <v>0.61</v>
      </c>
      <c r="M564" s="44">
        <v>0.44</v>
      </c>
      <c r="N564" s="44">
        <v>0.88</v>
      </c>
      <c r="O564" s="44">
        <v>2.4700000000000002</v>
      </c>
      <c r="P564" s="44">
        <v>0.67</v>
      </c>
      <c r="Q564" s="44">
        <v>0.1</v>
      </c>
      <c r="R564" s="44">
        <v>0.34</v>
      </c>
      <c r="S564" s="44">
        <v>0.53</v>
      </c>
      <c r="T564" s="44">
        <v>0.99</v>
      </c>
      <c r="U564" s="44">
        <v>0</v>
      </c>
      <c r="V564" s="44">
        <v>0.67</v>
      </c>
      <c r="W564" s="44">
        <v>0.36</v>
      </c>
      <c r="X564" s="147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5"/>
    </row>
    <row r="565" spans="1:65">
      <c r="B565" s="3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BM565" s="55"/>
    </row>
    <row r="566" spans="1:65" ht="15">
      <c r="B566" s="8" t="s">
        <v>523</v>
      </c>
      <c r="BM566" s="27" t="s">
        <v>66</v>
      </c>
    </row>
    <row r="567" spans="1:65" ht="15">
      <c r="A567" s="24" t="s">
        <v>26</v>
      </c>
      <c r="B567" s="18" t="s">
        <v>110</v>
      </c>
      <c r="C567" s="15" t="s">
        <v>111</v>
      </c>
      <c r="D567" s="16" t="s">
        <v>228</v>
      </c>
      <c r="E567" s="17" t="s">
        <v>228</v>
      </c>
      <c r="F567" s="17" t="s">
        <v>228</v>
      </c>
      <c r="G567" s="17" t="s">
        <v>228</v>
      </c>
      <c r="H567" s="17" t="s">
        <v>228</v>
      </c>
      <c r="I567" s="17" t="s">
        <v>228</v>
      </c>
      <c r="J567" s="17" t="s">
        <v>228</v>
      </c>
      <c r="K567" s="17" t="s">
        <v>228</v>
      </c>
      <c r="L567" s="17" t="s">
        <v>228</v>
      </c>
      <c r="M567" s="17" t="s">
        <v>228</v>
      </c>
      <c r="N567" s="17" t="s">
        <v>228</v>
      </c>
      <c r="O567" s="17" t="s">
        <v>228</v>
      </c>
      <c r="P567" s="17" t="s">
        <v>228</v>
      </c>
      <c r="Q567" s="17" t="s">
        <v>228</v>
      </c>
      <c r="R567" s="17" t="s">
        <v>228</v>
      </c>
      <c r="S567" s="17" t="s">
        <v>228</v>
      </c>
      <c r="T567" s="17" t="s">
        <v>228</v>
      </c>
      <c r="U567" s="17" t="s">
        <v>228</v>
      </c>
      <c r="V567" s="17" t="s">
        <v>228</v>
      </c>
      <c r="W567" s="147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7">
        <v>1</v>
      </c>
    </row>
    <row r="568" spans="1:65">
      <c r="A568" s="29"/>
      <c r="B568" s="19" t="s">
        <v>229</v>
      </c>
      <c r="C568" s="9" t="s">
        <v>229</v>
      </c>
      <c r="D568" s="145" t="s">
        <v>232</v>
      </c>
      <c r="E568" s="146" t="s">
        <v>233</v>
      </c>
      <c r="F568" s="146" t="s">
        <v>237</v>
      </c>
      <c r="G568" s="146" t="s">
        <v>238</v>
      </c>
      <c r="H568" s="146" t="s">
        <v>239</v>
      </c>
      <c r="I568" s="146" t="s">
        <v>240</v>
      </c>
      <c r="J568" s="146" t="s">
        <v>241</v>
      </c>
      <c r="K568" s="146" t="s">
        <v>242</v>
      </c>
      <c r="L568" s="146" t="s">
        <v>243</v>
      </c>
      <c r="M568" s="146" t="s">
        <v>244</v>
      </c>
      <c r="N568" s="146" t="s">
        <v>245</v>
      </c>
      <c r="O568" s="146" t="s">
        <v>246</v>
      </c>
      <c r="P568" s="146" t="s">
        <v>247</v>
      </c>
      <c r="Q568" s="146" t="s">
        <v>248</v>
      </c>
      <c r="R568" s="146" t="s">
        <v>249</v>
      </c>
      <c r="S568" s="146" t="s">
        <v>283</v>
      </c>
      <c r="T568" s="146" t="s">
        <v>252</v>
      </c>
      <c r="U568" s="146" t="s">
        <v>253</v>
      </c>
      <c r="V568" s="146" t="s">
        <v>299</v>
      </c>
      <c r="W568" s="147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7" t="s">
        <v>3</v>
      </c>
    </row>
    <row r="569" spans="1:65">
      <c r="A569" s="29"/>
      <c r="B569" s="19"/>
      <c r="C569" s="9"/>
      <c r="D569" s="10" t="s">
        <v>300</v>
      </c>
      <c r="E569" s="11" t="s">
        <v>300</v>
      </c>
      <c r="F569" s="11" t="s">
        <v>301</v>
      </c>
      <c r="G569" s="11" t="s">
        <v>114</v>
      </c>
      <c r="H569" s="11" t="s">
        <v>301</v>
      </c>
      <c r="I569" s="11" t="s">
        <v>301</v>
      </c>
      <c r="J569" s="11" t="s">
        <v>301</v>
      </c>
      <c r="K569" s="11" t="s">
        <v>301</v>
      </c>
      <c r="L569" s="11" t="s">
        <v>301</v>
      </c>
      <c r="M569" s="11" t="s">
        <v>114</v>
      </c>
      <c r="N569" s="11" t="s">
        <v>301</v>
      </c>
      <c r="O569" s="11" t="s">
        <v>300</v>
      </c>
      <c r="P569" s="11" t="s">
        <v>300</v>
      </c>
      <c r="Q569" s="11" t="s">
        <v>300</v>
      </c>
      <c r="R569" s="11" t="s">
        <v>301</v>
      </c>
      <c r="S569" s="11" t="s">
        <v>301</v>
      </c>
      <c r="T569" s="11" t="s">
        <v>114</v>
      </c>
      <c r="U569" s="11" t="s">
        <v>300</v>
      </c>
      <c r="V569" s="11" t="s">
        <v>114</v>
      </c>
      <c r="W569" s="147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7">
        <v>2</v>
      </c>
    </row>
    <row r="570" spans="1:65">
      <c r="A570" s="29"/>
      <c r="B570" s="19"/>
      <c r="C570" s="9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147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7">
        <v>3</v>
      </c>
    </row>
    <row r="571" spans="1:65">
      <c r="A571" s="29"/>
      <c r="B571" s="18">
        <v>1</v>
      </c>
      <c r="C571" s="14">
        <v>1</v>
      </c>
      <c r="D571" s="21">
        <v>1.5</v>
      </c>
      <c r="E571" s="21">
        <v>1.6431313727165151</v>
      </c>
      <c r="F571" s="148" t="s">
        <v>101</v>
      </c>
      <c r="G571" s="148" t="s">
        <v>102</v>
      </c>
      <c r="H571" s="21">
        <v>1.58</v>
      </c>
      <c r="I571" s="21">
        <v>1.61</v>
      </c>
      <c r="J571" s="21">
        <v>1.61</v>
      </c>
      <c r="K571" s="21">
        <v>1.53</v>
      </c>
      <c r="L571" s="21">
        <v>1.48</v>
      </c>
      <c r="M571" s="21">
        <v>1.4425224737000002</v>
      </c>
      <c r="N571" s="21">
        <v>1.5</v>
      </c>
      <c r="O571" s="21">
        <v>1.6</v>
      </c>
      <c r="P571" s="21">
        <v>1.38</v>
      </c>
      <c r="Q571" s="21">
        <v>1.5</v>
      </c>
      <c r="R571" s="21">
        <v>1.41</v>
      </c>
      <c r="S571" s="150">
        <v>1.4</v>
      </c>
      <c r="T571" s="148" t="s">
        <v>101</v>
      </c>
      <c r="U571" s="21">
        <v>1.5</v>
      </c>
      <c r="V571" s="150">
        <v>1.9079999999999997</v>
      </c>
      <c r="W571" s="147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7">
        <v>1</v>
      </c>
    </row>
    <row r="572" spans="1:65">
      <c r="A572" s="29"/>
      <c r="B572" s="19">
        <v>1</v>
      </c>
      <c r="C572" s="9">
        <v>2</v>
      </c>
      <c r="D572" s="11">
        <v>1.6</v>
      </c>
      <c r="E572" s="11">
        <v>1.5554198378299191</v>
      </c>
      <c r="F572" s="149" t="s">
        <v>101</v>
      </c>
      <c r="G572" s="149" t="s">
        <v>102</v>
      </c>
      <c r="H572" s="11">
        <v>1.55</v>
      </c>
      <c r="I572" s="11">
        <v>1.57</v>
      </c>
      <c r="J572" s="11">
        <v>1.68</v>
      </c>
      <c r="K572" s="11">
        <v>1.55</v>
      </c>
      <c r="L572" s="143">
        <v>1.82</v>
      </c>
      <c r="M572" s="11">
        <v>1.3987739282000002</v>
      </c>
      <c r="N572" s="11">
        <v>1.6</v>
      </c>
      <c r="O572" s="11">
        <v>1.6</v>
      </c>
      <c r="P572" s="11">
        <v>1.36</v>
      </c>
      <c r="Q572" s="11">
        <v>1.6</v>
      </c>
      <c r="R572" s="11">
        <v>1.39</v>
      </c>
      <c r="S572" s="149">
        <v>1</v>
      </c>
      <c r="T572" s="149" t="s">
        <v>101</v>
      </c>
      <c r="U572" s="11">
        <v>1.5</v>
      </c>
      <c r="V572" s="11">
        <v>1.4390000000000001</v>
      </c>
      <c r="W572" s="147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7">
        <v>28</v>
      </c>
    </row>
    <row r="573" spans="1:65">
      <c r="A573" s="29"/>
      <c r="B573" s="19">
        <v>1</v>
      </c>
      <c r="C573" s="9">
        <v>3</v>
      </c>
      <c r="D573" s="11">
        <v>1.5</v>
      </c>
      <c r="E573" s="11">
        <v>1.6134915457794101</v>
      </c>
      <c r="F573" s="149" t="s">
        <v>101</v>
      </c>
      <c r="G573" s="149" t="s">
        <v>102</v>
      </c>
      <c r="H573" s="11">
        <v>1.58</v>
      </c>
      <c r="I573" s="11">
        <v>1.42</v>
      </c>
      <c r="J573" s="11">
        <v>1.72</v>
      </c>
      <c r="K573" s="11">
        <v>1.48</v>
      </c>
      <c r="L573" s="11">
        <v>1.5</v>
      </c>
      <c r="M573" s="11">
        <v>1.3860777238000002</v>
      </c>
      <c r="N573" s="11">
        <v>1.5</v>
      </c>
      <c r="O573" s="11">
        <v>1.5</v>
      </c>
      <c r="P573" s="11">
        <v>1.35</v>
      </c>
      <c r="Q573" s="11">
        <v>1.6</v>
      </c>
      <c r="R573" s="11">
        <v>1.35</v>
      </c>
      <c r="S573" s="149">
        <v>0.9</v>
      </c>
      <c r="T573" s="149" t="s">
        <v>101</v>
      </c>
      <c r="U573" s="11">
        <v>1.5</v>
      </c>
      <c r="V573" s="11">
        <v>1.78</v>
      </c>
      <c r="W573" s="147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7">
        <v>16</v>
      </c>
    </row>
    <row r="574" spans="1:65">
      <c r="A574" s="29"/>
      <c r="B574" s="19">
        <v>1</v>
      </c>
      <c r="C574" s="9">
        <v>4</v>
      </c>
      <c r="D574" s="11">
        <v>1.5</v>
      </c>
      <c r="E574" s="11">
        <v>1.5860570521714392</v>
      </c>
      <c r="F574" s="149" t="s">
        <v>101</v>
      </c>
      <c r="G574" s="149" t="s">
        <v>102</v>
      </c>
      <c r="H574" s="11">
        <v>1.53</v>
      </c>
      <c r="I574" s="11">
        <v>1.77</v>
      </c>
      <c r="J574" s="11">
        <v>1.54</v>
      </c>
      <c r="K574" s="11">
        <v>1.43</v>
      </c>
      <c r="L574" s="11">
        <v>1.51</v>
      </c>
      <c r="M574" s="11">
        <v>1.3904720532560002</v>
      </c>
      <c r="N574" s="11">
        <v>1.5</v>
      </c>
      <c r="O574" s="11">
        <v>1.6</v>
      </c>
      <c r="P574" s="11">
        <v>1.48</v>
      </c>
      <c r="Q574" s="11">
        <v>1.6</v>
      </c>
      <c r="R574" s="11">
        <v>1.36</v>
      </c>
      <c r="S574" s="149">
        <v>1</v>
      </c>
      <c r="T574" s="149" t="s">
        <v>101</v>
      </c>
      <c r="U574" s="11">
        <v>1.5</v>
      </c>
      <c r="V574" s="11">
        <v>1.3779999999999999</v>
      </c>
      <c r="W574" s="147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7">
        <v>1.5213594268579398</v>
      </c>
    </row>
    <row r="575" spans="1:65">
      <c r="A575" s="29"/>
      <c r="B575" s="19">
        <v>1</v>
      </c>
      <c r="C575" s="9">
        <v>5</v>
      </c>
      <c r="D575" s="11">
        <v>1.6</v>
      </c>
      <c r="E575" s="11">
        <v>1.5839404371364632</v>
      </c>
      <c r="F575" s="149" t="s">
        <v>101</v>
      </c>
      <c r="G575" s="149" t="s">
        <v>102</v>
      </c>
      <c r="H575" s="11">
        <v>1.52</v>
      </c>
      <c r="I575" s="11">
        <v>1.61</v>
      </c>
      <c r="J575" s="11">
        <v>1.66</v>
      </c>
      <c r="K575" s="11">
        <v>1.6</v>
      </c>
      <c r="L575" s="11">
        <v>1.44</v>
      </c>
      <c r="M575" s="11">
        <v>1.4461328156000002</v>
      </c>
      <c r="N575" s="11">
        <v>1.5</v>
      </c>
      <c r="O575" s="11">
        <v>1.5</v>
      </c>
      <c r="P575" s="11">
        <v>1.33</v>
      </c>
      <c r="Q575" s="11">
        <v>1.5</v>
      </c>
      <c r="R575" s="11">
        <v>1.4</v>
      </c>
      <c r="S575" s="149">
        <v>1.1000000000000001</v>
      </c>
      <c r="T575" s="149" t="s">
        <v>101</v>
      </c>
      <c r="U575" s="11">
        <v>1.5</v>
      </c>
      <c r="V575" s="143">
        <v>1.9120000000000001</v>
      </c>
      <c r="W575" s="147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7">
        <v>43</v>
      </c>
    </row>
    <row r="576" spans="1:65">
      <c r="A576" s="29"/>
      <c r="B576" s="19">
        <v>1</v>
      </c>
      <c r="C576" s="9">
        <v>6</v>
      </c>
      <c r="D576" s="11">
        <v>1.5</v>
      </c>
      <c r="E576" s="11">
        <v>1.5401219256914831</v>
      </c>
      <c r="F576" s="149" t="s">
        <v>101</v>
      </c>
      <c r="G576" s="149">
        <v>2</v>
      </c>
      <c r="H576" s="11">
        <v>1.55</v>
      </c>
      <c r="I576" s="11">
        <v>1.5</v>
      </c>
      <c r="J576" s="11">
        <v>1.64</v>
      </c>
      <c r="K576" s="11">
        <v>1.5</v>
      </c>
      <c r="L576" s="11">
        <v>1.52</v>
      </c>
      <c r="M576" s="11">
        <v>1.4262072513333335</v>
      </c>
      <c r="N576" s="11">
        <v>1.4</v>
      </c>
      <c r="O576" s="11">
        <v>1.5</v>
      </c>
      <c r="P576" s="11">
        <v>1.54</v>
      </c>
      <c r="Q576" s="11">
        <v>1.6</v>
      </c>
      <c r="R576" s="11">
        <v>1.39</v>
      </c>
      <c r="S576" s="149">
        <v>1</v>
      </c>
      <c r="T576" s="149" t="s">
        <v>101</v>
      </c>
      <c r="U576" s="11">
        <v>1.5</v>
      </c>
      <c r="V576" s="11">
        <v>1.8029999999999999</v>
      </c>
      <c r="W576" s="147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5"/>
    </row>
    <row r="577" spans="1:65">
      <c r="A577" s="29"/>
      <c r="B577" s="20" t="s">
        <v>259</v>
      </c>
      <c r="C577" s="12"/>
      <c r="D577" s="22">
        <v>1.5333333333333332</v>
      </c>
      <c r="E577" s="22">
        <v>1.587027028554205</v>
      </c>
      <c r="F577" s="22" t="s">
        <v>696</v>
      </c>
      <c r="G577" s="22">
        <v>2</v>
      </c>
      <c r="H577" s="22">
        <v>1.5516666666666667</v>
      </c>
      <c r="I577" s="22">
        <v>1.58</v>
      </c>
      <c r="J577" s="22">
        <v>1.6416666666666666</v>
      </c>
      <c r="K577" s="22">
        <v>1.5149999999999999</v>
      </c>
      <c r="L577" s="22">
        <v>1.5449999999999999</v>
      </c>
      <c r="M577" s="22">
        <v>1.4150310409815559</v>
      </c>
      <c r="N577" s="22">
        <v>1.5</v>
      </c>
      <c r="O577" s="22">
        <v>1.55</v>
      </c>
      <c r="P577" s="22">
        <v>1.406666666666667</v>
      </c>
      <c r="Q577" s="22">
        <v>1.5666666666666667</v>
      </c>
      <c r="R577" s="22">
        <v>1.3833333333333335</v>
      </c>
      <c r="S577" s="22">
        <v>1.0666666666666667</v>
      </c>
      <c r="T577" s="22" t="s">
        <v>696</v>
      </c>
      <c r="U577" s="22">
        <v>1.5</v>
      </c>
      <c r="V577" s="22">
        <v>1.7033333333333331</v>
      </c>
      <c r="W577" s="147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5"/>
    </row>
    <row r="578" spans="1:65">
      <c r="A578" s="29"/>
      <c r="B578" s="3" t="s">
        <v>260</v>
      </c>
      <c r="C578" s="28"/>
      <c r="D578" s="11">
        <v>1.5</v>
      </c>
      <c r="E578" s="11">
        <v>1.5849987446539511</v>
      </c>
      <c r="F578" s="11" t="s">
        <v>696</v>
      </c>
      <c r="G578" s="11">
        <v>2</v>
      </c>
      <c r="H578" s="11">
        <v>1.55</v>
      </c>
      <c r="I578" s="11">
        <v>1.59</v>
      </c>
      <c r="J578" s="11">
        <v>1.65</v>
      </c>
      <c r="K578" s="11">
        <v>1.5150000000000001</v>
      </c>
      <c r="L578" s="11">
        <v>1.5049999999999999</v>
      </c>
      <c r="M578" s="11">
        <v>1.4124905897666669</v>
      </c>
      <c r="N578" s="11">
        <v>1.5</v>
      </c>
      <c r="O578" s="11">
        <v>1.55</v>
      </c>
      <c r="P578" s="11">
        <v>1.37</v>
      </c>
      <c r="Q578" s="11">
        <v>1.6</v>
      </c>
      <c r="R578" s="11">
        <v>1.39</v>
      </c>
      <c r="S578" s="11">
        <v>1</v>
      </c>
      <c r="T578" s="11" t="s">
        <v>696</v>
      </c>
      <c r="U578" s="11">
        <v>1.5</v>
      </c>
      <c r="V578" s="11">
        <v>1.7915000000000001</v>
      </c>
      <c r="W578" s="147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5"/>
    </row>
    <row r="579" spans="1:65">
      <c r="A579" s="29"/>
      <c r="B579" s="3" t="s">
        <v>261</v>
      </c>
      <c r="C579" s="28"/>
      <c r="D579" s="23">
        <v>5.1639777949432274E-2</v>
      </c>
      <c r="E579" s="23">
        <v>3.7570305260014127E-2</v>
      </c>
      <c r="F579" s="23" t="s">
        <v>696</v>
      </c>
      <c r="G579" s="23" t="s">
        <v>696</v>
      </c>
      <c r="H579" s="23">
        <v>2.4832774042918924E-2</v>
      </c>
      <c r="I579" s="23">
        <v>0.11832159566199237</v>
      </c>
      <c r="J579" s="23">
        <v>6.2102066524928633E-2</v>
      </c>
      <c r="K579" s="23">
        <v>5.8906705900092615E-2</v>
      </c>
      <c r="L579" s="23">
        <v>0.13765899897936207</v>
      </c>
      <c r="M579" s="23">
        <v>2.6659854107134274E-2</v>
      </c>
      <c r="N579" s="23">
        <v>6.3245553203367638E-2</v>
      </c>
      <c r="O579" s="23">
        <v>5.4772255750516662E-2</v>
      </c>
      <c r="P579" s="23">
        <v>8.3825214981332816E-2</v>
      </c>
      <c r="Q579" s="23">
        <v>5.1639777949432274E-2</v>
      </c>
      <c r="R579" s="23">
        <v>2.3380903889000156E-2</v>
      </c>
      <c r="S579" s="23">
        <v>0.17511900715418161</v>
      </c>
      <c r="T579" s="23" t="s">
        <v>696</v>
      </c>
      <c r="U579" s="23">
        <v>0</v>
      </c>
      <c r="V579" s="23">
        <v>0.23535306810548845</v>
      </c>
      <c r="W579" s="202"/>
      <c r="X579" s="203"/>
      <c r="Y579" s="203"/>
      <c r="Z579" s="203"/>
      <c r="AA579" s="203"/>
      <c r="AB579" s="203"/>
      <c r="AC579" s="203"/>
      <c r="AD579" s="203"/>
      <c r="AE579" s="203"/>
      <c r="AF579" s="203"/>
      <c r="AG579" s="203"/>
      <c r="AH579" s="203"/>
      <c r="AI579" s="203"/>
      <c r="AJ579" s="203"/>
      <c r="AK579" s="203"/>
      <c r="AL579" s="203"/>
      <c r="AM579" s="203"/>
      <c r="AN579" s="203"/>
      <c r="AO579" s="203"/>
      <c r="AP579" s="203"/>
      <c r="AQ579" s="203"/>
      <c r="AR579" s="203"/>
      <c r="AS579" s="203"/>
      <c r="AT579" s="203"/>
      <c r="AU579" s="203"/>
      <c r="AV579" s="203"/>
      <c r="AW579" s="203"/>
      <c r="AX579" s="203"/>
      <c r="AY579" s="203"/>
      <c r="AZ579" s="203"/>
      <c r="BA579" s="203"/>
      <c r="BB579" s="203"/>
      <c r="BC579" s="203"/>
      <c r="BD579" s="203"/>
      <c r="BE579" s="203"/>
      <c r="BF579" s="203"/>
      <c r="BG579" s="203"/>
      <c r="BH579" s="203"/>
      <c r="BI579" s="203"/>
      <c r="BJ579" s="203"/>
      <c r="BK579" s="203"/>
      <c r="BL579" s="203"/>
      <c r="BM579" s="56"/>
    </row>
    <row r="580" spans="1:65">
      <c r="A580" s="29"/>
      <c r="B580" s="3" t="s">
        <v>86</v>
      </c>
      <c r="C580" s="28"/>
      <c r="D580" s="13">
        <v>3.3678116053977573E-2</v>
      </c>
      <c r="E580" s="13">
        <v>2.3673387147187398E-2</v>
      </c>
      <c r="F580" s="13" t="s">
        <v>696</v>
      </c>
      <c r="G580" s="13" t="s">
        <v>696</v>
      </c>
      <c r="H580" s="13">
        <v>1.6003936010474062E-2</v>
      </c>
      <c r="I580" s="13">
        <v>7.4887085862020475E-2</v>
      </c>
      <c r="J580" s="13">
        <v>3.7828669964423536E-2</v>
      </c>
      <c r="K580" s="13">
        <v>3.8882314125473674E-2</v>
      </c>
      <c r="L580" s="13">
        <v>8.9099675714797461E-2</v>
      </c>
      <c r="M580" s="13">
        <v>1.8840472989653499E-2</v>
      </c>
      <c r="N580" s="13">
        <v>4.2163702135578428E-2</v>
      </c>
      <c r="O580" s="13">
        <v>3.5336939193881714E-2</v>
      </c>
      <c r="P580" s="13">
        <v>5.9591385057819524E-2</v>
      </c>
      <c r="Q580" s="13">
        <v>3.2961560393254645E-2</v>
      </c>
      <c r="R580" s="13">
        <v>1.690185823301216E-2</v>
      </c>
      <c r="S580" s="13">
        <v>0.16417406920704525</v>
      </c>
      <c r="T580" s="13" t="s">
        <v>696</v>
      </c>
      <c r="U580" s="13">
        <v>0</v>
      </c>
      <c r="V580" s="13">
        <v>0.13817205563923002</v>
      </c>
      <c r="W580" s="147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A581" s="29"/>
      <c r="B581" s="3" t="s">
        <v>262</v>
      </c>
      <c r="C581" s="28"/>
      <c r="D581" s="13">
        <v>7.8705309632998155E-3</v>
      </c>
      <c r="E581" s="13">
        <v>4.3163765601326842E-2</v>
      </c>
      <c r="F581" s="13" t="s">
        <v>696</v>
      </c>
      <c r="G581" s="13">
        <v>0.31461373603908682</v>
      </c>
      <c r="H581" s="13">
        <v>1.9921156876991475E-2</v>
      </c>
      <c r="I581" s="13">
        <v>3.8544851470878605E-2</v>
      </c>
      <c r="J581" s="13">
        <v>7.9078774998750267E-2</v>
      </c>
      <c r="K581" s="13">
        <v>-4.1800949503918439E-3</v>
      </c>
      <c r="L581" s="13">
        <v>1.5539111090194568E-2</v>
      </c>
      <c r="M581" s="13">
        <v>-6.9890378301979417E-2</v>
      </c>
      <c r="N581" s="13">
        <v>-1.4039697970684939E-2</v>
      </c>
      <c r="O581" s="13">
        <v>1.8825645430292193E-2</v>
      </c>
      <c r="P581" s="13">
        <v>-7.5388338985842074E-2</v>
      </c>
      <c r="Q581" s="13">
        <v>2.978075989728457E-2</v>
      </c>
      <c r="R581" s="13">
        <v>-9.0725499239631469E-2</v>
      </c>
      <c r="S581" s="13">
        <v>-0.29887267411248708</v>
      </c>
      <c r="T581" s="13" t="s">
        <v>696</v>
      </c>
      <c r="U581" s="13">
        <v>-1.4039697970684939E-2</v>
      </c>
      <c r="V581" s="13">
        <v>0.11961269852662215</v>
      </c>
      <c r="W581" s="147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A582" s="29"/>
      <c r="B582" s="45" t="s">
        <v>263</v>
      </c>
      <c r="C582" s="46"/>
      <c r="D582" s="44">
        <v>0.1</v>
      </c>
      <c r="E582" s="44">
        <v>0.71</v>
      </c>
      <c r="F582" s="44">
        <v>11.64</v>
      </c>
      <c r="G582" s="44" t="s">
        <v>264</v>
      </c>
      <c r="H582" s="44">
        <v>0.31</v>
      </c>
      <c r="I582" s="44">
        <v>0.63</v>
      </c>
      <c r="J582" s="44">
        <v>1.34</v>
      </c>
      <c r="K582" s="44">
        <v>0.1</v>
      </c>
      <c r="L582" s="44">
        <v>0.24</v>
      </c>
      <c r="M582" s="44">
        <v>1.24</v>
      </c>
      <c r="N582" s="44">
        <v>0.27</v>
      </c>
      <c r="O582" s="44">
        <v>0.28999999999999998</v>
      </c>
      <c r="P582" s="44">
        <v>1.34</v>
      </c>
      <c r="Q582" s="44">
        <v>0.48</v>
      </c>
      <c r="R582" s="44">
        <v>1.6</v>
      </c>
      <c r="S582" s="44">
        <v>5.2</v>
      </c>
      <c r="T582" s="44">
        <v>11.64</v>
      </c>
      <c r="U582" s="44">
        <v>0.27</v>
      </c>
      <c r="V582" s="44">
        <v>2.04</v>
      </c>
      <c r="W582" s="147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5"/>
    </row>
    <row r="583" spans="1:65">
      <c r="B583" s="30" t="s">
        <v>313</v>
      </c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BM583" s="55"/>
    </row>
    <row r="584" spans="1:65">
      <c r="BM584" s="55"/>
    </row>
    <row r="585" spans="1:65" ht="15">
      <c r="B585" s="8" t="s">
        <v>524</v>
      </c>
      <c r="BM585" s="27" t="s">
        <v>66</v>
      </c>
    </row>
    <row r="586" spans="1:65" ht="15">
      <c r="A586" s="24" t="s">
        <v>57</v>
      </c>
      <c r="B586" s="18" t="s">
        <v>110</v>
      </c>
      <c r="C586" s="15" t="s">
        <v>111</v>
      </c>
      <c r="D586" s="16" t="s">
        <v>228</v>
      </c>
      <c r="E586" s="17" t="s">
        <v>228</v>
      </c>
      <c r="F586" s="17" t="s">
        <v>228</v>
      </c>
      <c r="G586" s="17" t="s">
        <v>228</v>
      </c>
      <c r="H586" s="17" t="s">
        <v>228</v>
      </c>
      <c r="I586" s="17" t="s">
        <v>228</v>
      </c>
      <c r="J586" s="17" t="s">
        <v>228</v>
      </c>
      <c r="K586" s="17" t="s">
        <v>228</v>
      </c>
      <c r="L586" s="17" t="s">
        <v>228</v>
      </c>
      <c r="M586" s="17" t="s">
        <v>228</v>
      </c>
      <c r="N586" s="17" t="s">
        <v>228</v>
      </c>
      <c r="O586" s="17" t="s">
        <v>228</v>
      </c>
      <c r="P586" s="17" t="s">
        <v>228</v>
      </c>
      <c r="Q586" s="17" t="s">
        <v>228</v>
      </c>
      <c r="R586" s="17" t="s">
        <v>228</v>
      </c>
      <c r="S586" s="17" t="s">
        <v>228</v>
      </c>
      <c r="T586" s="17" t="s">
        <v>228</v>
      </c>
      <c r="U586" s="17" t="s">
        <v>228</v>
      </c>
      <c r="V586" s="17" t="s">
        <v>228</v>
      </c>
      <c r="W586" s="17" t="s">
        <v>228</v>
      </c>
      <c r="X586" s="147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7">
        <v>1</v>
      </c>
    </row>
    <row r="587" spans="1:65">
      <c r="A587" s="29"/>
      <c r="B587" s="19" t="s">
        <v>229</v>
      </c>
      <c r="C587" s="9" t="s">
        <v>229</v>
      </c>
      <c r="D587" s="145" t="s">
        <v>232</v>
      </c>
      <c r="E587" s="146" t="s">
        <v>233</v>
      </c>
      <c r="F587" s="146" t="s">
        <v>235</v>
      </c>
      <c r="G587" s="146" t="s">
        <v>237</v>
      </c>
      <c r="H587" s="146" t="s">
        <v>238</v>
      </c>
      <c r="I587" s="146" t="s">
        <v>239</v>
      </c>
      <c r="J587" s="146" t="s">
        <v>240</v>
      </c>
      <c r="K587" s="146" t="s">
        <v>241</v>
      </c>
      <c r="L587" s="146" t="s">
        <v>242</v>
      </c>
      <c r="M587" s="146" t="s">
        <v>243</v>
      </c>
      <c r="N587" s="146" t="s">
        <v>244</v>
      </c>
      <c r="O587" s="146" t="s">
        <v>245</v>
      </c>
      <c r="P587" s="146" t="s">
        <v>246</v>
      </c>
      <c r="Q587" s="146" t="s">
        <v>247</v>
      </c>
      <c r="R587" s="146" t="s">
        <v>248</v>
      </c>
      <c r="S587" s="146" t="s">
        <v>249</v>
      </c>
      <c r="T587" s="146" t="s">
        <v>283</v>
      </c>
      <c r="U587" s="146" t="s">
        <v>252</v>
      </c>
      <c r="V587" s="146" t="s">
        <v>253</v>
      </c>
      <c r="W587" s="146" t="s">
        <v>299</v>
      </c>
      <c r="X587" s="147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7" t="s">
        <v>1</v>
      </c>
    </row>
    <row r="588" spans="1:65">
      <c r="A588" s="29"/>
      <c r="B588" s="19"/>
      <c r="C588" s="9"/>
      <c r="D588" s="10" t="s">
        <v>114</v>
      </c>
      <c r="E588" s="11" t="s">
        <v>300</v>
      </c>
      <c r="F588" s="11" t="s">
        <v>114</v>
      </c>
      <c r="G588" s="11" t="s">
        <v>301</v>
      </c>
      <c r="H588" s="11" t="s">
        <v>114</v>
      </c>
      <c r="I588" s="11" t="s">
        <v>301</v>
      </c>
      <c r="J588" s="11" t="s">
        <v>301</v>
      </c>
      <c r="K588" s="11" t="s">
        <v>301</v>
      </c>
      <c r="L588" s="11" t="s">
        <v>301</v>
      </c>
      <c r="M588" s="11" t="s">
        <v>301</v>
      </c>
      <c r="N588" s="11" t="s">
        <v>114</v>
      </c>
      <c r="O588" s="11" t="s">
        <v>301</v>
      </c>
      <c r="P588" s="11" t="s">
        <v>114</v>
      </c>
      <c r="Q588" s="11" t="s">
        <v>300</v>
      </c>
      <c r="R588" s="11" t="s">
        <v>300</v>
      </c>
      <c r="S588" s="11" t="s">
        <v>301</v>
      </c>
      <c r="T588" s="11" t="s">
        <v>301</v>
      </c>
      <c r="U588" s="11" t="s">
        <v>114</v>
      </c>
      <c r="V588" s="11" t="s">
        <v>114</v>
      </c>
      <c r="W588" s="11" t="s">
        <v>114</v>
      </c>
      <c r="X588" s="147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7">
        <v>2</v>
      </c>
    </row>
    <row r="589" spans="1:65">
      <c r="A589" s="29"/>
      <c r="B589" s="19"/>
      <c r="C589" s="9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147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7">
        <v>3</v>
      </c>
    </row>
    <row r="590" spans="1:65">
      <c r="A590" s="29"/>
      <c r="B590" s="18">
        <v>1</v>
      </c>
      <c r="C590" s="14">
        <v>1</v>
      </c>
      <c r="D590" s="21">
        <v>1.9040999999999999</v>
      </c>
      <c r="E590" s="21">
        <v>1.8747525295141727</v>
      </c>
      <c r="F590" s="148">
        <v>1.7408799999999998</v>
      </c>
      <c r="G590" s="21">
        <v>1.9</v>
      </c>
      <c r="H590" s="21">
        <v>1.95</v>
      </c>
      <c r="I590" s="21">
        <v>1.8500000000000003</v>
      </c>
      <c r="J590" s="21">
        <v>1.87</v>
      </c>
      <c r="K590" s="21">
        <v>1.9299999999999997</v>
      </c>
      <c r="L590" s="21">
        <v>1.8399999999999999</v>
      </c>
      <c r="M590" s="21">
        <v>1.92</v>
      </c>
      <c r="N590" s="21">
        <v>1.8944964237642568</v>
      </c>
      <c r="O590" s="21">
        <v>2.0047999999999999</v>
      </c>
      <c r="P590" s="21">
        <v>1.96</v>
      </c>
      <c r="Q590" s="21">
        <v>1.984</v>
      </c>
      <c r="R590" s="21">
        <v>1.8633</v>
      </c>
      <c r="S590" s="21">
        <v>1.921</v>
      </c>
      <c r="T590" s="148">
        <v>1.79</v>
      </c>
      <c r="U590" s="21">
        <v>1.87</v>
      </c>
      <c r="V590" s="21">
        <v>1.9</v>
      </c>
      <c r="W590" s="21">
        <v>1.9086188999999996</v>
      </c>
      <c r="X590" s="147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1</v>
      </c>
    </row>
    <row r="591" spans="1:65">
      <c r="A591" s="29"/>
      <c r="B591" s="19">
        <v>1</v>
      </c>
      <c r="C591" s="9">
        <v>2</v>
      </c>
      <c r="D591" s="11">
        <v>1.9526000000000001</v>
      </c>
      <c r="E591" s="11">
        <v>1.9340372541010489</v>
      </c>
      <c r="F591" s="149">
        <v>1.73912</v>
      </c>
      <c r="G591" s="11">
        <v>1.79</v>
      </c>
      <c r="H591" s="11">
        <v>1.96</v>
      </c>
      <c r="I591" s="11">
        <v>1.87</v>
      </c>
      <c r="J591" s="11">
        <v>1.8900000000000001</v>
      </c>
      <c r="K591" s="11">
        <v>1.9</v>
      </c>
      <c r="L591" s="11">
        <v>1.83</v>
      </c>
      <c r="M591" s="11">
        <v>1.91</v>
      </c>
      <c r="N591" s="11">
        <v>1.8892910281641</v>
      </c>
      <c r="O591" s="11">
        <v>2.0259999999999998</v>
      </c>
      <c r="P591" s="11">
        <v>2.0299999999999998</v>
      </c>
      <c r="Q591" s="11">
        <v>1.9359999999999999</v>
      </c>
      <c r="R591" s="11">
        <v>1.8662000000000001</v>
      </c>
      <c r="S591" s="11">
        <v>1.9060000000000001</v>
      </c>
      <c r="T591" s="143">
        <v>1.91</v>
      </c>
      <c r="U591" s="11">
        <v>1.91</v>
      </c>
      <c r="V591" s="11">
        <v>1.8599999999999999</v>
      </c>
      <c r="W591" s="11">
        <v>1.9330716999999997</v>
      </c>
      <c r="X591" s="147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 t="e">
        <v>#N/A</v>
      </c>
    </row>
    <row r="592" spans="1:65">
      <c r="A592" s="29"/>
      <c r="B592" s="19">
        <v>1</v>
      </c>
      <c r="C592" s="9">
        <v>3</v>
      </c>
      <c r="D592" s="11">
        <v>1.9336</v>
      </c>
      <c r="E592" s="11">
        <v>1.8847676633141561</v>
      </c>
      <c r="F592" s="149">
        <v>1.7350000000000001</v>
      </c>
      <c r="G592" s="11">
        <v>1.81</v>
      </c>
      <c r="H592" s="11">
        <v>1.97</v>
      </c>
      <c r="I592" s="11">
        <v>1.83</v>
      </c>
      <c r="J592" s="11">
        <v>1.86</v>
      </c>
      <c r="K592" s="11">
        <v>1.9</v>
      </c>
      <c r="L592" s="11">
        <v>1.8799999999999997</v>
      </c>
      <c r="M592" s="11">
        <v>1.96</v>
      </c>
      <c r="N592" s="11">
        <v>1.8875389658135715</v>
      </c>
      <c r="O592" s="11">
        <v>2.0030999999999999</v>
      </c>
      <c r="P592" s="11">
        <v>1.95</v>
      </c>
      <c r="Q592" s="11">
        <v>1.915</v>
      </c>
      <c r="R592" s="11">
        <v>1.8915999999999999</v>
      </c>
      <c r="S592" s="11">
        <v>1.8799999999999997</v>
      </c>
      <c r="T592" s="149">
        <v>1.67</v>
      </c>
      <c r="U592" s="11">
        <v>1.92</v>
      </c>
      <c r="V592" s="11">
        <v>1.8599999999999999</v>
      </c>
      <c r="W592" s="11">
        <v>1.9177243999999996</v>
      </c>
      <c r="X592" s="147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7">
        <v>16</v>
      </c>
    </row>
    <row r="593" spans="1:65">
      <c r="A593" s="29"/>
      <c r="B593" s="19">
        <v>1</v>
      </c>
      <c r="C593" s="9">
        <v>4</v>
      </c>
      <c r="D593" s="11">
        <v>1.9682999999999999</v>
      </c>
      <c r="E593" s="11">
        <v>1.8985607069758861</v>
      </c>
      <c r="F593" s="149">
        <v>1.7432400000000001</v>
      </c>
      <c r="G593" s="11">
        <v>1.86</v>
      </c>
      <c r="H593" s="11">
        <v>1.92</v>
      </c>
      <c r="I593" s="11">
        <v>1.81</v>
      </c>
      <c r="J593" s="11">
        <v>1.87</v>
      </c>
      <c r="K593" s="143">
        <v>1.82</v>
      </c>
      <c r="L593" s="11">
        <v>1.86</v>
      </c>
      <c r="M593" s="11">
        <v>1.94</v>
      </c>
      <c r="N593" s="11">
        <v>1.8928339026488061</v>
      </c>
      <c r="O593" s="11">
        <v>1.9661000000000002</v>
      </c>
      <c r="P593" s="11">
        <v>2</v>
      </c>
      <c r="Q593" s="11">
        <v>1.9030000000000002</v>
      </c>
      <c r="R593" s="11">
        <v>1.8949</v>
      </c>
      <c r="S593" s="11">
        <v>1.8950000000000002</v>
      </c>
      <c r="T593" s="149">
        <v>1.71</v>
      </c>
      <c r="U593" s="11">
        <v>1.8799999999999997</v>
      </c>
      <c r="V593" s="11">
        <v>1.8499999999999999</v>
      </c>
      <c r="W593" s="11">
        <v>1.8901213000000001</v>
      </c>
      <c r="X593" s="147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7">
        <v>1.90394546932075</v>
      </c>
    </row>
    <row r="594" spans="1:65">
      <c r="A594" s="29"/>
      <c r="B594" s="19">
        <v>1</v>
      </c>
      <c r="C594" s="9">
        <v>5</v>
      </c>
      <c r="D594" s="11">
        <v>1.9144000000000001</v>
      </c>
      <c r="E594" s="11">
        <v>1.9251616689676281</v>
      </c>
      <c r="F594" s="149">
        <v>1.7438400000000001</v>
      </c>
      <c r="G594" s="11">
        <v>1.91</v>
      </c>
      <c r="H594" s="11">
        <v>1.9799999999999998</v>
      </c>
      <c r="I594" s="11">
        <v>1.83</v>
      </c>
      <c r="J594" s="143">
        <v>1.94</v>
      </c>
      <c r="K594" s="11">
        <v>1.9</v>
      </c>
      <c r="L594" s="11">
        <v>1.86</v>
      </c>
      <c r="M594" s="11">
        <v>1.87</v>
      </c>
      <c r="N594" s="11">
        <v>1.8859895783091003</v>
      </c>
      <c r="O594" s="11">
        <v>1.9879999999999998</v>
      </c>
      <c r="P594" s="11">
        <v>1.91</v>
      </c>
      <c r="Q594" s="11">
        <v>1.9140000000000001</v>
      </c>
      <c r="R594" s="11">
        <v>1.8578999999999999</v>
      </c>
      <c r="S594" s="11">
        <v>1.921</v>
      </c>
      <c r="T594" s="149">
        <v>1.73</v>
      </c>
      <c r="U594" s="11">
        <v>1.9</v>
      </c>
      <c r="V594" s="11">
        <v>1.81</v>
      </c>
      <c r="W594" s="11">
        <v>1.9064681999999995</v>
      </c>
      <c r="X594" s="147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7">
        <v>44</v>
      </c>
    </row>
    <row r="595" spans="1:65">
      <c r="A595" s="29"/>
      <c r="B595" s="19">
        <v>1</v>
      </c>
      <c r="C595" s="9">
        <v>6</v>
      </c>
      <c r="D595" s="11">
        <v>1.9650000000000001</v>
      </c>
      <c r="E595" s="11">
        <v>1.8328485553968088</v>
      </c>
      <c r="F595" s="149">
        <v>1.74844</v>
      </c>
      <c r="G595" s="11">
        <v>1.77</v>
      </c>
      <c r="H595" s="11">
        <v>1.94</v>
      </c>
      <c r="I595" s="11">
        <v>1.8500000000000003</v>
      </c>
      <c r="J595" s="11">
        <v>1.87</v>
      </c>
      <c r="K595" s="11">
        <v>1.8900000000000001</v>
      </c>
      <c r="L595" s="11">
        <v>1.8399999999999999</v>
      </c>
      <c r="M595" s="11">
        <v>1.92</v>
      </c>
      <c r="N595" s="11">
        <v>1.8941993096714773</v>
      </c>
      <c r="O595" s="11">
        <v>2.0008000000000004</v>
      </c>
      <c r="P595" s="11">
        <v>1.97</v>
      </c>
      <c r="Q595" s="11">
        <v>1.966</v>
      </c>
      <c r="R595" s="11">
        <v>1.8902999999999999</v>
      </c>
      <c r="S595" s="11">
        <v>1.94</v>
      </c>
      <c r="T595" s="149">
        <v>1.72</v>
      </c>
      <c r="U595" s="11">
        <v>1.96</v>
      </c>
      <c r="V595" s="11">
        <v>1.8800000000000001</v>
      </c>
      <c r="W595" s="11">
        <v>1.8976285999999998</v>
      </c>
      <c r="X595" s="147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5"/>
    </row>
    <row r="596" spans="1:65">
      <c r="A596" s="29"/>
      <c r="B596" s="20" t="s">
        <v>259</v>
      </c>
      <c r="C596" s="12"/>
      <c r="D596" s="22">
        <v>1.9396666666666667</v>
      </c>
      <c r="E596" s="22">
        <v>1.8916880630449497</v>
      </c>
      <c r="F596" s="22">
        <v>1.7417533333333335</v>
      </c>
      <c r="G596" s="22">
        <v>1.8399999999999999</v>
      </c>
      <c r="H596" s="22">
        <v>1.9533333333333331</v>
      </c>
      <c r="I596" s="22">
        <v>1.84</v>
      </c>
      <c r="J596" s="22">
        <v>1.8833333333333335</v>
      </c>
      <c r="K596" s="22">
        <v>1.89</v>
      </c>
      <c r="L596" s="22">
        <v>1.8516666666666666</v>
      </c>
      <c r="M596" s="22">
        <v>1.9200000000000002</v>
      </c>
      <c r="N596" s="22">
        <v>1.8907248680618853</v>
      </c>
      <c r="O596" s="22">
        <v>1.9981333333333333</v>
      </c>
      <c r="P596" s="22">
        <v>1.97</v>
      </c>
      <c r="Q596" s="22">
        <v>1.9363333333333335</v>
      </c>
      <c r="R596" s="22">
        <v>1.8773666666666664</v>
      </c>
      <c r="S596" s="22">
        <v>1.9104999999999999</v>
      </c>
      <c r="T596" s="22">
        <v>1.7550000000000001</v>
      </c>
      <c r="U596" s="22">
        <v>1.906666666666667</v>
      </c>
      <c r="V596" s="22">
        <v>1.86</v>
      </c>
      <c r="W596" s="22">
        <v>1.9089388499999995</v>
      </c>
      <c r="X596" s="147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5"/>
    </row>
    <row r="597" spans="1:65">
      <c r="A597" s="29"/>
      <c r="B597" s="3" t="s">
        <v>260</v>
      </c>
      <c r="C597" s="28"/>
      <c r="D597" s="11">
        <v>1.9431</v>
      </c>
      <c r="E597" s="11">
        <v>1.8916641851450211</v>
      </c>
      <c r="F597" s="11">
        <v>1.7420599999999999</v>
      </c>
      <c r="G597" s="11">
        <v>1.835</v>
      </c>
      <c r="H597" s="11">
        <v>1.9550000000000001</v>
      </c>
      <c r="I597" s="11">
        <v>1.8400000000000003</v>
      </c>
      <c r="J597" s="11">
        <v>1.87</v>
      </c>
      <c r="K597" s="11">
        <v>1.9</v>
      </c>
      <c r="L597" s="11">
        <v>1.85</v>
      </c>
      <c r="M597" s="11">
        <v>1.92</v>
      </c>
      <c r="N597" s="11">
        <v>1.8910624654064532</v>
      </c>
      <c r="O597" s="11">
        <v>2.0019499999999999</v>
      </c>
      <c r="P597" s="11">
        <v>1.9649999999999999</v>
      </c>
      <c r="Q597" s="11">
        <v>1.9255</v>
      </c>
      <c r="R597" s="11">
        <v>1.87825</v>
      </c>
      <c r="S597" s="11">
        <v>1.9135</v>
      </c>
      <c r="T597" s="11">
        <v>1.7250000000000001</v>
      </c>
      <c r="U597" s="11">
        <v>1.9049999999999998</v>
      </c>
      <c r="V597" s="11">
        <v>1.8599999999999999</v>
      </c>
      <c r="W597" s="11">
        <v>1.9075435499999995</v>
      </c>
      <c r="X597" s="147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5"/>
    </row>
    <row r="598" spans="1:65">
      <c r="A598" s="29"/>
      <c r="B598" s="3" t="s">
        <v>261</v>
      </c>
      <c r="C598" s="28"/>
      <c r="D598" s="23">
        <v>2.6717459959110405E-2</v>
      </c>
      <c r="E598" s="23">
        <v>3.6764007942159588E-2</v>
      </c>
      <c r="F598" s="23">
        <v>4.5734130216575231E-3</v>
      </c>
      <c r="G598" s="23">
        <v>5.8651513194460672E-2</v>
      </c>
      <c r="H598" s="23">
        <v>2.1602468994692831E-2</v>
      </c>
      <c r="I598" s="23">
        <v>2.0976176963403093E-2</v>
      </c>
      <c r="J598" s="23">
        <v>2.943920288775943E-2</v>
      </c>
      <c r="K598" s="23">
        <v>3.6878177829171452E-2</v>
      </c>
      <c r="L598" s="23">
        <v>1.8348478592697115E-2</v>
      </c>
      <c r="M598" s="23">
        <v>3.0331501776206155E-2</v>
      </c>
      <c r="N598" s="23">
        <v>3.6158883510005071E-3</v>
      </c>
      <c r="O598" s="23">
        <v>1.9907753933245783E-2</v>
      </c>
      <c r="P598" s="23">
        <v>4.1472882706655417E-2</v>
      </c>
      <c r="Q598" s="23">
        <v>3.2302734662357321E-2</v>
      </c>
      <c r="R598" s="23">
        <v>1.6605982857592825E-2</v>
      </c>
      <c r="S598" s="23">
        <v>2.1361179742701526E-2</v>
      </c>
      <c r="T598" s="23">
        <v>8.5264294989168821E-2</v>
      </c>
      <c r="U598" s="23">
        <v>3.2041639575194451E-2</v>
      </c>
      <c r="V598" s="23">
        <v>3.0331501776206186E-2</v>
      </c>
      <c r="W598" s="23">
        <v>1.5151295392902763E-2</v>
      </c>
      <c r="X598" s="202"/>
      <c r="Y598" s="203"/>
      <c r="Z598" s="203"/>
      <c r="AA598" s="203"/>
      <c r="AB598" s="203"/>
      <c r="AC598" s="203"/>
      <c r="AD598" s="203"/>
      <c r="AE598" s="203"/>
      <c r="AF598" s="203"/>
      <c r="AG598" s="203"/>
      <c r="AH598" s="203"/>
      <c r="AI598" s="203"/>
      <c r="AJ598" s="203"/>
      <c r="AK598" s="203"/>
      <c r="AL598" s="203"/>
      <c r="AM598" s="203"/>
      <c r="AN598" s="203"/>
      <c r="AO598" s="203"/>
      <c r="AP598" s="203"/>
      <c r="AQ598" s="203"/>
      <c r="AR598" s="203"/>
      <c r="AS598" s="203"/>
      <c r="AT598" s="203"/>
      <c r="AU598" s="203"/>
      <c r="AV598" s="203"/>
      <c r="AW598" s="203"/>
      <c r="AX598" s="203"/>
      <c r="AY598" s="203"/>
      <c r="AZ598" s="203"/>
      <c r="BA598" s="203"/>
      <c r="BB598" s="203"/>
      <c r="BC598" s="203"/>
      <c r="BD598" s="203"/>
      <c r="BE598" s="203"/>
      <c r="BF598" s="203"/>
      <c r="BG598" s="203"/>
      <c r="BH598" s="203"/>
      <c r="BI598" s="203"/>
      <c r="BJ598" s="203"/>
      <c r="BK598" s="203"/>
      <c r="BL598" s="203"/>
      <c r="BM598" s="56"/>
    </row>
    <row r="599" spans="1:65">
      <c r="A599" s="29"/>
      <c r="B599" s="3" t="s">
        <v>86</v>
      </c>
      <c r="C599" s="28"/>
      <c r="D599" s="13">
        <v>1.3774253287047811E-2</v>
      </c>
      <c r="E599" s="13">
        <v>1.9434498033984799E-2</v>
      </c>
      <c r="F599" s="13">
        <v>2.6257524151855733E-3</v>
      </c>
      <c r="G599" s="13">
        <v>3.1875822388293847E-2</v>
      </c>
      <c r="H599" s="13">
        <v>1.1059284468272781E-2</v>
      </c>
      <c r="I599" s="13">
        <v>1.1400096175762551E-2</v>
      </c>
      <c r="J599" s="13">
        <v>1.5631435161642174E-2</v>
      </c>
      <c r="K599" s="13">
        <v>1.9512263401678019E-2</v>
      </c>
      <c r="L599" s="13">
        <v>9.9091693569921414E-3</v>
      </c>
      <c r="M599" s="13">
        <v>1.5797657175107373E-2</v>
      </c>
      <c r="N599" s="13">
        <v>1.9124349671811455E-3</v>
      </c>
      <c r="O599" s="13">
        <v>9.9631759308249947E-3</v>
      </c>
      <c r="P599" s="13">
        <v>2.1052224724190566E-2</v>
      </c>
      <c r="Q599" s="13">
        <v>1.6682424511460139E-2</v>
      </c>
      <c r="R599" s="13">
        <v>8.8453593815412505E-3</v>
      </c>
      <c r="S599" s="13">
        <v>1.1180936792829901E-2</v>
      </c>
      <c r="T599" s="13">
        <v>4.8583643868472262E-2</v>
      </c>
      <c r="U599" s="13">
        <v>1.6805055721255829E-2</v>
      </c>
      <c r="V599" s="13">
        <v>1.6307259019465691E-2</v>
      </c>
      <c r="W599" s="13">
        <v>7.9370250088957889E-3</v>
      </c>
      <c r="X599" s="147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29"/>
      <c r="B600" s="3" t="s">
        <v>262</v>
      </c>
      <c r="C600" s="28"/>
      <c r="D600" s="13">
        <v>1.8761670395245345E-2</v>
      </c>
      <c r="E600" s="13">
        <v>-6.4378977619423683E-3</v>
      </c>
      <c r="F600" s="13">
        <v>-8.5187385143588257E-2</v>
      </c>
      <c r="G600" s="13">
        <v>-3.3585767213996531E-2</v>
      </c>
      <c r="H600" s="13">
        <v>2.5939747124271717E-2</v>
      </c>
      <c r="I600" s="13">
        <v>-3.358576721399642E-2</v>
      </c>
      <c r="J600" s="13">
        <v>-1.0826011731717378E-2</v>
      </c>
      <c r="K600" s="13">
        <v>-7.3245108882898924E-3</v>
      </c>
      <c r="L600" s="13">
        <v>-2.7458140737998349E-2</v>
      </c>
      <c r="M600" s="13">
        <v>8.4322429071341798E-3</v>
      </c>
      <c r="N600" s="13">
        <v>-6.9437919687801442E-3</v>
      </c>
      <c r="O600" s="13">
        <v>4.946983279210504E-2</v>
      </c>
      <c r="P600" s="13">
        <v>3.4693499232840708E-2</v>
      </c>
      <c r="Q600" s="13">
        <v>1.7010919973531546E-2</v>
      </c>
      <c r="R600" s="13">
        <v>-1.3959854986585252E-2</v>
      </c>
      <c r="S600" s="13">
        <v>3.4426042052497774E-3</v>
      </c>
      <c r="T600" s="13">
        <v>-7.8229902967697718E-2</v>
      </c>
      <c r="U600" s="13">
        <v>1.4292412202792093E-3</v>
      </c>
      <c r="V600" s="13">
        <v>-2.3081264683713854E-2</v>
      </c>
      <c r="W600" s="13">
        <v>2.6226489989920054E-3</v>
      </c>
      <c r="X600" s="147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29"/>
      <c r="B601" s="45" t="s">
        <v>263</v>
      </c>
      <c r="C601" s="46"/>
      <c r="D601" s="44">
        <v>0.92</v>
      </c>
      <c r="E601" s="44">
        <v>0.01</v>
      </c>
      <c r="F601" s="44">
        <v>2.85</v>
      </c>
      <c r="G601" s="44">
        <v>0.98</v>
      </c>
      <c r="H601" s="44">
        <v>1.18</v>
      </c>
      <c r="I601" s="44">
        <v>0.98</v>
      </c>
      <c r="J601" s="44">
        <v>0.15</v>
      </c>
      <c r="K601" s="44">
        <v>0.02</v>
      </c>
      <c r="L601" s="44">
        <v>0.75</v>
      </c>
      <c r="M601" s="44">
        <v>0.55000000000000004</v>
      </c>
      <c r="N601" s="44">
        <v>0.01</v>
      </c>
      <c r="O601" s="44">
        <v>2.04</v>
      </c>
      <c r="P601" s="44">
        <v>1.5</v>
      </c>
      <c r="Q601" s="44">
        <v>0.86</v>
      </c>
      <c r="R601" s="44">
        <v>0.26</v>
      </c>
      <c r="S601" s="44">
        <v>0.37</v>
      </c>
      <c r="T601" s="44">
        <v>2.6</v>
      </c>
      <c r="U601" s="44">
        <v>0.28999999999999998</v>
      </c>
      <c r="V601" s="44">
        <v>0.59</v>
      </c>
      <c r="W601" s="44">
        <v>0.34</v>
      </c>
      <c r="X601" s="147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BM602" s="55"/>
    </row>
    <row r="603" spans="1:65" ht="15">
      <c r="B603" s="8" t="s">
        <v>525</v>
      </c>
      <c r="BM603" s="27" t="s">
        <v>66</v>
      </c>
    </row>
    <row r="604" spans="1:65" ht="15">
      <c r="A604" s="24" t="s">
        <v>29</v>
      </c>
      <c r="B604" s="18" t="s">
        <v>110</v>
      </c>
      <c r="C604" s="15" t="s">
        <v>111</v>
      </c>
      <c r="D604" s="16" t="s">
        <v>228</v>
      </c>
      <c r="E604" s="17" t="s">
        <v>228</v>
      </c>
      <c r="F604" s="17" t="s">
        <v>228</v>
      </c>
      <c r="G604" s="17" t="s">
        <v>228</v>
      </c>
      <c r="H604" s="17" t="s">
        <v>228</v>
      </c>
      <c r="I604" s="17" t="s">
        <v>228</v>
      </c>
      <c r="J604" s="17" t="s">
        <v>228</v>
      </c>
      <c r="K604" s="17" t="s">
        <v>228</v>
      </c>
      <c r="L604" s="17" t="s">
        <v>228</v>
      </c>
      <c r="M604" s="17" t="s">
        <v>228</v>
      </c>
      <c r="N604" s="17" t="s">
        <v>228</v>
      </c>
      <c r="O604" s="17" t="s">
        <v>228</v>
      </c>
      <c r="P604" s="17" t="s">
        <v>228</v>
      </c>
      <c r="Q604" s="17" t="s">
        <v>228</v>
      </c>
      <c r="R604" s="17" t="s">
        <v>228</v>
      </c>
      <c r="S604" s="17" t="s">
        <v>228</v>
      </c>
      <c r="T604" s="17" t="s">
        <v>228</v>
      </c>
      <c r="U604" s="147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>
        <v>1</v>
      </c>
    </row>
    <row r="605" spans="1:65">
      <c r="A605" s="29"/>
      <c r="B605" s="19" t="s">
        <v>229</v>
      </c>
      <c r="C605" s="9" t="s">
        <v>229</v>
      </c>
      <c r="D605" s="145" t="s">
        <v>232</v>
      </c>
      <c r="E605" s="146" t="s">
        <v>233</v>
      </c>
      <c r="F605" s="146" t="s">
        <v>237</v>
      </c>
      <c r="G605" s="146" t="s">
        <v>238</v>
      </c>
      <c r="H605" s="146" t="s">
        <v>239</v>
      </c>
      <c r="I605" s="146" t="s">
        <v>240</v>
      </c>
      <c r="J605" s="146" t="s">
        <v>241</v>
      </c>
      <c r="K605" s="146" t="s">
        <v>242</v>
      </c>
      <c r="L605" s="146" t="s">
        <v>243</v>
      </c>
      <c r="M605" s="146" t="s">
        <v>244</v>
      </c>
      <c r="N605" s="146" t="s">
        <v>245</v>
      </c>
      <c r="O605" s="146" t="s">
        <v>246</v>
      </c>
      <c r="P605" s="146" t="s">
        <v>247</v>
      </c>
      <c r="Q605" s="146" t="s">
        <v>248</v>
      </c>
      <c r="R605" s="146" t="s">
        <v>249</v>
      </c>
      <c r="S605" s="146" t="s">
        <v>283</v>
      </c>
      <c r="T605" s="146" t="s">
        <v>253</v>
      </c>
      <c r="U605" s="147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 t="s">
        <v>3</v>
      </c>
    </row>
    <row r="606" spans="1:65">
      <c r="A606" s="29"/>
      <c r="B606" s="19"/>
      <c r="C606" s="9"/>
      <c r="D606" s="10" t="s">
        <v>300</v>
      </c>
      <c r="E606" s="11" t="s">
        <v>300</v>
      </c>
      <c r="F606" s="11" t="s">
        <v>301</v>
      </c>
      <c r="G606" s="11" t="s">
        <v>114</v>
      </c>
      <c r="H606" s="11" t="s">
        <v>301</v>
      </c>
      <c r="I606" s="11" t="s">
        <v>301</v>
      </c>
      <c r="J606" s="11" t="s">
        <v>301</v>
      </c>
      <c r="K606" s="11" t="s">
        <v>301</v>
      </c>
      <c r="L606" s="11" t="s">
        <v>301</v>
      </c>
      <c r="M606" s="11" t="s">
        <v>114</v>
      </c>
      <c r="N606" s="11" t="s">
        <v>301</v>
      </c>
      <c r="O606" s="11" t="s">
        <v>300</v>
      </c>
      <c r="P606" s="11" t="s">
        <v>300</v>
      </c>
      <c r="Q606" s="11" t="s">
        <v>300</v>
      </c>
      <c r="R606" s="11" t="s">
        <v>301</v>
      </c>
      <c r="S606" s="11" t="s">
        <v>301</v>
      </c>
      <c r="T606" s="11" t="s">
        <v>300</v>
      </c>
      <c r="U606" s="147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>
        <v>2</v>
      </c>
    </row>
    <row r="607" spans="1:65">
      <c r="A607" s="29"/>
      <c r="B607" s="19"/>
      <c r="C607" s="9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147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3</v>
      </c>
    </row>
    <row r="608" spans="1:65">
      <c r="A608" s="29"/>
      <c r="B608" s="18">
        <v>1</v>
      </c>
      <c r="C608" s="14">
        <v>1</v>
      </c>
      <c r="D608" s="21">
        <v>3.53</v>
      </c>
      <c r="E608" s="21">
        <v>3.405133355045975</v>
      </c>
      <c r="F608" s="21">
        <v>3.1</v>
      </c>
      <c r="G608" s="148" t="s">
        <v>103</v>
      </c>
      <c r="H608" s="21">
        <v>3.7</v>
      </c>
      <c r="I608" s="21">
        <v>3.4</v>
      </c>
      <c r="J608" s="21">
        <v>3.5</v>
      </c>
      <c r="K608" s="21">
        <v>3.3</v>
      </c>
      <c r="L608" s="21">
        <v>3.4</v>
      </c>
      <c r="M608" s="21">
        <v>3.6203301665700001</v>
      </c>
      <c r="N608" s="21" t="s">
        <v>264</v>
      </c>
      <c r="O608" s="21">
        <v>3.6</v>
      </c>
      <c r="P608" s="21">
        <v>3.23</v>
      </c>
      <c r="Q608" s="21">
        <v>3.44</v>
      </c>
      <c r="R608" s="21">
        <v>3.17</v>
      </c>
      <c r="S608" s="21">
        <v>3.7</v>
      </c>
      <c r="T608" s="21">
        <v>4</v>
      </c>
      <c r="U608" s="147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>
        <v>1</v>
      </c>
    </row>
    <row r="609" spans="1:65">
      <c r="A609" s="29"/>
      <c r="B609" s="19">
        <v>1</v>
      </c>
      <c r="C609" s="9">
        <v>2</v>
      </c>
      <c r="D609" s="11">
        <v>3.47</v>
      </c>
      <c r="E609" s="11">
        <v>3.4477713415481896</v>
      </c>
      <c r="F609" s="11">
        <v>3.1</v>
      </c>
      <c r="G609" s="149" t="s">
        <v>103</v>
      </c>
      <c r="H609" s="11">
        <v>3.6</v>
      </c>
      <c r="I609" s="11">
        <v>3.5</v>
      </c>
      <c r="J609" s="11">
        <v>3.5</v>
      </c>
      <c r="K609" s="11">
        <v>3.4</v>
      </c>
      <c r="L609" s="11">
        <v>3.3</v>
      </c>
      <c r="M609" s="11">
        <v>3.4922000493600005</v>
      </c>
      <c r="N609" s="11" t="s">
        <v>264</v>
      </c>
      <c r="O609" s="11">
        <v>3.8</v>
      </c>
      <c r="P609" s="11">
        <v>3.46</v>
      </c>
      <c r="Q609" s="11">
        <v>3.37</v>
      </c>
      <c r="R609" s="11">
        <v>3.11</v>
      </c>
      <c r="S609" s="11">
        <v>3.4</v>
      </c>
      <c r="T609" s="11">
        <v>3.5</v>
      </c>
      <c r="U609" s="147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29</v>
      </c>
    </row>
    <row r="610" spans="1:65">
      <c r="A610" s="29"/>
      <c r="B610" s="19">
        <v>1</v>
      </c>
      <c r="C610" s="9">
        <v>3</v>
      </c>
      <c r="D610" s="11">
        <v>3.34</v>
      </c>
      <c r="E610" s="11">
        <v>3.4020612657981042</v>
      </c>
      <c r="F610" s="11">
        <v>3.1</v>
      </c>
      <c r="G610" s="149" t="s">
        <v>103</v>
      </c>
      <c r="H610" s="11">
        <v>3.6</v>
      </c>
      <c r="I610" s="11">
        <v>3.2</v>
      </c>
      <c r="J610" s="11">
        <v>3.5</v>
      </c>
      <c r="K610" s="11">
        <v>3.2</v>
      </c>
      <c r="L610" s="11">
        <v>3.4</v>
      </c>
      <c r="M610" s="11">
        <v>3.5888105174400002</v>
      </c>
      <c r="N610" s="11" t="s">
        <v>264</v>
      </c>
      <c r="O610" s="11">
        <v>3.8</v>
      </c>
      <c r="P610" s="11">
        <v>3.26</v>
      </c>
      <c r="Q610" s="11">
        <v>3.44</v>
      </c>
      <c r="R610" s="11">
        <v>3.06</v>
      </c>
      <c r="S610" s="11">
        <v>3.4</v>
      </c>
      <c r="T610" s="11">
        <v>3.5</v>
      </c>
      <c r="U610" s="147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16</v>
      </c>
    </row>
    <row r="611" spans="1:65">
      <c r="A611" s="29"/>
      <c r="B611" s="19">
        <v>1</v>
      </c>
      <c r="C611" s="9">
        <v>4</v>
      </c>
      <c r="D611" s="11">
        <v>3.46</v>
      </c>
      <c r="E611" s="11">
        <v>3.2155238079405088</v>
      </c>
      <c r="F611" s="11">
        <v>3.2</v>
      </c>
      <c r="G611" s="149" t="s">
        <v>103</v>
      </c>
      <c r="H611" s="11">
        <v>3.5</v>
      </c>
      <c r="I611" s="11">
        <v>3.5</v>
      </c>
      <c r="J611" s="11">
        <v>3.3</v>
      </c>
      <c r="K611" s="11">
        <v>3.2</v>
      </c>
      <c r="L611" s="11">
        <v>3.3</v>
      </c>
      <c r="M611" s="11">
        <v>3.5244407515500003</v>
      </c>
      <c r="N611" s="11" t="s">
        <v>264</v>
      </c>
      <c r="O611" s="11">
        <v>3.8</v>
      </c>
      <c r="P611" s="11">
        <v>3.31</v>
      </c>
      <c r="Q611" s="11">
        <v>3.44</v>
      </c>
      <c r="R611" s="11">
        <v>3.07</v>
      </c>
      <c r="S611" s="11">
        <v>3.6</v>
      </c>
      <c r="T611" s="11">
        <v>3.5</v>
      </c>
      <c r="U611" s="147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>
        <v>3.4306776701529196</v>
      </c>
    </row>
    <row r="612" spans="1:65">
      <c r="A612" s="29"/>
      <c r="B612" s="19">
        <v>1</v>
      </c>
      <c r="C612" s="9">
        <v>5</v>
      </c>
      <c r="D612" s="11">
        <v>3.37</v>
      </c>
      <c r="E612" s="11">
        <v>3.5933510312456933</v>
      </c>
      <c r="F612" s="11">
        <v>3.2</v>
      </c>
      <c r="G612" s="149" t="s">
        <v>103</v>
      </c>
      <c r="H612" s="11">
        <v>3.6</v>
      </c>
      <c r="I612" s="11">
        <v>3.6</v>
      </c>
      <c r="J612" s="11">
        <v>3.5</v>
      </c>
      <c r="K612" s="11">
        <v>3.3</v>
      </c>
      <c r="L612" s="11">
        <v>3.4</v>
      </c>
      <c r="M612" s="11">
        <v>3.6347974929900002</v>
      </c>
      <c r="N612" s="11" t="s">
        <v>264</v>
      </c>
      <c r="O612" s="11">
        <v>3.8</v>
      </c>
      <c r="P612" s="11">
        <v>3.28</v>
      </c>
      <c r="Q612" s="11">
        <v>3.43</v>
      </c>
      <c r="R612" s="11">
        <v>3.13</v>
      </c>
      <c r="S612" s="11">
        <v>3.4</v>
      </c>
      <c r="T612" s="11">
        <v>3.5</v>
      </c>
      <c r="U612" s="147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7">
        <v>45</v>
      </c>
    </row>
    <row r="613" spans="1:65">
      <c r="A613" s="29"/>
      <c r="B613" s="19">
        <v>1</v>
      </c>
      <c r="C613" s="9">
        <v>6</v>
      </c>
      <c r="D613" s="11">
        <v>3.42</v>
      </c>
      <c r="E613" s="11">
        <v>3.2382763770443272</v>
      </c>
      <c r="F613" s="11">
        <v>3.2</v>
      </c>
      <c r="G613" s="149" t="s">
        <v>103</v>
      </c>
      <c r="H613" s="11">
        <v>3.6</v>
      </c>
      <c r="I613" s="11">
        <v>3.4</v>
      </c>
      <c r="J613" s="11">
        <v>3.4</v>
      </c>
      <c r="K613" s="11">
        <v>3.3</v>
      </c>
      <c r="L613" s="11">
        <v>3.5</v>
      </c>
      <c r="M613" s="11">
        <v>3.6962941572300001</v>
      </c>
      <c r="N613" s="11" t="s">
        <v>264</v>
      </c>
      <c r="O613" s="11">
        <v>3.6</v>
      </c>
      <c r="P613" s="143">
        <v>3.79</v>
      </c>
      <c r="Q613" s="143">
        <v>3.58</v>
      </c>
      <c r="R613" s="11">
        <v>3.18</v>
      </c>
      <c r="S613" s="11">
        <v>3.5</v>
      </c>
      <c r="T613" s="11">
        <v>4</v>
      </c>
      <c r="U613" s="147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29"/>
      <c r="B614" s="20" t="s">
        <v>259</v>
      </c>
      <c r="C614" s="12"/>
      <c r="D614" s="22">
        <v>3.4316666666666671</v>
      </c>
      <c r="E614" s="22">
        <v>3.3836861964371336</v>
      </c>
      <c r="F614" s="22">
        <v>3.15</v>
      </c>
      <c r="G614" s="22" t="s">
        <v>696</v>
      </c>
      <c r="H614" s="22">
        <v>3.6</v>
      </c>
      <c r="I614" s="22">
        <v>3.4333333333333336</v>
      </c>
      <c r="J614" s="22">
        <v>3.4499999999999997</v>
      </c>
      <c r="K614" s="22">
        <v>3.2833333333333332</v>
      </c>
      <c r="L614" s="22">
        <v>3.3833333333333329</v>
      </c>
      <c r="M614" s="22">
        <v>3.5928121891900004</v>
      </c>
      <c r="N614" s="22" t="s">
        <v>696</v>
      </c>
      <c r="O614" s="22">
        <v>3.7333333333333338</v>
      </c>
      <c r="P614" s="22">
        <v>3.3883333333333332</v>
      </c>
      <c r="Q614" s="22">
        <v>3.4500000000000006</v>
      </c>
      <c r="R614" s="22">
        <v>3.1199999999999997</v>
      </c>
      <c r="S614" s="22">
        <v>3.5</v>
      </c>
      <c r="T614" s="22">
        <v>3.6666666666666665</v>
      </c>
      <c r="U614" s="147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29"/>
      <c r="B615" s="3" t="s">
        <v>260</v>
      </c>
      <c r="C615" s="28"/>
      <c r="D615" s="11">
        <v>3.44</v>
      </c>
      <c r="E615" s="11">
        <v>3.4035973104220396</v>
      </c>
      <c r="F615" s="11">
        <v>3.1500000000000004</v>
      </c>
      <c r="G615" s="11" t="s">
        <v>696</v>
      </c>
      <c r="H615" s="11">
        <v>3.6</v>
      </c>
      <c r="I615" s="11">
        <v>3.45</v>
      </c>
      <c r="J615" s="11">
        <v>3.5</v>
      </c>
      <c r="K615" s="11">
        <v>3.3</v>
      </c>
      <c r="L615" s="11">
        <v>3.4</v>
      </c>
      <c r="M615" s="11">
        <v>3.6045703420050001</v>
      </c>
      <c r="N615" s="11" t="s">
        <v>696</v>
      </c>
      <c r="O615" s="11">
        <v>3.8</v>
      </c>
      <c r="P615" s="11">
        <v>3.2949999999999999</v>
      </c>
      <c r="Q615" s="11">
        <v>3.44</v>
      </c>
      <c r="R615" s="11">
        <v>3.12</v>
      </c>
      <c r="S615" s="11">
        <v>3.45</v>
      </c>
      <c r="T615" s="11">
        <v>3.5</v>
      </c>
      <c r="U615" s="147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A616" s="29"/>
      <c r="B616" s="3" t="s">
        <v>261</v>
      </c>
      <c r="C616" s="28"/>
      <c r="D616" s="23">
        <v>6.9689788826388793E-2</v>
      </c>
      <c r="E616" s="23">
        <v>0.14020447713704248</v>
      </c>
      <c r="F616" s="23">
        <v>5.4772255750516662E-2</v>
      </c>
      <c r="G616" s="23" t="s">
        <v>696</v>
      </c>
      <c r="H616" s="23">
        <v>6.3245553203367638E-2</v>
      </c>
      <c r="I616" s="23">
        <v>0.13662601021279461</v>
      </c>
      <c r="J616" s="23">
        <v>8.3666002653407637E-2</v>
      </c>
      <c r="K616" s="23">
        <v>7.5277265270907973E-2</v>
      </c>
      <c r="L616" s="23">
        <v>7.5277265270908167E-2</v>
      </c>
      <c r="M616" s="23">
        <v>7.4889240971747872E-2</v>
      </c>
      <c r="N616" s="23" t="s">
        <v>696</v>
      </c>
      <c r="O616" s="23">
        <v>0.10327955589886431</v>
      </c>
      <c r="P616" s="23">
        <v>0.21254803378687531</v>
      </c>
      <c r="Q616" s="23">
        <v>6.9282032302755092E-2</v>
      </c>
      <c r="R616" s="23">
        <v>4.9799598391954976E-2</v>
      </c>
      <c r="S616" s="23">
        <v>0.12649110640673528</v>
      </c>
      <c r="T616" s="23">
        <v>0.25819888974716115</v>
      </c>
      <c r="U616" s="202"/>
      <c r="V616" s="203"/>
      <c r="W616" s="203"/>
      <c r="X616" s="203"/>
      <c r="Y616" s="203"/>
      <c r="Z616" s="203"/>
      <c r="AA616" s="203"/>
      <c r="AB616" s="203"/>
      <c r="AC616" s="203"/>
      <c r="AD616" s="203"/>
      <c r="AE616" s="203"/>
      <c r="AF616" s="203"/>
      <c r="AG616" s="203"/>
      <c r="AH616" s="203"/>
      <c r="AI616" s="203"/>
      <c r="AJ616" s="203"/>
      <c r="AK616" s="203"/>
      <c r="AL616" s="203"/>
      <c r="AM616" s="203"/>
      <c r="AN616" s="203"/>
      <c r="AO616" s="203"/>
      <c r="AP616" s="203"/>
      <c r="AQ616" s="203"/>
      <c r="AR616" s="203"/>
      <c r="AS616" s="203"/>
      <c r="AT616" s="203"/>
      <c r="AU616" s="203"/>
      <c r="AV616" s="203"/>
      <c r="AW616" s="203"/>
      <c r="AX616" s="203"/>
      <c r="AY616" s="203"/>
      <c r="AZ616" s="203"/>
      <c r="BA616" s="203"/>
      <c r="BB616" s="203"/>
      <c r="BC616" s="203"/>
      <c r="BD616" s="203"/>
      <c r="BE616" s="203"/>
      <c r="BF616" s="203"/>
      <c r="BG616" s="203"/>
      <c r="BH616" s="203"/>
      <c r="BI616" s="203"/>
      <c r="BJ616" s="203"/>
      <c r="BK616" s="203"/>
      <c r="BL616" s="203"/>
      <c r="BM616" s="56"/>
    </row>
    <row r="617" spans="1:65">
      <c r="A617" s="29"/>
      <c r="B617" s="3" t="s">
        <v>86</v>
      </c>
      <c r="C617" s="28"/>
      <c r="D617" s="13">
        <v>2.0307854927553798E-2</v>
      </c>
      <c r="E617" s="13">
        <v>4.1435425449520516E-2</v>
      </c>
      <c r="F617" s="13">
        <v>1.7388017698576719E-2</v>
      </c>
      <c r="G617" s="13" t="s">
        <v>696</v>
      </c>
      <c r="H617" s="13">
        <v>1.7568209223157678E-2</v>
      </c>
      <c r="I617" s="13">
        <v>3.9793983557124643E-2</v>
      </c>
      <c r="J617" s="13">
        <v>2.4251015261857287E-2</v>
      </c>
      <c r="K617" s="13">
        <v>2.2927085869312074E-2</v>
      </c>
      <c r="L617" s="13">
        <v>2.2249438011105866E-2</v>
      </c>
      <c r="M617" s="13">
        <v>2.0844184730021097E-2</v>
      </c>
      <c r="N617" s="13" t="s">
        <v>696</v>
      </c>
      <c r="O617" s="13">
        <v>2.7664166758624365E-2</v>
      </c>
      <c r="P617" s="13">
        <v>6.2729375441281446E-2</v>
      </c>
      <c r="Q617" s="13">
        <v>2.0081748493552196E-2</v>
      </c>
      <c r="R617" s="13">
        <v>1.5961409741011214E-2</v>
      </c>
      <c r="S617" s="13">
        <v>3.6140316116210082E-2</v>
      </c>
      <c r="T617" s="13">
        <v>7.0417879021953039E-2</v>
      </c>
      <c r="U617" s="147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A618" s="29"/>
      <c r="B618" s="3" t="s">
        <v>262</v>
      </c>
      <c r="C618" s="28"/>
      <c r="D618" s="13">
        <v>2.8828022007187926E-4</v>
      </c>
      <c r="E618" s="13">
        <v>-1.3697431887762068E-2</v>
      </c>
      <c r="F618" s="13">
        <v>-8.1814060409938993E-2</v>
      </c>
      <c r="G618" s="13" t="s">
        <v>696</v>
      </c>
      <c r="H618" s="13">
        <v>4.9355359531498388E-2</v>
      </c>
      <c r="I618" s="13">
        <v>7.7409288652163788E-4</v>
      </c>
      <c r="J618" s="13">
        <v>5.6322195510192241E-3</v>
      </c>
      <c r="K618" s="13">
        <v>-4.2949047093957526E-2</v>
      </c>
      <c r="L618" s="13">
        <v>-1.3800287106971565E-2</v>
      </c>
      <c r="M618" s="13">
        <v>4.7260201810172875E-2</v>
      </c>
      <c r="N618" s="13" t="s">
        <v>696</v>
      </c>
      <c r="O618" s="13">
        <v>8.8220372847479966E-2</v>
      </c>
      <c r="P618" s="13">
        <v>-1.2342849107622178E-2</v>
      </c>
      <c r="Q618" s="13">
        <v>5.6322195510194462E-3</v>
      </c>
      <c r="R618" s="13">
        <v>-9.0558688406034871E-2</v>
      </c>
      <c r="S618" s="13">
        <v>2.0206599544512205E-2</v>
      </c>
      <c r="T618" s="13">
        <v>6.8787866189488955E-2</v>
      </c>
      <c r="U618" s="147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5"/>
    </row>
    <row r="619" spans="1:65">
      <c r="A619" s="29"/>
      <c r="B619" s="45" t="s">
        <v>263</v>
      </c>
      <c r="C619" s="46"/>
      <c r="D619" s="44">
        <v>0.01</v>
      </c>
      <c r="E619" s="44">
        <v>0.3</v>
      </c>
      <c r="F619" s="44">
        <v>1.76</v>
      </c>
      <c r="G619" s="44">
        <v>5.8</v>
      </c>
      <c r="H619" s="44">
        <v>1.04</v>
      </c>
      <c r="I619" s="44">
        <v>0.01</v>
      </c>
      <c r="J619" s="44">
        <v>0.11</v>
      </c>
      <c r="K619" s="44">
        <v>0.93</v>
      </c>
      <c r="L619" s="44">
        <v>0.31</v>
      </c>
      <c r="M619" s="44">
        <v>1</v>
      </c>
      <c r="N619" s="44" t="s">
        <v>264</v>
      </c>
      <c r="O619" s="44">
        <v>1.87</v>
      </c>
      <c r="P619" s="44">
        <v>0.27</v>
      </c>
      <c r="Q619" s="44">
        <v>0.11</v>
      </c>
      <c r="R619" s="44">
        <v>1.95</v>
      </c>
      <c r="S619" s="44">
        <v>0.42</v>
      </c>
      <c r="T619" s="44">
        <v>1.46</v>
      </c>
      <c r="U619" s="147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5"/>
    </row>
    <row r="620" spans="1:65">
      <c r="B620" s="3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BM620" s="55"/>
    </row>
    <row r="621" spans="1:65" ht="15">
      <c r="B621" s="8" t="s">
        <v>526</v>
      </c>
      <c r="BM621" s="27" t="s">
        <v>66</v>
      </c>
    </row>
    <row r="622" spans="1:65" ht="15">
      <c r="A622" s="24" t="s">
        <v>31</v>
      </c>
      <c r="B622" s="18" t="s">
        <v>110</v>
      </c>
      <c r="C622" s="15" t="s">
        <v>111</v>
      </c>
      <c r="D622" s="16" t="s">
        <v>228</v>
      </c>
      <c r="E622" s="17" t="s">
        <v>228</v>
      </c>
      <c r="F622" s="17" t="s">
        <v>228</v>
      </c>
      <c r="G622" s="17" t="s">
        <v>228</v>
      </c>
      <c r="H622" s="17" t="s">
        <v>228</v>
      </c>
      <c r="I622" s="17" t="s">
        <v>228</v>
      </c>
      <c r="J622" s="17" t="s">
        <v>228</v>
      </c>
      <c r="K622" s="17" t="s">
        <v>228</v>
      </c>
      <c r="L622" s="17" t="s">
        <v>228</v>
      </c>
      <c r="M622" s="147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7">
        <v>1</v>
      </c>
    </row>
    <row r="623" spans="1:65">
      <c r="A623" s="29"/>
      <c r="B623" s="19" t="s">
        <v>229</v>
      </c>
      <c r="C623" s="9" t="s">
        <v>229</v>
      </c>
      <c r="D623" s="145" t="s">
        <v>232</v>
      </c>
      <c r="E623" s="146" t="s">
        <v>233</v>
      </c>
      <c r="F623" s="146" t="s">
        <v>235</v>
      </c>
      <c r="G623" s="146" t="s">
        <v>237</v>
      </c>
      <c r="H623" s="146" t="s">
        <v>247</v>
      </c>
      <c r="I623" s="146" t="s">
        <v>248</v>
      </c>
      <c r="J623" s="146" t="s">
        <v>249</v>
      </c>
      <c r="K623" s="146" t="s">
        <v>283</v>
      </c>
      <c r="L623" s="146" t="s">
        <v>253</v>
      </c>
      <c r="M623" s="147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7" t="s">
        <v>3</v>
      </c>
    </row>
    <row r="624" spans="1:65">
      <c r="A624" s="29"/>
      <c r="B624" s="19"/>
      <c r="C624" s="9"/>
      <c r="D624" s="10" t="s">
        <v>300</v>
      </c>
      <c r="E624" s="11" t="s">
        <v>300</v>
      </c>
      <c r="F624" s="11" t="s">
        <v>300</v>
      </c>
      <c r="G624" s="11" t="s">
        <v>301</v>
      </c>
      <c r="H624" s="11" t="s">
        <v>300</v>
      </c>
      <c r="I624" s="11" t="s">
        <v>300</v>
      </c>
      <c r="J624" s="11" t="s">
        <v>301</v>
      </c>
      <c r="K624" s="11" t="s">
        <v>301</v>
      </c>
      <c r="L624" s="11" t="s">
        <v>300</v>
      </c>
      <c r="M624" s="147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7">
        <v>2</v>
      </c>
    </row>
    <row r="625" spans="1:65">
      <c r="A625" s="29"/>
      <c r="B625" s="19"/>
      <c r="C625" s="9"/>
      <c r="D625" s="25"/>
      <c r="E625" s="25"/>
      <c r="F625" s="25"/>
      <c r="G625" s="25"/>
      <c r="H625" s="25"/>
      <c r="I625" s="25"/>
      <c r="J625" s="25"/>
      <c r="K625" s="25"/>
      <c r="L625" s="25"/>
      <c r="M625" s="147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>
        <v>3</v>
      </c>
    </row>
    <row r="626" spans="1:65">
      <c r="A626" s="29"/>
      <c r="B626" s="18">
        <v>1</v>
      </c>
      <c r="C626" s="14">
        <v>1</v>
      </c>
      <c r="D626" s="21">
        <v>8.2899999999999991</v>
      </c>
      <c r="E626" s="21">
        <v>7.5701467240966274</v>
      </c>
      <c r="F626" s="148">
        <v>10.3697</v>
      </c>
      <c r="G626" s="21">
        <v>8.4</v>
      </c>
      <c r="H626" s="21">
        <v>7.6</v>
      </c>
      <c r="I626" s="21">
        <v>8.2799999999999994</v>
      </c>
      <c r="J626" s="21">
        <v>7.7000000000000011</v>
      </c>
      <c r="K626" s="21">
        <v>7.9200000000000008</v>
      </c>
      <c r="L626" s="21">
        <v>8.4</v>
      </c>
      <c r="M626" s="147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>
        <v>1</v>
      </c>
    </row>
    <row r="627" spans="1:65">
      <c r="A627" s="29"/>
      <c r="B627" s="19">
        <v>1</v>
      </c>
      <c r="C627" s="9">
        <v>2</v>
      </c>
      <c r="D627" s="11">
        <v>8.06</v>
      </c>
      <c r="E627" s="11">
        <v>8.1967463030139935</v>
      </c>
      <c r="F627" s="149">
        <v>10.4201</v>
      </c>
      <c r="G627" s="11">
        <v>8.4</v>
      </c>
      <c r="H627" s="11">
        <v>7.5</v>
      </c>
      <c r="I627" s="11">
        <v>8.1999999999999993</v>
      </c>
      <c r="J627" s="11">
        <v>7.8</v>
      </c>
      <c r="K627" s="11">
        <v>8.69</v>
      </c>
      <c r="L627" s="11">
        <v>8.4</v>
      </c>
      <c r="M627" s="147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7">
        <v>5</v>
      </c>
    </row>
    <row r="628" spans="1:65">
      <c r="A628" s="29"/>
      <c r="B628" s="19">
        <v>1</v>
      </c>
      <c r="C628" s="9">
        <v>3</v>
      </c>
      <c r="D628" s="11">
        <v>7.9200000000000008</v>
      </c>
      <c r="E628" s="11">
        <v>8.0233952106435833</v>
      </c>
      <c r="F628" s="149">
        <v>10.464700000000001</v>
      </c>
      <c r="G628" s="11">
        <v>8</v>
      </c>
      <c r="H628" s="11">
        <v>8</v>
      </c>
      <c r="I628" s="11">
        <v>8.25</v>
      </c>
      <c r="J628" s="11">
        <v>7.7000000000000011</v>
      </c>
      <c r="K628" s="11">
        <v>8.51</v>
      </c>
      <c r="L628" s="11">
        <v>8.35</v>
      </c>
      <c r="M628" s="147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7">
        <v>16</v>
      </c>
    </row>
    <row r="629" spans="1:65">
      <c r="A629" s="29"/>
      <c r="B629" s="19">
        <v>1</v>
      </c>
      <c r="C629" s="9">
        <v>4</v>
      </c>
      <c r="D629" s="11">
        <v>8.2200000000000006</v>
      </c>
      <c r="E629" s="11">
        <v>8.188867971655716</v>
      </c>
      <c r="F629" s="149">
        <v>10.457599999999999</v>
      </c>
      <c r="G629" s="11">
        <v>8.3000000000000007</v>
      </c>
      <c r="H629" s="11">
        <v>8</v>
      </c>
      <c r="I629" s="11">
        <v>8.2799999999999994</v>
      </c>
      <c r="J629" s="11">
        <v>7.6</v>
      </c>
      <c r="K629" s="11">
        <v>8.4700000000000006</v>
      </c>
      <c r="L629" s="11">
        <v>8.35</v>
      </c>
      <c r="M629" s="147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7">
        <v>8.1287293289547176</v>
      </c>
    </row>
    <row r="630" spans="1:65">
      <c r="A630" s="29"/>
      <c r="B630" s="19">
        <v>1</v>
      </c>
      <c r="C630" s="9">
        <v>5</v>
      </c>
      <c r="D630" s="11">
        <v>8.1199999999999992</v>
      </c>
      <c r="E630" s="11">
        <v>8.4733443381140496</v>
      </c>
      <c r="F630" s="149">
        <v>10.3935</v>
      </c>
      <c r="G630" s="11">
        <v>8.1999999999999993</v>
      </c>
      <c r="H630" s="11">
        <v>7.6</v>
      </c>
      <c r="I630" s="11">
        <v>8.2799999999999994</v>
      </c>
      <c r="J630" s="11">
        <v>8</v>
      </c>
      <c r="K630" s="11">
        <v>7.75</v>
      </c>
      <c r="L630" s="11">
        <v>8.6</v>
      </c>
      <c r="M630" s="147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7">
        <v>46</v>
      </c>
    </row>
    <row r="631" spans="1:65">
      <c r="A631" s="29"/>
      <c r="B631" s="19">
        <v>1</v>
      </c>
      <c r="C631" s="9">
        <v>6</v>
      </c>
      <c r="D631" s="11">
        <v>8.32</v>
      </c>
      <c r="E631" s="11">
        <v>7.6565072423024141</v>
      </c>
      <c r="F631" s="149">
        <v>10.48415</v>
      </c>
      <c r="G631" s="11">
        <v>8.4</v>
      </c>
      <c r="H631" s="143">
        <v>9.1</v>
      </c>
      <c r="I631" s="11">
        <v>8.36</v>
      </c>
      <c r="J631" s="11">
        <v>8</v>
      </c>
      <c r="K631" s="11">
        <v>8.61</v>
      </c>
      <c r="L631" s="11">
        <v>8.5</v>
      </c>
      <c r="M631" s="147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55"/>
    </row>
    <row r="632" spans="1:65">
      <c r="A632" s="29"/>
      <c r="B632" s="20" t="s">
        <v>259</v>
      </c>
      <c r="C632" s="12"/>
      <c r="D632" s="22">
        <v>8.1549999999999994</v>
      </c>
      <c r="E632" s="22">
        <v>8.0181679649710631</v>
      </c>
      <c r="F632" s="22">
        <v>10.431624999999999</v>
      </c>
      <c r="G632" s="22">
        <v>8.2833333333333332</v>
      </c>
      <c r="H632" s="22">
        <v>7.9666666666666677</v>
      </c>
      <c r="I632" s="22">
        <v>8.2750000000000004</v>
      </c>
      <c r="J632" s="22">
        <v>7.8000000000000007</v>
      </c>
      <c r="K632" s="22">
        <v>8.3249999999999993</v>
      </c>
      <c r="L632" s="22">
        <v>8.4333333333333336</v>
      </c>
      <c r="M632" s="147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5"/>
    </row>
    <row r="633" spans="1:65">
      <c r="A633" s="29"/>
      <c r="B633" s="3" t="s">
        <v>260</v>
      </c>
      <c r="C633" s="28"/>
      <c r="D633" s="11">
        <v>8.17</v>
      </c>
      <c r="E633" s="11">
        <v>8.1061315911496497</v>
      </c>
      <c r="F633" s="11">
        <v>10.438849999999999</v>
      </c>
      <c r="G633" s="11">
        <v>8.3500000000000014</v>
      </c>
      <c r="H633" s="11">
        <v>7.8</v>
      </c>
      <c r="I633" s="11">
        <v>8.2799999999999994</v>
      </c>
      <c r="J633" s="11">
        <v>7.75</v>
      </c>
      <c r="K633" s="11">
        <v>8.49</v>
      </c>
      <c r="L633" s="11">
        <v>8.4</v>
      </c>
      <c r="M633" s="147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5"/>
    </row>
    <row r="634" spans="1:65">
      <c r="A634" s="29"/>
      <c r="B634" s="3" t="s">
        <v>261</v>
      </c>
      <c r="C634" s="28"/>
      <c r="D634" s="23">
        <v>0.15175638372075129</v>
      </c>
      <c r="E634" s="23">
        <v>0.34634176198117328</v>
      </c>
      <c r="F634" s="23">
        <v>4.4606229946051297E-2</v>
      </c>
      <c r="G634" s="23">
        <v>0.16020819787597246</v>
      </c>
      <c r="H634" s="23">
        <v>0.59553897157672775</v>
      </c>
      <c r="I634" s="23">
        <v>5.2057660339281463E-2</v>
      </c>
      <c r="J634" s="23">
        <v>0.16733200530681497</v>
      </c>
      <c r="K634" s="23">
        <v>0.39098593325080094</v>
      </c>
      <c r="L634" s="23">
        <v>9.8319208025017452E-2</v>
      </c>
      <c r="M634" s="202"/>
      <c r="N634" s="203"/>
      <c r="O634" s="203"/>
      <c r="P634" s="203"/>
      <c r="Q634" s="203"/>
      <c r="R634" s="203"/>
      <c r="S634" s="203"/>
      <c r="T634" s="203"/>
      <c r="U634" s="203"/>
      <c r="V634" s="203"/>
      <c r="W634" s="203"/>
      <c r="X634" s="203"/>
      <c r="Y634" s="203"/>
      <c r="Z634" s="203"/>
      <c r="AA634" s="203"/>
      <c r="AB634" s="203"/>
      <c r="AC634" s="203"/>
      <c r="AD634" s="203"/>
      <c r="AE634" s="203"/>
      <c r="AF634" s="203"/>
      <c r="AG634" s="203"/>
      <c r="AH634" s="203"/>
      <c r="AI634" s="203"/>
      <c r="AJ634" s="203"/>
      <c r="AK634" s="203"/>
      <c r="AL634" s="203"/>
      <c r="AM634" s="203"/>
      <c r="AN634" s="203"/>
      <c r="AO634" s="203"/>
      <c r="AP634" s="203"/>
      <c r="AQ634" s="203"/>
      <c r="AR634" s="203"/>
      <c r="AS634" s="203"/>
      <c r="AT634" s="203"/>
      <c r="AU634" s="203"/>
      <c r="AV634" s="203"/>
      <c r="AW634" s="203"/>
      <c r="AX634" s="203"/>
      <c r="AY634" s="203"/>
      <c r="AZ634" s="203"/>
      <c r="BA634" s="203"/>
      <c r="BB634" s="203"/>
      <c r="BC634" s="203"/>
      <c r="BD634" s="203"/>
      <c r="BE634" s="203"/>
      <c r="BF634" s="203"/>
      <c r="BG634" s="203"/>
      <c r="BH634" s="203"/>
      <c r="BI634" s="203"/>
      <c r="BJ634" s="203"/>
      <c r="BK634" s="203"/>
      <c r="BL634" s="203"/>
      <c r="BM634" s="56"/>
    </row>
    <row r="635" spans="1:65">
      <c r="A635" s="29"/>
      <c r="B635" s="3" t="s">
        <v>86</v>
      </c>
      <c r="C635" s="28"/>
      <c r="D635" s="13">
        <v>1.8608998616891637E-2</v>
      </c>
      <c r="E635" s="13">
        <v>4.3194625442399694E-2</v>
      </c>
      <c r="F635" s="13">
        <v>4.2760576560268706E-3</v>
      </c>
      <c r="G635" s="13">
        <v>1.9341029924664684E-2</v>
      </c>
      <c r="H635" s="13">
        <v>7.4753845804610169E-2</v>
      </c>
      <c r="I635" s="13">
        <v>6.2909559322394514E-3</v>
      </c>
      <c r="J635" s="13">
        <v>2.1452821193181405E-2</v>
      </c>
      <c r="K635" s="13">
        <v>4.6965277267363478E-2</v>
      </c>
      <c r="L635" s="13">
        <v>1.1658404113638433E-2</v>
      </c>
      <c r="M635" s="147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5"/>
    </row>
    <row r="636" spans="1:65">
      <c r="A636" s="29"/>
      <c r="B636" s="3" t="s">
        <v>262</v>
      </c>
      <c r="C636" s="28"/>
      <c r="D636" s="13">
        <v>3.231829967779154E-3</v>
      </c>
      <c r="E636" s="13">
        <v>-1.3601309566285136E-2</v>
      </c>
      <c r="F636" s="13">
        <v>0.28330327875997963</v>
      </c>
      <c r="G636" s="13">
        <v>1.9019455332079049E-2</v>
      </c>
      <c r="H636" s="13">
        <v>-1.9937022839569662E-2</v>
      </c>
      <c r="I636" s="13">
        <v>1.7994284853877884E-2</v>
      </c>
      <c r="J636" s="13">
        <v>-4.0440432403595405E-2</v>
      </c>
      <c r="K636" s="13">
        <v>2.4145307723085541E-2</v>
      </c>
      <c r="L636" s="13">
        <v>3.747252393970224E-2</v>
      </c>
      <c r="M636" s="147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5"/>
    </row>
    <row r="637" spans="1:65">
      <c r="A637" s="29"/>
      <c r="B637" s="45" t="s">
        <v>263</v>
      </c>
      <c r="C637" s="46"/>
      <c r="D637" s="44">
        <v>0.51</v>
      </c>
      <c r="E637" s="44">
        <v>1.0900000000000001</v>
      </c>
      <c r="F637" s="44">
        <v>9.18</v>
      </c>
      <c r="G637" s="44">
        <v>0.04</v>
      </c>
      <c r="H637" s="44">
        <v>1.31</v>
      </c>
      <c r="I637" s="44">
        <v>0</v>
      </c>
      <c r="J637" s="44">
        <v>2.02</v>
      </c>
      <c r="K637" s="44">
        <v>0.21</v>
      </c>
      <c r="L637" s="44">
        <v>0.67</v>
      </c>
      <c r="M637" s="147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5"/>
    </row>
    <row r="638" spans="1:65">
      <c r="B638" s="3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BM638" s="55"/>
    </row>
    <row r="639" spans="1:65" ht="15">
      <c r="B639" s="8" t="s">
        <v>527</v>
      </c>
      <c r="BM639" s="27" t="s">
        <v>66</v>
      </c>
    </row>
    <row r="640" spans="1:65" ht="15">
      <c r="A640" s="24" t="s">
        <v>34</v>
      </c>
      <c r="B640" s="18" t="s">
        <v>110</v>
      </c>
      <c r="C640" s="15" t="s">
        <v>111</v>
      </c>
      <c r="D640" s="16" t="s">
        <v>228</v>
      </c>
      <c r="E640" s="17" t="s">
        <v>228</v>
      </c>
      <c r="F640" s="17" t="s">
        <v>228</v>
      </c>
      <c r="G640" s="17" t="s">
        <v>228</v>
      </c>
      <c r="H640" s="17" t="s">
        <v>228</v>
      </c>
      <c r="I640" s="17" t="s">
        <v>228</v>
      </c>
      <c r="J640" s="17" t="s">
        <v>228</v>
      </c>
      <c r="K640" s="17" t="s">
        <v>228</v>
      </c>
      <c r="L640" s="17" t="s">
        <v>228</v>
      </c>
      <c r="M640" s="17" t="s">
        <v>228</v>
      </c>
      <c r="N640" s="17" t="s">
        <v>228</v>
      </c>
      <c r="O640" s="17" t="s">
        <v>228</v>
      </c>
      <c r="P640" s="17" t="s">
        <v>228</v>
      </c>
      <c r="Q640" s="17" t="s">
        <v>228</v>
      </c>
      <c r="R640" s="17" t="s">
        <v>228</v>
      </c>
      <c r="S640" s="17" t="s">
        <v>228</v>
      </c>
      <c r="T640" s="17" t="s">
        <v>228</v>
      </c>
      <c r="U640" s="17" t="s">
        <v>228</v>
      </c>
      <c r="V640" s="17" t="s">
        <v>228</v>
      </c>
      <c r="W640" s="17" t="s">
        <v>228</v>
      </c>
      <c r="X640" s="147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7">
        <v>1</v>
      </c>
    </row>
    <row r="641" spans="1:65">
      <c r="A641" s="29"/>
      <c r="B641" s="19" t="s">
        <v>229</v>
      </c>
      <c r="C641" s="9" t="s">
        <v>229</v>
      </c>
      <c r="D641" s="145" t="s">
        <v>232</v>
      </c>
      <c r="E641" s="146" t="s">
        <v>233</v>
      </c>
      <c r="F641" s="146" t="s">
        <v>235</v>
      </c>
      <c r="G641" s="146" t="s">
        <v>237</v>
      </c>
      <c r="H641" s="146" t="s">
        <v>238</v>
      </c>
      <c r="I641" s="146" t="s">
        <v>239</v>
      </c>
      <c r="J641" s="146" t="s">
        <v>240</v>
      </c>
      <c r="K641" s="146" t="s">
        <v>241</v>
      </c>
      <c r="L641" s="146" t="s">
        <v>242</v>
      </c>
      <c r="M641" s="146" t="s">
        <v>243</v>
      </c>
      <c r="N641" s="146" t="s">
        <v>244</v>
      </c>
      <c r="O641" s="146" t="s">
        <v>245</v>
      </c>
      <c r="P641" s="146" t="s">
        <v>246</v>
      </c>
      <c r="Q641" s="146" t="s">
        <v>247</v>
      </c>
      <c r="R641" s="146" t="s">
        <v>248</v>
      </c>
      <c r="S641" s="146" t="s">
        <v>249</v>
      </c>
      <c r="T641" s="146" t="s">
        <v>283</v>
      </c>
      <c r="U641" s="146" t="s">
        <v>252</v>
      </c>
      <c r="V641" s="146" t="s">
        <v>253</v>
      </c>
      <c r="W641" s="146" t="s">
        <v>299</v>
      </c>
      <c r="X641" s="147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7" t="s">
        <v>3</v>
      </c>
    </row>
    <row r="642" spans="1:65">
      <c r="A642" s="29"/>
      <c r="B642" s="19"/>
      <c r="C642" s="9"/>
      <c r="D642" s="10" t="s">
        <v>300</v>
      </c>
      <c r="E642" s="11" t="s">
        <v>300</v>
      </c>
      <c r="F642" s="11" t="s">
        <v>114</v>
      </c>
      <c r="G642" s="11" t="s">
        <v>301</v>
      </c>
      <c r="H642" s="11" t="s">
        <v>114</v>
      </c>
      <c r="I642" s="11" t="s">
        <v>301</v>
      </c>
      <c r="J642" s="11" t="s">
        <v>301</v>
      </c>
      <c r="K642" s="11" t="s">
        <v>301</v>
      </c>
      <c r="L642" s="11" t="s">
        <v>301</v>
      </c>
      <c r="M642" s="11" t="s">
        <v>301</v>
      </c>
      <c r="N642" s="11" t="s">
        <v>114</v>
      </c>
      <c r="O642" s="11" t="s">
        <v>301</v>
      </c>
      <c r="P642" s="11" t="s">
        <v>114</v>
      </c>
      <c r="Q642" s="11" t="s">
        <v>300</v>
      </c>
      <c r="R642" s="11" t="s">
        <v>300</v>
      </c>
      <c r="S642" s="11" t="s">
        <v>301</v>
      </c>
      <c r="T642" s="11" t="s">
        <v>301</v>
      </c>
      <c r="U642" s="11" t="s">
        <v>114</v>
      </c>
      <c r="V642" s="11" t="s">
        <v>114</v>
      </c>
      <c r="W642" s="11" t="s">
        <v>114</v>
      </c>
      <c r="X642" s="147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7">
        <v>0</v>
      </c>
    </row>
    <row r="643" spans="1:65">
      <c r="A643" s="29"/>
      <c r="B643" s="19"/>
      <c r="C643" s="9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147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7">
        <v>1</v>
      </c>
    </row>
    <row r="644" spans="1:65">
      <c r="A644" s="29"/>
      <c r="B644" s="18">
        <v>1</v>
      </c>
      <c r="C644" s="14">
        <v>1</v>
      </c>
      <c r="D644" s="221">
        <v>98.8</v>
      </c>
      <c r="E644" s="221">
        <v>92.731865474496686</v>
      </c>
      <c r="F644" s="221">
        <v>102.65194800000002</v>
      </c>
      <c r="G644" s="221">
        <v>91</v>
      </c>
      <c r="H644" s="221">
        <v>95</v>
      </c>
      <c r="I644" s="221">
        <v>97.6</v>
      </c>
      <c r="J644" s="221">
        <v>95.5</v>
      </c>
      <c r="K644" s="221">
        <v>98.2</v>
      </c>
      <c r="L644" s="221">
        <v>95.9</v>
      </c>
      <c r="M644" s="221">
        <v>101</v>
      </c>
      <c r="N644" s="221">
        <v>93.26442880434962</v>
      </c>
      <c r="O644" s="220">
        <v>83.9</v>
      </c>
      <c r="P644" s="221">
        <v>91</v>
      </c>
      <c r="Q644" s="221">
        <v>90</v>
      </c>
      <c r="R644" s="221">
        <v>94.7</v>
      </c>
      <c r="S644" s="221">
        <v>91.5</v>
      </c>
      <c r="T644" s="221">
        <v>93.2</v>
      </c>
      <c r="U644" s="221">
        <v>88.89</v>
      </c>
      <c r="V644" s="220">
        <v>114</v>
      </c>
      <c r="W644" s="221">
        <v>90.281000000000006</v>
      </c>
      <c r="X644" s="223"/>
      <c r="Y644" s="224"/>
      <c r="Z644" s="224"/>
      <c r="AA644" s="224"/>
      <c r="AB644" s="224"/>
      <c r="AC644" s="224"/>
      <c r="AD644" s="224"/>
      <c r="AE644" s="224"/>
      <c r="AF644" s="224"/>
      <c r="AG644" s="224"/>
      <c r="AH644" s="224"/>
      <c r="AI644" s="224"/>
      <c r="AJ644" s="224"/>
      <c r="AK644" s="224"/>
      <c r="AL644" s="224"/>
      <c r="AM644" s="224"/>
      <c r="AN644" s="224"/>
      <c r="AO644" s="224"/>
      <c r="AP644" s="224"/>
      <c r="AQ644" s="224"/>
      <c r="AR644" s="224"/>
      <c r="AS644" s="224"/>
      <c r="AT644" s="224"/>
      <c r="AU644" s="224"/>
      <c r="AV644" s="224"/>
      <c r="AW644" s="224"/>
      <c r="AX644" s="224"/>
      <c r="AY644" s="224"/>
      <c r="AZ644" s="224"/>
      <c r="BA644" s="224"/>
      <c r="BB644" s="224"/>
      <c r="BC644" s="224"/>
      <c r="BD644" s="224"/>
      <c r="BE644" s="224"/>
      <c r="BF644" s="224"/>
      <c r="BG644" s="224"/>
      <c r="BH644" s="224"/>
      <c r="BI644" s="224"/>
      <c r="BJ644" s="224"/>
      <c r="BK644" s="224"/>
      <c r="BL644" s="224"/>
      <c r="BM644" s="225">
        <v>1</v>
      </c>
    </row>
    <row r="645" spans="1:65">
      <c r="A645" s="29"/>
      <c r="B645" s="19">
        <v>1</v>
      </c>
      <c r="C645" s="9">
        <v>2</v>
      </c>
      <c r="D645" s="228">
        <v>98.8</v>
      </c>
      <c r="E645" s="228">
        <v>96.962711085557245</v>
      </c>
      <c r="F645" s="228">
        <v>99.936288000000019</v>
      </c>
      <c r="G645" s="228">
        <v>88</v>
      </c>
      <c r="H645" s="228">
        <v>96</v>
      </c>
      <c r="I645" s="228">
        <v>96.9</v>
      </c>
      <c r="J645" s="228">
        <v>96.6</v>
      </c>
      <c r="K645" s="228">
        <v>99.6</v>
      </c>
      <c r="L645" s="228">
        <v>97.7</v>
      </c>
      <c r="M645" s="228">
        <v>99.1</v>
      </c>
      <c r="N645" s="228">
        <v>96.69099636697527</v>
      </c>
      <c r="O645" s="227">
        <v>90.6</v>
      </c>
      <c r="P645" s="228">
        <v>94</v>
      </c>
      <c r="Q645" s="228">
        <v>88.9</v>
      </c>
      <c r="R645" s="228">
        <v>93.6</v>
      </c>
      <c r="S645" s="228">
        <v>92.3</v>
      </c>
      <c r="T645" s="228">
        <v>96.3</v>
      </c>
      <c r="U645" s="228">
        <v>86.45</v>
      </c>
      <c r="V645" s="226">
        <v>112</v>
      </c>
      <c r="W645" s="228">
        <v>93.966999999999999</v>
      </c>
      <c r="X645" s="223"/>
      <c r="Y645" s="224"/>
      <c r="Z645" s="224"/>
      <c r="AA645" s="224"/>
      <c r="AB645" s="224"/>
      <c r="AC645" s="224"/>
      <c r="AD645" s="224"/>
      <c r="AE645" s="224"/>
      <c r="AF645" s="224"/>
      <c r="AG645" s="224"/>
      <c r="AH645" s="224"/>
      <c r="AI645" s="224"/>
      <c r="AJ645" s="224"/>
      <c r="AK645" s="224"/>
      <c r="AL645" s="224"/>
      <c r="AM645" s="224"/>
      <c r="AN645" s="224"/>
      <c r="AO645" s="224"/>
      <c r="AP645" s="224"/>
      <c r="AQ645" s="224"/>
      <c r="AR645" s="224"/>
      <c r="AS645" s="224"/>
      <c r="AT645" s="224"/>
      <c r="AU645" s="224"/>
      <c r="AV645" s="224"/>
      <c r="AW645" s="224"/>
      <c r="AX645" s="224"/>
      <c r="AY645" s="224"/>
      <c r="AZ645" s="224"/>
      <c r="BA645" s="224"/>
      <c r="BB645" s="224"/>
      <c r="BC645" s="224"/>
      <c r="BD645" s="224"/>
      <c r="BE645" s="224"/>
      <c r="BF645" s="224"/>
      <c r="BG645" s="224"/>
      <c r="BH645" s="224"/>
      <c r="BI645" s="224"/>
      <c r="BJ645" s="224"/>
      <c r="BK645" s="224"/>
      <c r="BL645" s="224"/>
      <c r="BM645" s="225">
        <v>14</v>
      </c>
    </row>
    <row r="646" spans="1:65">
      <c r="A646" s="29"/>
      <c r="B646" s="19">
        <v>1</v>
      </c>
      <c r="C646" s="9">
        <v>3</v>
      </c>
      <c r="D646" s="228">
        <v>95</v>
      </c>
      <c r="E646" s="228">
        <v>95.15676759137051</v>
      </c>
      <c r="F646" s="228">
        <v>101.51946000000001</v>
      </c>
      <c r="G646" s="228">
        <v>88</v>
      </c>
      <c r="H646" s="228">
        <v>96</v>
      </c>
      <c r="I646" s="228">
        <v>96.5</v>
      </c>
      <c r="J646" s="228">
        <v>91.1</v>
      </c>
      <c r="K646" s="228">
        <v>100.5</v>
      </c>
      <c r="L646" s="228">
        <v>93.5</v>
      </c>
      <c r="M646" s="228">
        <v>102</v>
      </c>
      <c r="N646" s="228">
        <v>96.539422333000005</v>
      </c>
      <c r="O646" s="226">
        <v>84.8</v>
      </c>
      <c r="P646" s="228">
        <v>91</v>
      </c>
      <c r="Q646" s="228">
        <v>87.3</v>
      </c>
      <c r="R646" s="228">
        <v>94.6</v>
      </c>
      <c r="S646" s="228">
        <v>90.9</v>
      </c>
      <c r="T646" s="228">
        <v>93.2</v>
      </c>
      <c r="U646" s="228">
        <v>88.49</v>
      </c>
      <c r="V646" s="226">
        <v>114</v>
      </c>
      <c r="W646" s="228">
        <v>90.305999999999997</v>
      </c>
      <c r="X646" s="223"/>
      <c r="Y646" s="224"/>
      <c r="Z646" s="224"/>
      <c r="AA646" s="224"/>
      <c r="AB646" s="224"/>
      <c r="AC646" s="224"/>
      <c r="AD646" s="224"/>
      <c r="AE646" s="224"/>
      <c r="AF646" s="224"/>
      <c r="AG646" s="224"/>
      <c r="AH646" s="224"/>
      <c r="AI646" s="224"/>
      <c r="AJ646" s="224"/>
      <c r="AK646" s="224"/>
      <c r="AL646" s="224"/>
      <c r="AM646" s="224"/>
      <c r="AN646" s="224"/>
      <c r="AO646" s="224"/>
      <c r="AP646" s="224"/>
      <c r="AQ646" s="224"/>
      <c r="AR646" s="224"/>
      <c r="AS646" s="224"/>
      <c r="AT646" s="224"/>
      <c r="AU646" s="224"/>
      <c r="AV646" s="224"/>
      <c r="AW646" s="224"/>
      <c r="AX646" s="224"/>
      <c r="AY646" s="224"/>
      <c r="AZ646" s="224"/>
      <c r="BA646" s="224"/>
      <c r="BB646" s="224"/>
      <c r="BC646" s="224"/>
      <c r="BD646" s="224"/>
      <c r="BE646" s="224"/>
      <c r="BF646" s="224"/>
      <c r="BG646" s="224"/>
      <c r="BH646" s="224"/>
      <c r="BI646" s="224"/>
      <c r="BJ646" s="224"/>
      <c r="BK646" s="224"/>
      <c r="BL646" s="224"/>
      <c r="BM646" s="225">
        <v>16</v>
      </c>
    </row>
    <row r="647" spans="1:65">
      <c r="A647" s="29"/>
      <c r="B647" s="19">
        <v>1</v>
      </c>
      <c r="C647" s="9">
        <v>4</v>
      </c>
      <c r="D647" s="228">
        <v>97.4</v>
      </c>
      <c r="E647" s="228">
        <v>93.873857520758662</v>
      </c>
      <c r="F647" s="228">
        <v>100.29452400000002</v>
      </c>
      <c r="G647" s="228">
        <v>91</v>
      </c>
      <c r="H647" s="228">
        <v>94</v>
      </c>
      <c r="I647" s="228">
        <v>94</v>
      </c>
      <c r="J647" s="227">
        <v>109.5</v>
      </c>
      <c r="K647" s="228">
        <v>96.5</v>
      </c>
      <c r="L647" s="228">
        <v>93.6</v>
      </c>
      <c r="M647" s="228">
        <v>100</v>
      </c>
      <c r="N647" s="228">
        <v>94.610954883000005</v>
      </c>
      <c r="O647" s="226">
        <v>82</v>
      </c>
      <c r="P647" s="228">
        <v>94</v>
      </c>
      <c r="Q647" s="228">
        <v>87.9</v>
      </c>
      <c r="R647" s="228">
        <v>95.1</v>
      </c>
      <c r="S647" s="228">
        <v>90.9</v>
      </c>
      <c r="T647" s="228">
        <v>93.1</v>
      </c>
      <c r="U647" s="228">
        <v>87.39</v>
      </c>
      <c r="V647" s="226">
        <v>114</v>
      </c>
      <c r="W647" s="228">
        <v>90.263000000000005</v>
      </c>
      <c r="X647" s="223"/>
      <c r="Y647" s="224"/>
      <c r="Z647" s="224"/>
      <c r="AA647" s="224"/>
      <c r="AB647" s="224"/>
      <c r="AC647" s="224"/>
      <c r="AD647" s="224"/>
      <c r="AE647" s="224"/>
      <c r="AF647" s="224"/>
      <c r="AG647" s="224"/>
      <c r="AH647" s="224"/>
      <c r="AI647" s="224"/>
      <c r="AJ647" s="224"/>
      <c r="AK647" s="224"/>
      <c r="AL647" s="224"/>
      <c r="AM647" s="224"/>
      <c r="AN647" s="224"/>
      <c r="AO647" s="224"/>
      <c r="AP647" s="224"/>
      <c r="AQ647" s="224"/>
      <c r="AR647" s="224"/>
      <c r="AS647" s="224"/>
      <c r="AT647" s="224"/>
      <c r="AU647" s="224"/>
      <c r="AV647" s="224"/>
      <c r="AW647" s="224"/>
      <c r="AX647" s="224"/>
      <c r="AY647" s="224"/>
      <c r="AZ647" s="224"/>
      <c r="BA647" s="224"/>
      <c r="BB647" s="224"/>
      <c r="BC647" s="224"/>
      <c r="BD647" s="224"/>
      <c r="BE647" s="224"/>
      <c r="BF647" s="224"/>
      <c r="BG647" s="224"/>
      <c r="BH647" s="224"/>
      <c r="BI647" s="224"/>
      <c r="BJ647" s="224"/>
      <c r="BK647" s="224"/>
      <c r="BL647" s="224"/>
      <c r="BM647" s="225">
        <v>94.293253757885125</v>
      </c>
    </row>
    <row r="648" spans="1:65">
      <c r="A648" s="29"/>
      <c r="B648" s="19">
        <v>1</v>
      </c>
      <c r="C648" s="9">
        <v>5</v>
      </c>
      <c r="D648" s="228">
        <v>96.7</v>
      </c>
      <c r="E648" s="228">
        <v>96.283644573801766</v>
      </c>
      <c r="F648" s="228">
        <v>97.301520000000011</v>
      </c>
      <c r="G648" s="228">
        <v>86</v>
      </c>
      <c r="H648" s="228">
        <v>96</v>
      </c>
      <c r="I648" s="228">
        <v>96.5</v>
      </c>
      <c r="J648" s="228">
        <v>99.7</v>
      </c>
      <c r="K648" s="228">
        <v>99.4</v>
      </c>
      <c r="L648" s="228">
        <v>97.4</v>
      </c>
      <c r="M648" s="228">
        <v>100</v>
      </c>
      <c r="N648" s="228">
        <v>94.616605962999998</v>
      </c>
      <c r="O648" s="226">
        <v>83.9</v>
      </c>
      <c r="P648" s="228">
        <v>91</v>
      </c>
      <c r="Q648" s="228">
        <v>87.5</v>
      </c>
      <c r="R648" s="228">
        <v>94.2</v>
      </c>
      <c r="S648" s="228">
        <v>92.8</v>
      </c>
      <c r="T648" s="228">
        <v>95.1</v>
      </c>
      <c r="U648" s="228">
        <v>85.31</v>
      </c>
      <c r="V648" s="226">
        <v>110</v>
      </c>
      <c r="W648" s="228">
        <v>92.97</v>
      </c>
      <c r="X648" s="223"/>
      <c r="Y648" s="224"/>
      <c r="Z648" s="224"/>
      <c r="AA648" s="224"/>
      <c r="AB648" s="224"/>
      <c r="AC648" s="224"/>
      <c r="AD648" s="224"/>
      <c r="AE648" s="224"/>
      <c r="AF648" s="224"/>
      <c r="AG648" s="224"/>
      <c r="AH648" s="224"/>
      <c r="AI648" s="224"/>
      <c r="AJ648" s="224"/>
      <c r="AK648" s="224"/>
      <c r="AL648" s="224"/>
      <c r="AM648" s="224"/>
      <c r="AN648" s="224"/>
      <c r="AO648" s="224"/>
      <c r="AP648" s="224"/>
      <c r="AQ648" s="224"/>
      <c r="AR648" s="224"/>
      <c r="AS648" s="224"/>
      <c r="AT648" s="224"/>
      <c r="AU648" s="224"/>
      <c r="AV648" s="224"/>
      <c r="AW648" s="224"/>
      <c r="AX648" s="224"/>
      <c r="AY648" s="224"/>
      <c r="AZ648" s="224"/>
      <c r="BA648" s="224"/>
      <c r="BB648" s="224"/>
      <c r="BC648" s="224"/>
      <c r="BD648" s="224"/>
      <c r="BE648" s="224"/>
      <c r="BF648" s="224"/>
      <c r="BG648" s="224"/>
      <c r="BH648" s="224"/>
      <c r="BI648" s="224"/>
      <c r="BJ648" s="224"/>
      <c r="BK648" s="224"/>
      <c r="BL648" s="224"/>
      <c r="BM648" s="225">
        <v>47</v>
      </c>
    </row>
    <row r="649" spans="1:65">
      <c r="A649" s="29"/>
      <c r="B649" s="19">
        <v>1</v>
      </c>
      <c r="C649" s="9">
        <v>6</v>
      </c>
      <c r="D649" s="228">
        <v>94.7</v>
      </c>
      <c r="E649" s="228">
        <v>91.859418722284715</v>
      </c>
      <c r="F649" s="228">
        <v>98.549568000000008</v>
      </c>
      <c r="G649" s="228">
        <v>89</v>
      </c>
      <c r="H649" s="228">
        <v>94</v>
      </c>
      <c r="I649" s="228">
        <v>95.3</v>
      </c>
      <c r="J649" s="228">
        <v>96.7</v>
      </c>
      <c r="K649" s="228">
        <v>98</v>
      </c>
      <c r="L649" s="228">
        <v>95.9</v>
      </c>
      <c r="M649" s="228">
        <v>98.7</v>
      </c>
      <c r="N649" s="228">
        <v>94.393424533000001</v>
      </c>
      <c r="O649" s="226">
        <v>83.3</v>
      </c>
      <c r="P649" s="228">
        <v>91</v>
      </c>
      <c r="Q649" s="228">
        <v>88.8</v>
      </c>
      <c r="R649" s="228">
        <v>94.5</v>
      </c>
      <c r="S649" s="228">
        <v>94.2</v>
      </c>
      <c r="T649" s="228">
        <v>94</v>
      </c>
      <c r="U649" s="228">
        <v>87.41</v>
      </c>
      <c r="V649" s="226">
        <v>110</v>
      </c>
      <c r="W649" s="228">
        <v>93.387</v>
      </c>
      <c r="X649" s="223"/>
      <c r="Y649" s="224"/>
      <c r="Z649" s="224"/>
      <c r="AA649" s="224"/>
      <c r="AB649" s="224"/>
      <c r="AC649" s="224"/>
      <c r="AD649" s="224"/>
      <c r="AE649" s="224"/>
      <c r="AF649" s="224"/>
      <c r="AG649" s="224"/>
      <c r="AH649" s="224"/>
      <c r="AI649" s="224"/>
      <c r="AJ649" s="224"/>
      <c r="AK649" s="224"/>
      <c r="AL649" s="224"/>
      <c r="AM649" s="224"/>
      <c r="AN649" s="224"/>
      <c r="AO649" s="224"/>
      <c r="AP649" s="224"/>
      <c r="AQ649" s="224"/>
      <c r="AR649" s="224"/>
      <c r="AS649" s="224"/>
      <c r="AT649" s="224"/>
      <c r="AU649" s="224"/>
      <c r="AV649" s="224"/>
      <c r="AW649" s="224"/>
      <c r="AX649" s="224"/>
      <c r="AY649" s="224"/>
      <c r="AZ649" s="224"/>
      <c r="BA649" s="224"/>
      <c r="BB649" s="224"/>
      <c r="BC649" s="224"/>
      <c r="BD649" s="224"/>
      <c r="BE649" s="224"/>
      <c r="BF649" s="224"/>
      <c r="BG649" s="224"/>
      <c r="BH649" s="224"/>
      <c r="BI649" s="224"/>
      <c r="BJ649" s="224"/>
      <c r="BK649" s="224"/>
      <c r="BL649" s="224"/>
      <c r="BM649" s="229"/>
    </row>
    <row r="650" spans="1:65">
      <c r="A650" s="29"/>
      <c r="B650" s="20" t="s">
        <v>259</v>
      </c>
      <c r="C650" s="12"/>
      <c r="D650" s="230">
        <v>96.899999999999991</v>
      </c>
      <c r="E650" s="230">
        <v>94.478044161378264</v>
      </c>
      <c r="F650" s="230">
        <v>100.04221800000001</v>
      </c>
      <c r="G650" s="230">
        <v>88.833333333333329</v>
      </c>
      <c r="H650" s="230">
        <v>95.166666666666671</v>
      </c>
      <c r="I650" s="230">
        <v>96.133333333333326</v>
      </c>
      <c r="J650" s="230">
        <v>98.183333333333337</v>
      </c>
      <c r="K650" s="230">
        <v>98.7</v>
      </c>
      <c r="L650" s="230">
        <v>95.666666666666671</v>
      </c>
      <c r="M650" s="230">
        <v>100.13333333333334</v>
      </c>
      <c r="N650" s="230">
        <v>95.019305480554138</v>
      </c>
      <c r="O650" s="230">
        <v>84.750000000000014</v>
      </c>
      <c r="P650" s="230">
        <v>92</v>
      </c>
      <c r="Q650" s="230">
        <v>88.399999999999991</v>
      </c>
      <c r="R650" s="230">
        <v>94.45</v>
      </c>
      <c r="S650" s="230">
        <v>92.100000000000009</v>
      </c>
      <c r="T650" s="230">
        <v>94.149999999999991</v>
      </c>
      <c r="U650" s="230">
        <v>87.323333333333323</v>
      </c>
      <c r="V650" s="230">
        <v>112.33333333333333</v>
      </c>
      <c r="W650" s="230">
        <v>91.862333333333325</v>
      </c>
      <c r="X650" s="223"/>
      <c r="Y650" s="224"/>
      <c r="Z650" s="224"/>
      <c r="AA650" s="224"/>
      <c r="AB650" s="224"/>
      <c r="AC650" s="224"/>
      <c r="AD650" s="224"/>
      <c r="AE650" s="224"/>
      <c r="AF650" s="224"/>
      <c r="AG650" s="224"/>
      <c r="AH650" s="224"/>
      <c r="AI650" s="224"/>
      <c r="AJ650" s="224"/>
      <c r="AK650" s="224"/>
      <c r="AL650" s="224"/>
      <c r="AM650" s="224"/>
      <c r="AN650" s="224"/>
      <c r="AO650" s="224"/>
      <c r="AP650" s="224"/>
      <c r="AQ650" s="224"/>
      <c r="AR650" s="224"/>
      <c r="AS650" s="224"/>
      <c r="AT650" s="224"/>
      <c r="AU650" s="224"/>
      <c r="AV650" s="224"/>
      <c r="AW650" s="224"/>
      <c r="AX650" s="224"/>
      <c r="AY650" s="224"/>
      <c r="AZ650" s="224"/>
      <c r="BA650" s="224"/>
      <c r="BB650" s="224"/>
      <c r="BC650" s="224"/>
      <c r="BD650" s="224"/>
      <c r="BE650" s="224"/>
      <c r="BF650" s="224"/>
      <c r="BG650" s="224"/>
      <c r="BH650" s="224"/>
      <c r="BI650" s="224"/>
      <c r="BJ650" s="224"/>
      <c r="BK650" s="224"/>
      <c r="BL650" s="224"/>
      <c r="BM650" s="229"/>
    </row>
    <row r="651" spans="1:65">
      <c r="A651" s="29"/>
      <c r="B651" s="3" t="s">
        <v>260</v>
      </c>
      <c r="C651" s="28"/>
      <c r="D651" s="228">
        <v>97.050000000000011</v>
      </c>
      <c r="E651" s="228">
        <v>94.515312556064586</v>
      </c>
      <c r="F651" s="228">
        <v>100.11540600000002</v>
      </c>
      <c r="G651" s="228">
        <v>88.5</v>
      </c>
      <c r="H651" s="228">
        <v>95.5</v>
      </c>
      <c r="I651" s="228">
        <v>96.5</v>
      </c>
      <c r="J651" s="228">
        <v>96.65</v>
      </c>
      <c r="K651" s="228">
        <v>98.800000000000011</v>
      </c>
      <c r="L651" s="228">
        <v>95.9</v>
      </c>
      <c r="M651" s="228">
        <v>100</v>
      </c>
      <c r="N651" s="228">
        <v>94.613780423000009</v>
      </c>
      <c r="O651" s="228">
        <v>83.9</v>
      </c>
      <c r="P651" s="228">
        <v>91</v>
      </c>
      <c r="Q651" s="228">
        <v>88.35</v>
      </c>
      <c r="R651" s="228">
        <v>94.55</v>
      </c>
      <c r="S651" s="228">
        <v>91.9</v>
      </c>
      <c r="T651" s="228">
        <v>93.6</v>
      </c>
      <c r="U651" s="228">
        <v>87.4</v>
      </c>
      <c r="V651" s="228">
        <v>113</v>
      </c>
      <c r="W651" s="228">
        <v>91.638000000000005</v>
      </c>
      <c r="X651" s="223"/>
      <c r="Y651" s="224"/>
      <c r="Z651" s="224"/>
      <c r="AA651" s="224"/>
      <c r="AB651" s="224"/>
      <c r="AC651" s="224"/>
      <c r="AD651" s="224"/>
      <c r="AE651" s="224"/>
      <c r="AF651" s="224"/>
      <c r="AG651" s="224"/>
      <c r="AH651" s="224"/>
      <c r="AI651" s="224"/>
      <c r="AJ651" s="224"/>
      <c r="AK651" s="224"/>
      <c r="AL651" s="224"/>
      <c r="AM651" s="224"/>
      <c r="AN651" s="224"/>
      <c r="AO651" s="224"/>
      <c r="AP651" s="224"/>
      <c r="AQ651" s="224"/>
      <c r="AR651" s="224"/>
      <c r="AS651" s="224"/>
      <c r="AT651" s="224"/>
      <c r="AU651" s="224"/>
      <c r="AV651" s="224"/>
      <c r="AW651" s="224"/>
      <c r="AX651" s="224"/>
      <c r="AY651" s="224"/>
      <c r="AZ651" s="224"/>
      <c r="BA651" s="224"/>
      <c r="BB651" s="224"/>
      <c r="BC651" s="224"/>
      <c r="BD651" s="224"/>
      <c r="BE651" s="224"/>
      <c r="BF651" s="224"/>
      <c r="BG651" s="224"/>
      <c r="BH651" s="224"/>
      <c r="BI651" s="224"/>
      <c r="BJ651" s="224"/>
      <c r="BK651" s="224"/>
      <c r="BL651" s="224"/>
      <c r="BM651" s="229"/>
    </row>
    <row r="652" spans="1:65">
      <c r="A652" s="29"/>
      <c r="B652" s="3" t="s">
        <v>261</v>
      </c>
      <c r="C652" s="28"/>
      <c r="D652" s="215">
        <v>1.7866169147301818</v>
      </c>
      <c r="E652" s="215">
        <v>2.0082733260870618</v>
      </c>
      <c r="F652" s="215">
        <v>1.9394454687721463</v>
      </c>
      <c r="G652" s="215">
        <v>1.9407902170679516</v>
      </c>
      <c r="H652" s="215">
        <v>0.98319208025017513</v>
      </c>
      <c r="I652" s="215">
        <v>1.2847827313077749</v>
      </c>
      <c r="J652" s="215">
        <v>6.2040040833857191</v>
      </c>
      <c r="K652" s="215">
        <v>1.4226735395022987</v>
      </c>
      <c r="L652" s="215">
        <v>1.8007405883876442</v>
      </c>
      <c r="M652" s="215">
        <v>1.2160043859570027</v>
      </c>
      <c r="N652" s="215">
        <v>1.3345817236866711</v>
      </c>
      <c r="O652" s="215">
        <v>3.0111459612579372</v>
      </c>
      <c r="P652" s="215">
        <v>1.5491933384829668</v>
      </c>
      <c r="Q652" s="215">
        <v>1.0237187113655786</v>
      </c>
      <c r="R652" s="215">
        <v>0.508920425999979</v>
      </c>
      <c r="S652" s="215">
        <v>1.2790621564255571</v>
      </c>
      <c r="T652" s="215">
        <v>1.3003845585056737</v>
      </c>
      <c r="U652" s="215">
        <v>1.3148181116286244</v>
      </c>
      <c r="V652" s="215">
        <v>1.96638416050035</v>
      </c>
      <c r="W652" s="215">
        <v>1.7585113780316182</v>
      </c>
      <c r="X652" s="212"/>
      <c r="Y652" s="213"/>
      <c r="Z652" s="213"/>
      <c r="AA652" s="213"/>
      <c r="AB652" s="213"/>
      <c r="AC652" s="213"/>
      <c r="AD652" s="213"/>
      <c r="AE652" s="213"/>
      <c r="AF652" s="213"/>
      <c r="AG652" s="213"/>
      <c r="AH652" s="213"/>
      <c r="AI652" s="213"/>
      <c r="AJ652" s="213"/>
      <c r="AK652" s="213"/>
      <c r="AL652" s="213"/>
      <c r="AM652" s="213"/>
      <c r="AN652" s="213"/>
      <c r="AO652" s="213"/>
      <c r="AP652" s="213"/>
      <c r="AQ652" s="213"/>
      <c r="AR652" s="213"/>
      <c r="AS652" s="213"/>
      <c r="AT652" s="213"/>
      <c r="AU652" s="213"/>
      <c r="AV652" s="213"/>
      <c r="AW652" s="213"/>
      <c r="AX652" s="213"/>
      <c r="AY652" s="213"/>
      <c r="AZ652" s="213"/>
      <c r="BA652" s="213"/>
      <c r="BB652" s="213"/>
      <c r="BC652" s="213"/>
      <c r="BD652" s="213"/>
      <c r="BE652" s="213"/>
      <c r="BF652" s="213"/>
      <c r="BG652" s="213"/>
      <c r="BH652" s="213"/>
      <c r="BI652" s="213"/>
      <c r="BJ652" s="213"/>
      <c r="BK652" s="213"/>
      <c r="BL652" s="213"/>
      <c r="BM652" s="218"/>
    </row>
    <row r="653" spans="1:65">
      <c r="A653" s="29"/>
      <c r="B653" s="3" t="s">
        <v>86</v>
      </c>
      <c r="C653" s="28"/>
      <c r="D653" s="13">
        <v>1.8437739058103014E-2</v>
      </c>
      <c r="E653" s="13">
        <v>2.1256508259810326E-2</v>
      </c>
      <c r="F653" s="13">
        <v>1.9386270192171731E-2</v>
      </c>
      <c r="G653" s="13">
        <v>2.1847544657425347E-2</v>
      </c>
      <c r="H653" s="13">
        <v>1.0331265291595535E-2</v>
      </c>
      <c r="I653" s="13">
        <v>1.3364591518458131E-2</v>
      </c>
      <c r="J653" s="13">
        <v>6.3187955356160772E-2</v>
      </c>
      <c r="K653" s="13">
        <v>1.4414118941259359E-2</v>
      </c>
      <c r="L653" s="13">
        <v>1.8823072352484083E-2</v>
      </c>
      <c r="M653" s="13">
        <v>1.214385205682759E-2</v>
      </c>
      <c r="N653" s="13">
        <v>1.4045374431407473E-2</v>
      </c>
      <c r="O653" s="13">
        <v>3.5529745855550875E-2</v>
      </c>
      <c r="P653" s="13">
        <v>1.6839058026988769E-2</v>
      </c>
      <c r="Q653" s="13">
        <v>1.158052840911288E-2</v>
      </c>
      <c r="R653" s="13">
        <v>5.3882522604550452E-3</v>
      </c>
      <c r="S653" s="13">
        <v>1.3887754141428415E-2</v>
      </c>
      <c r="T653" s="13">
        <v>1.3811838114770832E-2</v>
      </c>
      <c r="U653" s="13">
        <v>1.5056893288872289E-2</v>
      </c>
      <c r="V653" s="13">
        <v>1.7504903505937836E-2</v>
      </c>
      <c r="W653" s="13">
        <v>1.9142899099358297E-2</v>
      </c>
      <c r="X653" s="147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5"/>
    </row>
    <row r="654" spans="1:65">
      <c r="A654" s="29"/>
      <c r="B654" s="3" t="s">
        <v>262</v>
      </c>
      <c r="C654" s="28"/>
      <c r="D654" s="13">
        <v>2.7645098013142633E-2</v>
      </c>
      <c r="E654" s="13">
        <v>1.959741509902857E-3</v>
      </c>
      <c r="F654" s="13">
        <v>6.0968987843779132E-2</v>
      </c>
      <c r="G654" s="13">
        <v>-5.7903616716537543E-2</v>
      </c>
      <c r="H654" s="13">
        <v>9.2627295588312286E-3</v>
      </c>
      <c r="I654" s="13">
        <v>1.9514435042966349E-2</v>
      </c>
      <c r="J654" s="13">
        <v>4.1255120811046542E-2</v>
      </c>
      <c r="K654" s="13">
        <v>4.6734480638773945E-2</v>
      </c>
      <c r="L654" s="13">
        <v>1.4565335843728766E-2</v>
      </c>
      <c r="M654" s="13">
        <v>6.1935285322146871E-2</v>
      </c>
      <c r="N654" s="13">
        <v>7.6999328555706903E-3</v>
      </c>
      <c r="O654" s="13">
        <v>-0.10120823470986728</v>
      </c>
      <c r="P654" s="13">
        <v>-2.4320443578853101E-2</v>
      </c>
      <c r="Q654" s="13">
        <v>-6.2499208830115505E-2</v>
      </c>
      <c r="R654" s="13">
        <v>1.6623272171447656E-3</v>
      </c>
      <c r="S654" s="13">
        <v>-2.3259922321873572E-2</v>
      </c>
      <c r="T654" s="13">
        <v>-1.5192365537938235E-3</v>
      </c>
      <c r="U654" s="13">
        <v>-7.3917487696928186E-2</v>
      </c>
      <c r="V654" s="13">
        <v>0.19131887867364661</v>
      </c>
      <c r="W654" s="13">
        <v>-2.5780427842628351E-2</v>
      </c>
      <c r="X654" s="147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5"/>
    </row>
    <row r="655" spans="1:65">
      <c r="A655" s="29"/>
      <c r="B655" s="45" t="s">
        <v>263</v>
      </c>
      <c r="C655" s="46"/>
      <c r="D655" s="44">
        <v>0.51</v>
      </c>
      <c r="E655" s="44">
        <v>0.06</v>
      </c>
      <c r="F655" s="44">
        <v>1.27</v>
      </c>
      <c r="G655" s="44">
        <v>1.42</v>
      </c>
      <c r="H655" s="44">
        <v>0.1</v>
      </c>
      <c r="I655" s="44">
        <v>0.33</v>
      </c>
      <c r="J655" s="44">
        <v>0.82</v>
      </c>
      <c r="K655" s="44">
        <v>0.95</v>
      </c>
      <c r="L655" s="44">
        <v>0.22</v>
      </c>
      <c r="M655" s="44">
        <v>1.29</v>
      </c>
      <c r="N655" s="44">
        <v>0.06</v>
      </c>
      <c r="O655" s="44">
        <v>2.39</v>
      </c>
      <c r="P655" s="44">
        <v>0.66</v>
      </c>
      <c r="Q655" s="44">
        <v>1.52</v>
      </c>
      <c r="R655" s="44">
        <v>7.0000000000000007E-2</v>
      </c>
      <c r="S655" s="44">
        <v>0.63</v>
      </c>
      <c r="T655" s="44">
        <v>0.14000000000000001</v>
      </c>
      <c r="U655" s="44">
        <v>1.78</v>
      </c>
      <c r="V655" s="44">
        <v>4.21</v>
      </c>
      <c r="W655" s="44">
        <v>0.69</v>
      </c>
      <c r="X655" s="147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B656" s="3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BM656" s="55"/>
    </row>
    <row r="657" spans="1:65" ht="15">
      <c r="B657" s="8" t="s">
        <v>528</v>
      </c>
      <c r="BM657" s="27" t="s">
        <v>66</v>
      </c>
    </row>
    <row r="658" spans="1:65" ht="15">
      <c r="A658" s="24" t="s">
        <v>58</v>
      </c>
      <c r="B658" s="18" t="s">
        <v>110</v>
      </c>
      <c r="C658" s="15" t="s">
        <v>111</v>
      </c>
      <c r="D658" s="16" t="s">
        <v>228</v>
      </c>
      <c r="E658" s="17" t="s">
        <v>228</v>
      </c>
      <c r="F658" s="17" t="s">
        <v>228</v>
      </c>
      <c r="G658" s="17" t="s">
        <v>228</v>
      </c>
      <c r="H658" s="17" t="s">
        <v>228</v>
      </c>
      <c r="I658" s="17" t="s">
        <v>228</v>
      </c>
      <c r="J658" s="17" t="s">
        <v>228</v>
      </c>
      <c r="K658" s="17" t="s">
        <v>228</v>
      </c>
      <c r="L658" s="17" t="s">
        <v>228</v>
      </c>
      <c r="M658" s="17" t="s">
        <v>228</v>
      </c>
      <c r="N658" s="17" t="s">
        <v>228</v>
      </c>
      <c r="O658" s="17" t="s">
        <v>228</v>
      </c>
      <c r="P658" s="17" t="s">
        <v>228</v>
      </c>
      <c r="Q658" s="17" t="s">
        <v>228</v>
      </c>
      <c r="R658" s="17" t="s">
        <v>228</v>
      </c>
      <c r="S658" s="17" t="s">
        <v>228</v>
      </c>
      <c r="T658" s="17" t="s">
        <v>228</v>
      </c>
      <c r="U658" s="17" t="s">
        <v>228</v>
      </c>
      <c r="V658" s="17" t="s">
        <v>228</v>
      </c>
      <c r="W658" s="147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7">
        <v>1</v>
      </c>
    </row>
    <row r="659" spans="1:65">
      <c r="A659" s="29"/>
      <c r="B659" s="19" t="s">
        <v>229</v>
      </c>
      <c r="C659" s="9" t="s">
        <v>229</v>
      </c>
      <c r="D659" s="145" t="s">
        <v>232</v>
      </c>
      <c r="E659" s="146" t="s">
        <v>233</v>
      </c>
      <c r="F659" s="146" t="s">
        <v>237</v>
      </c>
      <c r="G659" s="146" t="s">
        <v>238</v>
      </c>
      <c r="H659" s="146" t="s">
        <v>239</v>
      </c>
      <c r="I659" s="146" t="s">
        <v>240</v>
      </c>
      <c r="J659" s="146" t="s">
        <v>241</v>
      </c>
      <c r="K659" s="146" t="s">
        <v>242</v>
      </c>
      <c r="L659" s="146" t="s">
        <v>243</v>
      </c>
      <c r="M659" s="146" t="s">
        <v>244</v>
      </c>
      <c r="N659" s="146" t="s">
        <v>245</v>
      </c>
      <c r="O659" s="146" t="s">
        <v>246</v>
      </c>
      <c r="P659" s="146" t="s">
        <v>247</v>
      </c>
      <c r="Q659" s="146" t="s">
        <v>248</v>
      </c>
      <c r="R659" s="146" t="s">
        <v>249</v>
      </c>
      <c r="S659" s="146" t="s">
        <v>283</v>
      </c>
      <c r="T659" s="146" t="s">
        <v>252</v>
      </c>
      <c r="U659" s="146" t="s">
        <v>253</v>
      </c>
      <c r="V659" s="146" t="s">
        <v>299</v>
      </c>
      <c r="W659" s="147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7" t="s">
        <v>1</v>
      </c>
    </row>
    <row r="660" spans="1:65">
      <c r="A660" s="29"/>
      <c r="B660" s="19"/>
      <c r="C660" s="9"/>
      <c r="D660" s="10" t="s">
        <v>114</v>
      </c>
      <c r="E660" s="11" t="s">
        <v>300</v>
      </c>
      <c r="F660" s="11" t="s">
        <v>301</v>
      </c>
      <c r="G660" s="11" t="s">
        <v>114</v>
      </c>
      <c r="H660" s="11" t="s">
        <v>301</v>
      </c>
      <c r="I660" s="11" t="s">
        <v>301</v>
      </c>
      <c r="J660" s="11" t="s">
        <v>301</v>
      </c>
      <c r="K660" s="11" t="s">
        <v>301</v>
      </c>
      <c r="L660" s="11" t="s">
        <v>301</v>
      </c>
      <c r="M660" s="11" t="s">
        <v>114</v>
      </c>
      <c r="N660" s="11" t="s">
        <v>301</v>
      </c>
      <c r="O660" s="11" t="s">
        <v>114</v>
      </c>
      <c r="P660" s="11" t="s">
        <v>300</v>
      </c>
      <c r="Q660" s="11" t="s">
        <v>300</v>
      </c>
      <c r="R660" s="11" t="s">
        <v>301</v>
      </c>
      <c r="S660" s="11" t="s">
        <v>301</v>
      </c>
      <c r="T660" s="11" t="s">
        <v>114</v>
      </c>
      <c r="U660" s="11" t="s">
        <v>114</v>
      </c>
      <c r="V660" s="11" t="s">
        <v>114</v>
      </c>
      <c r="W660" s="147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7">
        <v>3</v>
      </c>
    </row>
    <row r="661" spans="1:65">
      <c r="A661" s="29"/>
      <c r="B661" s="19"/>
      <c r="C661" s="9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147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>
        <v>3</v>
      </c>
    </row>
    <row r="662" spans="1:65">
      <c r="A662" s="29"/>
      <c r="B662" s="18">
        <v>1</v>
      </c>
      <c r="C662" s="14">
        <v>1</v>
      </c>
      <c r="D662" s="201">
        <v>4.0599999999999997E-2</v>
      </c>
      <c r="E662" s="201">
        <v>4.1212232895059001E-2</v>
      </c>
      <c r="F662" s="208">
        <v>3.7999999999999999E-2</v>
      </c>
      <c r="G662" s="201">
        <v>4.2299999999999997E-2</v>
      </c>
      <c r="H662" s="201">
        <v>0.04</v>
      </c>
      <c r="I662" s="201">
        <v>4.1000000000000002E-2</v>
      </c>
      <c r="J662" s="201">
        <v>0.04</v>
      </c>
      <c r="K662" s="201">
        <v>4.2999999999999997E-2</v>
      </c>
      <c r="L662" s="201">
        <v>4.2999999999999997E-2</v>
      </c>
      <c r="M662" s="201">
        <v>4.4773936141668004E-2</v>
      </c>
      <c r="N662" s="201">
        <v>4.19E-2</v>
      </c>
      <c r="O662" s="201">
        <v>4.2999999999999997E-2</v>
      </c>
      <c r="P662" s="201">
        <v>4.2999999999999997E-2</v>
      </c>
      <c r="Q662" s="201">
        <v>4.3700000000000003E-2</v>
      </c>
      <c r="R662" s="201">
        <v>3.7999999999999999E-2</v>
      </c>
      <c r="S662" s="208">
        <v>2.6499999999999999E-2</v>
      </c>
      <c r="T662" s="201">
        <v>0.04</v>
      </c>
      <c r="U662" s="201">
        <v>0.04</v>
      </c>
      <c r="V662" s="201">
        <v>4.1628100000000001E-2</v>
      </c>
      <c r="W662" s="202"/>
      <c r="X662" s="203"/>
      <c r="Y662" s="203"/>
      <c r="Z662" s="203"/>
      <c r="AA662" s="203"/>
      <c r="AB662" s="203"/>
      <c r="AC662" s="203"/>
      <c r="AD662" s="203"/>
      <c r="AE662" s="203"/>
      <c r="AF662" s="203"/>
      <c r="AG662" s="203"/>
      <c r="AH662" s="203"/>
      <c r="AI662" s="203"/>
      <c r="AJ662" s="203"/>
      <c r="AK662" s="203"/>
      <c r="AL662" s="203"/>
      <c r="AM662" s="203"/>
      <c r="AN662" s="203"/>
      <c r="AO662" s="203"/>
      <c r="AP662" s="203"/>
      <c r="AQ662" s="203"/>
      <c r="AR662" s="203"/>
      <c r="AS662" s="203"/>
      <c r="AT662" s="203"/>
      <c r="AU662" s="203"/>
      <c r="AV662" s="203"/>
      <c r="AW662" s="203"/>
      <c r="AX662" s="203"/>
      <c r="AY662" s="203"/>
      <c r="AZ662" s="203"/>
      <c r="BA662" s="203"/>
      <c r="BB662" s="203"/>
      <c r="BC662" s="203"/>
      <c r="BD662" s="203"/>
      <c r="BE662" s="203"/>
      <c r="BF662" s="203"/>
      <c r="BG662" s="203"/>
      <c r="BH662" s="203"/>
      <c r="BI662" s="203"/>
      <c r="BJ662" s="203"/>
      <c r="BK662" s="203"/>
      <c r="BL662" s="203"/>
      <c r="BM662" s="204">
        <v>1</v>
      </c>
    </row>
    <row r="663" spans="1:65">
      <c r="A663" s="29"/>
      <c r="B663" s="19">
        <v>1</v>
      </c>
      <c r="C663" s="9">
        <v>2</v>
      </c>
      <c r="D663" s="23">
        <v>4.1399999999999999E-2</v>
      </c>
      <c r="E663" s="23">
        <v>4.1956843087578875E-2</v>
      </c>
      <c r="F663" s="206">
        <v>4.1000000000000002E-2</v>
      </c>
      <c r="G663" s="23">
        <v>4.2799999999999998E-2</v>
      </c>
      <c r="H663" s="23">
        <v>0.04</v>
      </c>
      <c r="I663" s="23">
        <v>4.2000000000000003E-2</v>
      </c>
      <c r="J663" s="23">
        <v>4.1000000000000002E-2</v>
      </c>
      <c r="K663" s="23">
        <v>4.2000000000000003E-2</v>
      </c>
      <c r="L663" s="23">
        <v>4.2999999999999997E-2</v>
      </c>
      <c r="M663" s="23">
        <v>4.2339331289868005E-2</v>
      </c>
      <c r="N663" s="23">
        <v>4.1800000000000004E-2</v>
      </c>
      <c r="O663" s="23">
        <v>4.4000000000000004E-2</v>
      </c>
      <c r="P663" s="23">
        <v>4.2000000000000003E-2</v>
      </c>
      <c r="Q663" s="23">
        <v>4.1300000000000003E-2</v>
      </c>
      <c r="R663" s="23">
        <v>3.9E-2</v>
      </c>
      <c r="S663" s="209">
        <v>3.0400000000000003E-2</v>
      </c>
      <c r="T663" s="23">
        <v>0.04</v>
      </c>
      <c r="U663" s="23">
        <v>0.04</v>
      </c>
      <c r="V663" s="23">
        <v>4.2079499999999999E-2</v>
      </c>
      <c r="W663" s="202"/>
      <c r="X663" s="203"/>
      <c r="Y663" s="203"/>
      <c r="Z663" s="203"/>
      <c r="AA663" s="203"/>
      <c r="AB663" s="203"/>
      <c r="AC663" s="203"/>
      <c r="AD663" s="203"/>
      <c r="AE663" s="203"/>
      <c r="AF663" s="203"/>
      <c r="AG663" s="203"/>
      <c r="AH663" s="203"/>
      <c r="AI663" s="203"/>
      <c r="AJ663" s="203"/>
      <c r="AK663" s="203"/>
      <c r="AL663" s="203"/>
      <c r="AM663" s="203"/>
      <c r="AN663" s="203"/>
      <c r="AO663" s="203"/>
      <c r="AP663" s="203"/>
      <c r="AQ663" s="203"/>
      <c r="AR663" s="203"/>
      <c r="AS663" s="203"/>
      <c r="AT663" s="203"/>
      <c r="AU663" s="203"/>
      <c r="AV663" s="203"/>
      <c r="AW663" s="203"/>
      <c r="AX663" s="203"/>
      <c r="AY663" s="203"/>
      <c r="AZ663" s="203"/>
      <c r="BA663" s="203"/>
      <c r="BB663" s="203"/>
      <c r="BC663" s="203"/>
      <c r="BD663" s="203"/>
      <c r="BE663" s="203"/>
      <c r="BF663" s="203"/>
      <c r="BG663" s="203"/>
      <c r="BH663" s="203"/>
      <c r="BI663" s="203"/>
      <c r="BJ663" s="203"/>
      <c r="BK663" s="203"/>
      <c r="BL663" s="203"/>
      <c r="BM663" s="204" t="e">
        <v>#N/A</v>
      </c>
    </row>
    <row r="664" spans="1:65">
      <c r="A664" s="29"/>
      <c r="B664" s="19">
        <v>1</v>
      </c>
      <c r="C664" s="9">
        <v>3</v>
      </c>
      <c r="D664" s="23">
        <v>4.1399999999999999E-2</v>
      </c>
      <c r="E664" s="23">
        <v>4.1201777766317838E-2</v>
      </c>
      <c r="F664" s="209">
        <v>3.6999999999999998E-2</v>
      </c>
      <c r="G664" s="23">
        <v>4.2599999999999999E-2</v>
      </c>
      <c r="H664" s="23">
        <v>0.04</v>
      </c>
      <c r="I664" s="23">
        <v>4.1000000000000002E-2</v>
      </c>
      <c r="J664" s="23">
        <v>3.9E-2</v>
      </c>
      <c r="K664" s="23">
        <v>4.2000000000000003E-2</v>
      </c>
      <c r="L664" s="23">
        <v>4.4000000000000004E-2</v>
      </c>
      <c r="M664" s="23">
        <v>4.3513489993130886E-2</v>
      </c>
      <c r="N664" s="23">
        <v>4.2200000000000001E-2</v>
      </c>
      <c r="O664" s="23">
        <v>4.2000000000000003E-2</v>
      </c>
      <c r="P664" s="23">
        <v>4.1000000000000002E-2</v>
      </c>
      <c r="Q664" s="23">
        <v>3.9399999999999998E-2</v>
      </c>
      <c r="R664" s="23">
        <v>3.7999999999999999E-2</v>
      </c>
      <c r="S664" s="209">
        <v>3.0200000000000001E-2</v>
      </c>
      <c r="T664" s="23">
        <v>0.04</v>
      </c>
      <c r="U664" s="23">
        <v>0.04</v>
      </c>
      <c r="V664" s="23">
        <v>4.2073899999999997E-2</v>
      </c>
      <c r="W664" s="202"/>
      <c r="X664" s="203"/>
      <c r="Y664" s="203"/>
      <c r="Z664" s="203"/>
      <c r="AA664" s="203"/>
      <c r="AB664" s="203"/>
      <c r="AC664" s="203"/>
      <c r="AD664" s="203"/>
      <c r="AE664" s="203"/>
      <c r="AF664" s="203"/>
      <c r="AG664" s="203"/>
      <c r="AH664" s="203"/>
      <c r="AI664" s="203"/>
      <c r="AJ664" s="203"/>
      <c r="AK664" s="203"/>
      <c r="AL664" s="203"/>
      <c r="AM664" s="203"/>
      <c r="AN664" s="203"/>
      <c r="AO664" s="203"/>
      <c r="AP664" s="203"/>
      <c r="AQ664" s="203"/>
      <c r="AR664" s="203"/>
      <c r="AS664" s="203"/>
      <c r="AT664" s="203"/>
      <c r="AU664" s="203"/>
      <c r="AV664" s="203"/>
      <c r="AW664" s="203"/>
      <c r="AX664" s="203"/>
      <c r="AY664" s="203"/>
      <c r="AZ664" s="203"/>
      <c r="BA664" s="203"/>
      <c r="BB664" s="203"/>
      <c r="BC664" s="203"/>
      <c r="BD664" s="203"/>
      <c r="BE664" s="203"/>
      <c r="BF664" s="203"/>
      <c r="BG664" s="203"/>
      <c r="BH664" s="203"/>
      <c r="BI664" s="203"/>
      <c r="BJ664" s="203"/>
      <c r="BK664" s="203"/>
      <c r="BL664" s="203"/>
      <c r="BM664" s="204">
        <v>16</v>
      </c>
    </row>
    <row r="665" spans="1:65">
      <c r="A665" s="29"/>
      <c r="B665" s="19">
        <v>1</v>
      </c>
      <c r="C665" s="9">
        <v>4</v>
      </c>
      <c r="D665" s="23">
        <v>4.19E-2</v>
      </c>
      <c r="E665" s="23">
        <v>4.1824074163344278E-2</v>
      </c>
      <c r="F665" s="209">
        <v>3.6999999999999998E-2</v>
      </c>
      <c r="G665" s="23">
        <v>4.2000000000000003E-2</v>
      </c>
      <c r="H665" s="23">
        <v>3.9E-2</v>
      </c>
      <c r="I665" s="23">
        <v>4.1000000000000002E-2</v>
      </c>
      <c r="J665" s="23">
        <v>3.9E-2</v>
      </c>
      <c r="K665" s="23">
        <v>4.4000000000000004E-2</v>
      </c>
      <c r="L665" s="23">
        <v>4.2999999999999997E-2</v>
      </c>
      <c r="M665" s="23">
        <v>4.3023844443715931E-2</v>
      </c>
      <c r="N665" s="23">
        <v>4.07E-2</v>
      </c>
      <c r="O665" s="23">
        <v>4.2999999999999997E-2</v>
      </c>
      <c r="P665" s="23">
        <v>4.1000000000000002E-2</v>
      </c>
      <c r="Q665" s="23">
        <v>4.4200000000000003E-2</v>
      </c>
      <c r="R665" s="23">
        <v>3.7999999999999999E-2</v>
      </c>
      <c r="S665" s="209">
        <v>2.3900000000000001E-2</v>
      </c>
      <c r="T665" s="23">
        <v>0.04</v>
      </c>
      <c r="U665" s="23">
        <v>0.04</v>
      </c>
      <c r="V665" s="23">
        <v>4.1480200000000002E-2</v>
      </c>
      <c r="W665" s="202"/>
      <c r="X665" s="203"/>
      <c r="Y665" s="203"/>
      <c r="Z665" s="203"/>
      <c r="AA665" s="203"/>
      <c r="AB665" s="203"/>
      <c r="AC665" s="203"/>
      <c r="AD665" s="203"/>
      <c r="AE665" s="203"/>
      <c r="AF665" s="203"/>
      <c r="AG665" s="203"/>
      <c r="AH665" s="203"/>
      <c r="AI665" s="203"/>
      <c r="AJ665" s="203"/>
      <c r="AK665" s="203"/>
      <c r="AL665" s="203"/>
      <c r="AM665" s="203"/>
      <c r="AN665" s="203"/>
      <c r="AO665" s="203"/>
      <c r="AP665" s="203"/>
      <c r="AQ665" s="203"/>
      <c r="AR665" s="203"/>
      <c r="AS665" s="203"/>
      <c r="AT665" s="203"/>
      <c r="AU665" s="203"/>
      <c r="AV665" s="203"/>
      <c r="AW665" s="203"/>
      <c r="AX665" s="203"/>
      <c r="AY665" s="203"/>
      <c r="AZ665" s="203"/>
      <c r="BA665" s="203"/>
      <c r="BB665" s="203"/>
      <c r="BC665" s="203"/>
      <c r="BD665" s="203"/>
      <c r="BE665" s="203"/>
      <c r="BF665" s="203"/>
      <c r="BG665" s="203"/>
      <c r="BH665" s="203"/>
      <c r="BI665" s="203"/>
      <c r="BJ665" s="203"/>
      <c r="BK665" s="203"/>
      <c r="BL665" s="203"/>
      <c r="BM665" s="204">
        <v>4.1496040037921629E-2</v>
      </c>
    </row>
    <row r="666" spans="1:65">
      <c r="A666" s="29"/>
      <c r="B666" s="19">
        <v>1</v>
      </c>
      <c r="C666" s="9">
        <v>5</v>
      </c>
      <c r="D666" s="23">
        <v>4.1000000000000002E-2</v>
      </c>
      <c r="E666" s="23">
        <v>4.1996876259952354E-2</v>
      </c>
      <c r="F666" s="209">
        <v>3.6999999999999998E-2</v>
      </c>
      <c r="G666" s="23">
        <v>4.2799999999999998E-2</v>
      </c>
      <c r="H666" s="23">
        <v>0.04</v>
      </c>
      <c r="I666" s="23">
        <v>4.2999999999999997E-2</v>
      </c>
      <c r="J666" s="23">
        <v>4.1000000000000002E-2</v>
      </c>
      <c r="K666" s="23">
        <v>4.2999999999999997E-2</v>
      </c>
      <c r="L666" s="23">
        <v>4.2000000000000003E-2</v>
      </c>
      <c r="M666" s="23">
        <v>4.4588939457965458E-2</v>
      </c>
      <c r="N666" s="23">
        <v>4.1200000000000001E-2</v>
      </c>
      <c r="O666" s="23">
        <v>4.2000000000000003E-2</v>
      </c>
      <c r="P666" s="23">
        <v>4.1000000000000002E-2</v>
      </c>
      <c r="Q666" s="23">
        <v>4.1800000000000004E-2</v>
      </c>
      <c r="R666" s="23">
        <v>3.9E-2</v>
      </c>
      <c r="S666" s="209">
        <v>2.9300000000000003E-2</v>
      </c>
      <c r="T666" s="206">
        <v>0.05</v>
      </c>
      <c r="U666" s="23">
        <v>0.04</v>
      </c>
      <c r="V666" s="23">
        <v>4.2062299999999997E-2</v>
      </c>
      <c r="W666" s="202"/>
      <c r="X666" s="203"/>
      <c r="Y666" s="203"/>
      <c r="Z666" s="203"/>
      <c r="AA666" s="203"/>
      <c r="AB666" s="203"/>
      <c r="AC666" s="203"/>
      <c r="AD666" s="203"/>
      <c r="AE666" s="203"/>
      <c r="AF666" s="203"/>
      <c r="AG666" s="203"/>
      <c r="AH666" s="203"/>
      <c r="AI666" s="203"/>
      <c r="AJ666" s="203"/>
      <c r="AK666" s="203"/>
      <c r="AL666" s="203"/>
      <c r="AM666" s="203"/>
      <c r="AN666" s="203"/>
      <c r="AO666" s="203"/>
      <c r="AP666" s="203"/>
      <c r="AQ666" s="203"/>
      <c r="AR666" s="203"/>
      <c r="AS666" s="203"/>
      <c r="AT666" s="203"/>
      <c r="AU666" s="203"/>
      <c r="AV666" s="203"/>
      <c r="AW666" s="203"/>
      <c r="AX666" s="203"/>
      <c r="AY666" s="203"/>
      <c r="AZ666" s="203"/>
      <c r="BA666" s="203"/>
      <c r="BB666" s="203"/>
      <c r="BC666" s="203"/>
      <c r="BD666" s="203"/>
      <c r="BE666" s="203"/>
      <c r="BF666" s="203"/>
      <c r="BG666" s="203"/>
      <c r="BH666" s="203"/>
      <c r="BI666" s="203"/>
      <c r="BJ666" s="203"/>
      <c r="BK666" s="203"/>
      <c r="BL666" s="203"/>
      <c r="BM666" s="204">
        <v>48</v>
      </c>
    </row>
    <row r="667" spans="1:65">
      <c r="A667" s="29"/>
      <c r="B667" s="19">
        <v>1</v>
      </c>
      <c r="C667" s="9">
        <v>6</v>
      </c>
      <c r="D667" s="23">
        <v>4.19E-2</v>
      </c>
      <c r="E667" s="23">
        <v>4.0544162541337171E-2</v>
      </c>
      <c r="F667" s="209">
        <v>3.7999999999999999E-2</v>
      </c>
      <c r="G667" s="23">
        <v>4.2799999999999998E-2</v>
      </c>
      <c r="H667" s="23">
        <v>0.04</v>
      </c>
      <c r="I667" s="23">
        <v>4.2000000000000003E-2</v>
      </c>
      <c r="J667" s="23">
        <v>4.1000000000000002E-2</v>
      </c>
      <c r="K667" s="23">
        <v>4.2000000000000003E-2</v>
      </c>
      <c r="L667" s="23">
        <v>4.2999999999999997E-2</v>
      </c>
      <c r="M667" s="23">
        <v>4.3684975828068399E-2</v>
      </c>
      <c r="N667" s="23">
        <v>4.1399999999999999E-2</v>
      </c>
      <c r="O667" s="23">
        <v>4.2999999999999997E-2</v>
      </c>
      <c r="P667" s="23">
        <v>4.2000000000000003E-2</v>
      </c>
      <c r="Q667" s="23">
        <v>4.4900000000000002E-2</v>
      </c>
      <c r="R667" s="23">
        <v>0.04</v>
      </c>
      <c r="S667" s="209">
        <v>2.4399999999999998E-2</v>
      </c>
      <c r="T667" s="23">
        <v>0.04</v>
      </c>
      <c r="U667" s="23">
        <v>0.04</v>
      </c>
      <c r="V667" s="23">
        <v>4.1611599999999999E-2</v>
      </c>
      <c r="W667" s="202"/>
      <c r="X667" s="203"/>
      <c r="Y667" s="203"/>
      <c r="Z667" s="203"/>
      <c r="AA667" s="203"/>
      <c r="AB667" s="203"/>
      <c r="AC667" s="203"/>
      <c r="AD667" s="203"/>
      <c r="AE667" s="203"/>
      <c r="AF667" s="203"/>
      <c r="AG667" s="203"/>
      <c r="AH667" s="203"/>
      <c r="AI667" s="203"/>
      <c r="AJ667" s="203"/>
      <c r="AK667" s="203"/>
      <c r="AL667" s="203"/>
      <c r="AM667" s="203"/>
      <c r="AN667" s="203"/>
      <c r="AO667" s="203"/>
      <c r="AP667" s="203"/>
      <c r="AQ667" s="203"/>
      <c r="AR667" s="203"/>
      <c r="AS667" s="203"/>
      <c r="AT667" s="203"/>
      <c r="AU667" s="203"/>
      <c r="AV667" s="203"/>
      <c r="AW667" s="203"/>
      <c r="AX667" s="203"/>
      <c r="AY667" s="203"/>
      <c r="AZ667" s="203"/>
      <c r="BA667" s="203"/>
      <c r="BB667" s="203"/>
      <c r="BC667" s="203"/>
      <c r="BD667" s="203"/>
      <c r="BE667" s="203"/>
      <c r="BF667" s="203"/>
      <c r="BG667" s="203"/>
      <c r="BH667" s="203"/>
      <c r="BI667" s="203"/>
      <c r="BJ667" s="203"/>
      <c r="BK667" s="203"/>
      <c r="BL667" s="203"/>
      <c r="BM667" s="56"/>
    </row>
    <row r="668" spans="1:65">
      <c r="A668" s="29"/>
      <c r="B668" s="20" t="s">
        <v>259</v>
      </c>
      <c r="C668" s="12"/>
      <c r="D668" s="207">
        <v>4.1366666666666663E-2</v>
      </c>
      <c r="E668" s="207">
        <v>4.1455994452264916E-2</v>
      </c>
      <c r="F668" s="207">
        <v>3.7999999999999999E-2</v>
      </c>
      <c r="G668" s="207">
        <v>4.2549999999999998E-2</v>
      </c>
      <c r="H668" s="207">
        <v>3.9833333333333339E-2</v>
      </c>
      <c r="I668" s="207">
        <v>4.1666666666666664E-2</v>
      </c>
      <c r="J668" s="207">
        <v>4.016666666666667E-2</v>
      </c>
      <c r="K668" s="207">
        <v>4.2666666666666665E-2</v>
      </c>
      <c r="L668" s="207">
        <v>4.3000000000000003E-2</v>
      </c>
      <c r="M668" s="207">
        <v>4.3654086192402776E-2</v>
      </c>
      <c r="N668" s="207">
        <v>4.1533333333333339E-2</v>
      </c>
      <c r="O668" s="207">
        <v>4.2833333333333334E-2</v>
      </c>
      <c r="P668" s="207">
        <v>4.1666666666666664E-2</v>
      </c>
      <c r="Q668" s="207">
        <v>4.2550000000000004E-2</v>
      </c>
      <c r="R668" s="207">
        <v>3.8666666666666669E-2</v>
      </c>
      <c r="S668" s="207">
        <v>2.7450000000000002E-2</v>
      </c>
      <c r="T668" s="207">
        <v>4.1666666666666664E-2</v>
      </c>
      <c r="U668" s="207">
        <v>0.04</v>
      </c>
      <c r="V668" s="207">
        <v>4.1822599999999995E-2</v>
      </c>
      <c r="W668" s="202"/>
      <c r="X668" s="203"/>
      <c r="Y668" s="203"/>
      <c r="Z668" s="203"/>
      <c r="AA668" s="203"/>
      <c r="AB668" s="203"/>
      <c r="AC668" s="203"/>
      <c r="AD668" s="203"/>
      <c r="AE668" s="203"/>
      <c r="AF668" s="203"/>
      <c r="AG668" s="203"/>
      <c r="AH668" s="203"/>
      <c r="AI668" s="203"/>
      <c r="AJ668" s="203"/>
      <c r="AK668" s="203"/>
      <c r="AL668" s="203"/>
      <c r="AM668" s="203"/>
      <c r="AN668" s="203"/>
      <c r="AO668" s="203"/>
      <c r="AP668" s="203"/>
      <c r="AQ668" s="203"/>
      <c r="AR668" s="203"/>
      <c r="AS668" s="203"/>
      <c r="AT668" s="203"/>
      <c r="AU668" s="203"/>
      <c r="AV668" s="203"/>
      <c r="AW668" s="203"/>
      <c r="AX668" s="203"/>
      <c r="AY668" s="203"/>
      <c r="AZ668" s="203"/>
      <c r="BA668" s="203"/>
      <c r="BB668" s="203"/>
      <c r="BC668" s="203"/>
      <c r="BD668" s="203"/>
      <c r="BE668" s="203"/>
      <c r="BF668" s="203"/>
      <c r="BG668" s="203"/>
      <c r="BH668" s="203"/>
      <c r="BI668" s="203"/>
      <c r="BJ668" s="203"/>
      <c r="BK668" s="203"/>
      <c r="BL668" s="203"/>
      <c r="BM668" s="56"/>
    </row>
    <row r="669" spans="1:65">
      <c r="A669" s="29"/>
      <c r="B669" s="3" t="s">
        <v>260</v>
      </c>
      <c r="C669" s="28"/>
      <c r="D669" s="23">
        <v>4.1399999999999999E-2</v>
      </c>
      <c r="E669" s="23">
        <v>4.1518153529201643E-2</v>
      </c>
      <c r="F669" s="23">
        <v>3.7499999999999999E-2</v>
      </c>
      <c r="G669" s="23">
        <v>4.2700000000000002E-2</v>
      </c>
      <c r="H669" s="23">
        <v>0.04</v>
      </c>
      <c r="I669" s="23">
        <v>4.1500000000000002E-2</v>
      </c>
      <c r="J669" s="23">
        <v>4.0500000000000001E-2</v>
      </c>
      <c r="K669" s="23">
        <v>4.2499999999999996E-2</v>
      </c>
      <c r="L669" s="23">
        <v>4.2999999999999997E-2</v>
      </c>
      <c r="M669" s="23">
        <v>4.3599232910599639E-2</v>
      </c>
      <c r="N669" s="23">
        <v>4.1599999999999998E-2</v>
      </c>
      <c r="O669" s="23">
        <v>4.2999999999999997E-2</v>
      </c>
      <c r="P669" s="23">
        <v>4.1500000000000002E-2</v>
      </c>
      <c r="Q669" s="23">
        <v>4.2750000000000003E-2</v>
      </c>
      <c r="R669" s="23">
        <v>3.85E-2</v>
      </c>
      <c r="S669" s="23">
        <v>2.7900000000000001E-2</v>
      </c>
      <c r="T669" s="23">
        <v>0.04</v>
      </c>
      <c r="U669" s="23">
        <v>0.04</v>
      </c>
      <c r="V669" s="23">
        <v>4.1845199999999999E-2</v>
      </c>
      <c r="W669" s="202"/>
      <c r="X669" s="203"/>
      <c r="Y669" s="203"/>
      <c r="Z669" s="203"/>
      <c r="AA669" s="203"/>
      <c r="AB669" s="203"/>
      <c r="AC669" s="203"/>
      <c r="AD669" s="203"/>
      <c r="AE669" s="203"/>
      <c r="AF669" s="203"/>
      <c r="AG669" s="203"/>
      <c r="AH669" s="203"/>
      <c r="AI669" s="203"/>
      <c r="AJ669" s="203"/>
      <c r="AK669" s="203"/>
      <c r="AL669" s="203"/>
      <c r="AM669" s="203"/>
      <c r="AN669" s="203"/>
      <c r="AO669" s="203"/>
      <c r="AP669" s="203"/>
      <c r="AQ669" s="203"/>
      <c r="AR669" s="203"/>
      <c r="AS669" s="203"/>
      <c r="AT669" s="203"/>
      <c r="AU669" s="203"/>
      <c r="AV669" s="203"/>
      <c r="AW669" s="203"/>
      <c r="AX669" s="203"/>
      <c r="AY669" s="203"/>
      <c r="AZ669" s="203"/>
      <c r="BA669" s="203"/>
      <c r="BB669" s="203"/>
      <c r="BC669" s="203"/>
      <c r="BD669" s="203"/>
      <c r="BE669" s="203"/>
      <c r="BF669" s="203"/>
      <c r="BG669" s="203"/>
      <c r="BH669" s="203"/>
      <c r="BI669" s="203"/>
      <c r="BJ669" s="203"/>
      <c r="BK669" s="203"/>
      <c r="BL669" s="203"/>
      <c r="BM669" s="56"/>
    </row>
    <row r="670" spans="1:65">
      <c r="A670" s="29"/>
      <c r="B670" s="3" t="s">
        <v>261</v>
      </c>
      <c r="C670" s="28"/>
      <c r="D670" s="23">
        <v>5.0859282994028445E-4</v>
      </c>
      <c r="E670" s="23">
        <v>5.7172867919370006E-4</v>
      </c>
      <c r="F670" s="23">
        <v>1.5491933384829681E-3</v>
      </c>
      <c r="G670" s="23">
        <v>3.3316662497915217E-4</v>
      </c>
      <c r="H670" s="23">
        <v>4.0824829046386341E-4</v>
      </c>
      <c r="I670" s="23">
        <v>8.1649658092772454E-4</v>
      </c>
      <c r="J670" s="23">
        <v>9.8319208025017578E-4</v>
      </c>
      <c r="K670" s="23">
        <v>8.1649658092772563E-4</v>
      </c>
      <c r="L670" s="23">
        <v>6.3245553203367642E-4</v>
      </c>
      <c r="M670" s="23">
        <v>9.2461030854851147E-4</v>
      </c>
      <c r="N670" s="23">
        <v>5.4283207962192812E-4</v>
      </c>
      <c r="O670" s="23">
        <v>7.5277265270908076E-4</v>
      </c>
      <c r="P670" s="23">
        <v>8.1649658092772454E-4</v>
      </c>
      <c r="Q670" s="23">
        <v>2.0791825316695996E-3</v>
      </c>
      <c r="R670" s="23">
        <v>8.1649658092772682E-4</v>
      </c>
      <c r="S670" s="23">
        <v>2.9153044437931364E-3</v>
      </c>
      <c r="T670" s="23">
        <v>4.0824829046386306E-3</v>
      </c>
      <c r="U670" s="23">
        <v>0</v>
      </c>
      <c r="V670" s="23">
        <v>2.779188370729827E-4</v>
      </c>
      <c r="W670" s="202"/>
      <c r="X670" s="203"/>
      <c r="Y670" s="203"/>
      <c r="Z670" s="203"/>
      <c r="AA670" s="203"/>
      <c r="AB670" s="203"/>
      <c r="AC670" s="203"/>
      <c r="AD670" s="203"/>
      <c r="AE670" s="203"/>
      <c r="AF670" s="203"/>
      <c r="AG670" s="203"/>
      <c r="AH670" s="203"/>
      <c r="AI670" s="203"/>
      <c r="AJ670" s="203"/>
      <c r="AK670" s="203"/>
      <c r="AL670" s="203"/>
      <c r="AM670" s="203"/>
      <c r="AN670" s="203"/>
      <c r="AO670" s="203"/>
      <c r="AP670" s="203"/>
      <c r="AQ670" s="203"/>
      <c r="AR670" s="203"/>
      <c r="AS670" s="203"/>
      <c r="AT670" s="203"/>
      <c r="AU670" s="203"/>
      <c r="AV670" s="203"/>
      <c r="AW670" s="203"/>
      <c r="AX670" s="203"/>
      <c r="AY670" s="203"/>
      <c r="AZ670" s="203"/>
      <c r="BA670" s="203"/>
      <c r="BB670" s="203"/>
      <c r="BC670" s="203"/>
      <c r="BD670" s="203"/>
      <c r="BE670" s="203"/>
      <c r="BF670" s="203"/>
      <c r="BG670" s="203"/>
      <c r="BH670" s="203"/>
      <c r="BI670" s="203"/>
      <c r="BJ670" s="203"/>
      <c r="BK670" s="203"/>
      <c r="BL670" s="203"/>
      <c r="BM670" s="56"/>
    </row>
    <row r="671" spans="1:65">
      <c r="A671" s="29"/>
      <c r="B671" s="3" t="s">
        <v>86</v>
      </c>
      <c r="C671" s="28"/>
      <c r="D671" s="13">
        <v>1.22947501194267E-2</v>
      </c>
      <c r="E671" s="13">
        <v>1.3791218537816648E-2</v>
      </c>
      <c r="F671" s="13">
        <v>4.0768245749551797E-2</v>
      </c>
      <c r="G671" s="13">
        <v>7.8300029372303688E-3</v>
      </c>
      <c r="H671" s="13">
        <v>1.024891105767021E-2</v>
      </c>
      <c r="I671" s="13">
        <v>1.9595917942265392E-2</v>
      </c>
      <c r="J671" s="13">
        <v>2.4477811126560389E-2</v>
      </c>
      <c r="K671" s="13">
        <v>1.913663861549357E-2</v>
      </c>
      <c r="L671" s="13">
        <v>1.4708268186829684E-2</v>
      </c>
      <c r="M671" s="13">
        <v>2.1180383995975698E-2</v>
      </c>
      <c r="N671" s="13">
        <v>1.306979324932411E-2</v>
      </c>
      <c r="O671" s="13">
        <v>1.7574458818110834E-2</v>
      </c>
      <c r="P671" s="13">
        <v>1.9595917942265392E-2</v>
      </c>
      <c r="Q671" s="13">
        <v>4.8864454328310207E-2</v>
      </c>
      <c r="R671" s="13">
        <v>2.11162908860619E-2</v>
      </c>
      <c r="S671" s="13">
        <v>0.10620416917279185</v>
      </c>
      <c r="T671" s="13">
        <v>9.7979589711327142E-2</v>
      </c>
      <c r="U671" s="13">
        <v>0</v>
      </c>
      <c r="V671" s="13">
        <v>6.6451831563074208E-3</v>
      </c>
      <c r="W671" s="147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A672" s="29"/>
      <c r="B672" s="3" t="s">
        <v>262</v>
      </c>
      <c r="C672" s="28"/>
      <c r="D672" s="13">
        <v>-3.1177281286777214E-3</v>
      </c>
      <c r="E672" s="13">
        <v>-9.6504595667723514E-4</v>
      </c>
      <c r="F672" s="13">
        <v>-8.4249967821670046E-2</v>
      </c>
      <c r="G672" s="13">
        <v>2.5399049189156253E-2</v>
      </c>
      <c r="H672" s="13">
        <v>-4.0069045216575061E-2</v>
      </c>
      <c r="I672" s="13">
        <v>4.1118773885195914E-3</v>
      </c>
      <c r="J672" s="13">
        <v>-3.2036150197466973E-2</v>
      </c>
      <c r="K672" s="13">
        <v>2.8210562445844189E-2</v>
      </c>
      <c r="L672" s="13">
        <v>3.6243457464952389E-2</v>
      </c>
      <c r="M672" s="13">
        <v>5.2006074616011366E-2</v>
      </c>
      <c r="N672" s="13">
        <v>8.9871938087648928E-4</v>
      </c>
      <c r="O672" s="13">
        <v>3.2227009955398289E-2</v>
      </c>
      <c r="P672" s="13">
        <v>4.1118773885195914E-3</v>
      </c>
      <c r="Q672" s="13">
        <v>2.5399049189156475E-2</v>
      </c>
      <c r="R672" s="13">
        <v>-6.8184177783453648E-2</v>
      </c>
      <c r="S672" s="13">
        <v>-0.33849109517644316</v>
      </c>
      <c r="T672" s="13">
        <v>4.1118773885195914E-3</v>
      </c>
      <c r="U672" s="13">
        <v>-3.6052597707021072E-2</v>
      </c>
      <c r="V672" s="13">
        <v>7.8696656784582597E-3</v>
      </c>
      <c r="W672" s="147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5"/>
    </row>
    <row r="673" spans="1:65">
      <c r="A673" s="29"/>
      <c r="B673" s="45" t="s">
        <v>263</v>
      </c>
      <c r="C673" s="46"/>
      <c r="D673" s="44">
        <v>0.2</v>
      </c>
      <c r="E673" s="44">
        <v>0.14000000000000001</v>
      </c>
      <c r="F673" s="44">
        <v>2.4700000000000002</v>
      </c>
      <c r="G673" s="44">
        <v>0.6</v>
      </c>
      <c r="H673" s="44">
        <v>1.24</v>
      </c>
      <c r="I673" s="44">
        <v>0</v>
      </c>
      <c r="J673" s="44">
        <v>1.01</v>
      </c>
      <c r="K673" s="44">
        <v>0.67</v>
      </c>
      <c r="L673" s="44">
        <v>0.9</v>
      </c>
      <c r="M673" s="44">
        <v>1.34</v>
      </c>
      <c r="N673" s="44">
        <v>0.09</v>
      </c>
      <c r="O673" s="44">
        <v>0.79</v>
      </c>
      <c r="P673" s="44">
        <v>0</v>
      </c>
      <c r="Q673" s="44">
        <v>0.6</v>
      </c>
      <c r="R673" s="44">
        <v>2.02</v>
      </c>
      <c r="S673" s="44">
        <v>9.59</v>
      </c>
      <c r="T673" s="44">
        <v>0</v>
      </c>
      <c r="U673" s="44">
        <v>1.1200000000000001</v>
      </c>
      <c r="V673" s="44">
        <v>0.11</v>
      </c>
      <c r="W673" s="147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5"/>
    </row>
    <row r="674" spans="1:65">
      <c r="B674" s="3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BM674" s="55"/>
    </row>
    <row r="675" spans="1:65" ht="15">
      <c r="B675" s="8" t="s">
        <v>529</v>
      </c>
      <c r="BM675" s="27" t="s">
        <v>66</v>
      </c>
    </row>
    <row r="676" spans="1:65" ht="15">
      <c r="A676" s="24" t="s">
        <v>37</v>
      </c>
      <c r="B676" s="18" t="s">
        <v>110</v>
      </c>
      <c r="C676" s="15" t="s">
        <v>111</v>
      </c>
      <c r="D676" s="16" t="s">
        <v>228</v>
      </c>
      <c r="E676" s="17" t="s">
        <v>228</v>
      </c>
      <c r="F676" s="17" t="s">
        <v>228</v>
      </c>
      <c r="G676" s="17" t="s">
        <v>228</v>
      </c>
      <c r="H676" s="17" t="s">
        <v>228</v>
      </c>
      <c r="I676" s="17" t="s">
        <v>228</v>
      </c>
      <c r="J676" s="17" t="s">
        <v>228</v>
      </c>
      <c r="K676" s="17" t="s">
        <v>228</v>
      </c>
      <c r="L676" s="17" t="s">
        <v>228</v>
      </c>
      <c r="M676" s="17" t="s">
        <v>228</v>
      </c>
      <c r="N676" s="17" t="s">
        <v>228</v>
      </c>
      <c r="O676" s="17" t="s">
        <v>228</v>
      </c>
      <c r="P676" s="17" t="s">
        <v>228</v>
      </c>
      <c r="Q676" s="17" t="s">
        <v>228</v>
      </c>
      <c r="R676" s="17" t="s">
        <v>228</v>
      </c>
      <c r="S676" s="17" t="s">
        <v>228</v>
      </c>
      <c r="T676" s="17" t="s">
        <v>228</v>
      </c>
      <c r="U676" s="17" t="s">
        <v>228</v>
      </c>
      <c r="V676" s="17" t="s">
        <v>228</v>
      </c>
      <c r="W676" s="147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7">
        <v>1</v>
      </c>
    </row>
    <row r="677" spans="1:65">
      <c r="A677" s="29"/>
      <c r="B677" s="19" t="s">
        <v>229</v>
      </c>
      <c r="C677" s="9" t="s">
        <v>229</v>
      </c>
      <c r="D677" s="145" t="s">
        <v>232</v>
      </c>
      <c r="E677" s="146" t="s">
        <v>233</v>
      </c>
      <c r="F677" s="146" t="s">
        <v>237</v>
      </c>
      <c r="G677" s="146" t="s">
        <v>238</v>
      </c>
      <c r="H677" s="146" t="s">
        <v>239</v>
      </c>
      <c r="I677" s="146" t="s">
        <v>240</v>
      </c>
      <c r="J677" s="146" t="s">
        <v>241</v>
      </c>
      <c r="K677" s="146" t="s">
        <v>242</v>
      </c>
      <c r="L677" s="146" t="s">
        <v>243</v>
      </c>
      <c r="M677" s="146" t="s">
        <v>244</v>
      </c>
      <c r="N677" s="146" t="s">
        <v>245</v>
      </c>
      <c r="O677" s="146" t="s">
        <v>246</v>
      </c>
      <c r="P677" s="146" t="s">
        <v>247</v>
      </c>
      <c r="Q677" s="146" t="s">
        <v>248</v>
      </c>
      <c r="R677" s="146" t="s">
        <v>249</v>
      </c>
      <c r="S677" s="146" t="s">
        <v>283</v>
      </c>
      <c r="T677" s="146" t="s">
        <v>252</v>
      </c>
      <c r="U677" s="146" t="s">
        <v>253</v>
      </c>
      <c r="V677" s="146" t="s">
        <v>299</v>
      </c>
      <c r="W677" s="147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7" t="s">
        <v>3</v>
      </c>
    </row>
    <row r="678" spans="1:65">
      <c r="A678" s="29"/>
      <c r="B678" s="19"/>
      <c r="C678" s="9"/>
      <c r="D678" s="10" t="s">
        <v>300</v>
      </c>
      <c r="E678" s="11" t="s">
        <v>300</v>
      </c>
      <c r="F678" s="11" t="s">
        <v>301</v>
      </c>
      <c r="G678" s="11" t="s">
        <v>300</v>
      </c>
      <c r="H678" s="11" t="s">
        <v>301</v>
      </c>
      <c r="I678" s="11" t="s">
        <v>301</v>
      </c>
      <c r="J678" s="11" t="s">
        <v>301</v>
      </c>
      <c r="K678" s="11" t="s">
        <v>301</v>
      </c>
      <c r="L678" s="11" t="s">
        <v>301</v>
      </c>
      <c r="M678" s="11" t="s">
        <v>114</v>
      </c>
      <c r="N678" s="11" t="s">
        <v>301</v>
      </c>
      <c r="O678" s="11" t="s">
        <v>300</v>
      </c>
      <c r="P678" s="11" t="s">
        <v>300</v>
      </c>
      <c r="Q678" s="11" t="s">
        <v>300</v>
      </c>
      <c r="R678" s="11" t="s">
        <v>301</v>
      </c>
      <c r="S678" s="11" t="s">
        <v>301</v>
      </c>
      <c r="T678" s="11" t="s">
        <v>114</v>
      </c>
      <c r="U678" s="11" t="s">
        <v>300</v>
      </c>
      <c r="V678" s="11" t="s">
        <v>114</v>
      </c>
      <c r="W678" s="147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7">
        <v>1</v>
      </c>
    </row>
    <row r="679" spans="1:65">
      <c r="A679" s="29"/>
      <c r="B679" s="19"/>
      <c r="C679" s="9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147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>
        <v>2</v>
      </c>
    </row>
    <row r="680" spans="1:65">
      <c r="A680" s="29"/>
      <c r="B680" s="18">
        <v>1</v>
      </c>
      <c r="C680" s="14">
        <v>1</v>
      </c>
      <c r="D680" s="210">
        <v>15.5</v>
      </c>
      <c r="E680" s="210">
        <v>16.2852274416529</v>
      </c>
      <c r="F680" s="211">
        <v>12</v>
      </c>
      <c r="G680" s="210">
        <v>14.4</v>
      </c>
      <c r="H680" s="210">
        <v>14.7</v>
      </c>
      <c r="I680" s="210">
        <v>14.5</v>
      </c>
      <c r="J680" s="210">
        <v>14.7</v>
      </c>
      <c r="K680" s="210">
        <v>13.8</v>
      </c>
      <c r="L680" s="210">
        <v>16.899999999999999</v>
      </c>
      <c r="M680" s="210">
        <v>14.90249501868</v>
      </c>
      <c r="N680" s="211">
        <v>12</v>
      </c>
      <c r="O680" s="211">
        <v>15</v>
      </c>
      <c r="P680" s="210">
        <v>12.76</v>
      </c>
      <c r="Q680" s="210">
        <v>15.1</v>
      </c>
      <c r="R680" s="210">
        <v>14.29</v>
      </c>
      <c r="S680" s="210">
        <v>16.100000000000001</v>
      </c>
      <c r="T680" s="211">
        <v>18.77</v>
      </c>
      <c r="U680" s="211">
        <v>16</v>
      </c>
      <c r="V680" s="210">
        <v>14.83</v>
      </c>
      <c r="W680" s="212"/>
      <c r="X680" s="213"/>
      <c r="Y680" s="213"/>
      <c r="Z680" s="213"/>
      <c r="AA680" s="213"/>
      <c r="AB680" s="213"/>
      <c r="AC680" s="213"/>
      <c r="AD680" s="213"/>
      <c r="AE680" s="213"/>
      <c r="AF680" s="213"/>
      <c r="AG680" s="213"/>
      <c r="AH680" s="213"/>
      <c r="AI680" s="213"/>
      <c r="AJ680" s="213"/>
      <c r="AK680" s="213"/>
      <c r="AL680" s="213"/>
      <c r="AM680" s="213"/>
      <c r="AN680" s="213"/>
      <c r="AO680" s="213"/>
      <c r="AP680" s="213"/>
      <c r="AQ680" s="213"/>
      <c r="AR680" s="213"/>
      <c r="AS680" s="213"/>
      <c r="AT680" s="213"/>
      <c r="AU680" s="213"/>
      <c r="AV680" s="213"/>
      <c r="AW680" s="213"/>
      <c r="AX680" s="213"/>
      <c r="AY680" s="213"/>
      <c r="AZ680" s="213"/>
      <c r="BA680" s="213"/>
      <c r="BB680" s="213"/>
      <c r="BC680" s="213"/>
      <c r="BD680" s="213"/>
      <c r="BE680" s="213"/>
      <c r="BF680" s="213"/>
      <c r="BG680" s="213"/>
      <c r="BH680" s="213"/>
      <c r="BI680" s="213"/>
      <c r="BJ680" s="213"/>
      <c r="BK680" s="213"/>
      <c r="BL680" s="213"/>
      <c r="BM680" s="214">
        <v>1</v>
      </c>
    </row>
    <row r="681" spans="1:65">
      <c r="A681" s="29"/>
      <c r="B681" s="19">
        <v>1</v>
      </c>
      <c r="C681" s="9">
        <v>2</v>
      </c>
      <c r="D681" s="215">
        <v>15</v>
      </c>
      <c r="E681" s="215">
        <v>16.733418460249847</v>
      </c>
      <c r="F681" s="217">
        <v>8</v>
      </c>
      <c r="G681" s="215">
        <v>15</v>
      </c>
      <c r="H681" s="215">
        <v>14.5</v>
      </c>
      <c r="I681" s="215">
        <v>14.9</v>
      </c>
      <c r="J681" s="215">
        <v>14.8</v>
      </c>
      <c r="K681" s="215">
        <v>15</v>
      </c>
      <c r="L681" s="215">
        <v>14.5</v>
      </c>
      <c r="M681" s="215">
        <v>14.404226518018801</v>
      </c>
      <c r="N681" s="217">
        <v>12</v>
      </c>
      <c r="O681" s="217">
        <v>15</v>
      </c>
      <c r="P681" s="215">
        <v>12.81</v>
      </c>
      <c r="Q681" s="215">
        <v>16.3</v>
      </c>
      <c r="R681" s="215">
        <v>14.47</v>
      </c>
      <c r="S681" s="215">
        <v>14.6</v>
      </c>
      <c r="T681" s="217">
        <v>19.18</v>
      </c>
      <c r="U681" s="217">
        <v>14</v>
      </c>
      <c r="V681" s="215">
        <v>17.638000000000002</v>
      </c>
      <c r="W681" s="212"/>
      <c r="X681" s="213"/>
      <c r="Y681" s="213"/>
      <c r="Z681" s="213"/>
      <c r="AA681" s="213"/>
      <c r="AB681" s="213"/>
      <c r="AC681" s="213"/>
      <c r="AD681" s="213"/>
      <c r="AE681" s="213"/>
      <c r="AF681" s="213"/>
      <c r="AG681" s="213"/>
      <c r="AH681" s="213"/>
      <c r="AI681" s="213"/>
      <c r="AJ681" s="213"/>
      <c r="AK681" s="213"/>
      <c r="AL681" s="213"/>
      <c r="AM681" s="213"/>
      <c r="AN681" s="213"/>
      <c r="AO681" s="213"/>
      <c r="AP681" s="213"/>
      <c r="AQ681" s="213"/>
      <c r="AR681" s="213"/>
      <c r="AS681" s="213"/>
      <c r="AT681" s="213"/>
      <c r="AU681" s="213"/>
      <c r="AV681" s="213"/>
      <c r="AW681" s="213"/>
      <c r="AX681" s="213"/>
      <c r="AY681" s="213"/>
      <c r="AZ681" s="213"/>
      <c r="BA681" s="213"/>
      <c r="BB681" s="213"/>
      <c r="BC681" s="213"/>
      <c r="BD681" s="213"/>
      <c r="BE681" s="213"/>
      <c r="BF681" s="213"/>
      <c r="BG681" s="213"/>
      <c r="BH681" s="213"/>
      <c r="BI681" s="213"/>
      <c r="BJ681" s="213"/>
      <c r="BK681" s="213"/>
      <c r="BL681" s="213"/>
      <c r="BM681" s="214">
        <v>16</v>
      </c>
    </row>
    <row r="682" spans="1:65">
      <c r="A682" s="29"/>
      <c r="B682" s="19">
        <v>1</v>
      </c>
      <c r="C682" s="9">
        <v>3</v>
      </c>
      <c r="D682" s="215">
        <v>15.2</v>
      </c>
      <c r="E682" s="215">
        <v>16.630880108962913</v>
      </c>
      <c r="F682" s="217">
        <v>11</v>
      </c>
      <c r="G682" s="215">
        <v>15</v>
      </c>
      <c r="H682" s="215">
        <v>14.3</v>
      </c>
      <c r="I682" s="215">
        <v>14.1</v>
      </c>
      <c r="J682" s="215">
        <v>14.6</v>
      </c>
      <c r="K682" s="215">
        <v>13.3</v>
      </c>
      <c r="L682" s="215">
        <v>16.100000000000001</v>
      </c>
      <c r="M682" s="215">
        <v>14.95339673148</v>
      </c>
      <c r="N682" s="217">
        <v>12</v>
      </c>
      <c r="O682" s="217">
        <v>16</v>
      </c>
      <c r="P682" s="215">
        <v>13.24</v>
      </c>
      <c r="Q682" s="215">
        <v>14.9</v>
      </c>
      <c r="R682" s="215">
        <v>14.33</v>
      </c>
      <c r="S682" s="215">
        <v>14.3</v>
      </c>
      <c r="T682" s="217">
        <v>18.11</v>
      </c>
      <c r="U682" s="217">
        <v>15</v>
      </c>
      <c r="V682" s="215">
        <v>14.551</v>
      </c>
      <c r="W682" s="212"/>
      <c r="X682" s="213"/>
      <c r="Y682" s="213"/>
      <c r="Z682" s="213"/>
      <c r="AA682" s="213"/>
      <c r="AB682" s="213"/>
      <c r="AC682" s="213"/>
      <c r="AD682" s="213"/>
      <c r="AE682" s="213"/>
      <c r="AF682" s="213"/>
      <c r="AG682" s="213"/>
      <c r="AH682" s="213"/>
      <c r="AI682" s="213"/>
      <c r="AJ682" s="213"/>
      <c r="AK682" s="213"/>
      <c r="AL682" s="213"/>
      <c r="AM682" s="213"/>
      <c r="AN682" s="213"/>
      <c r="AO682" s="213"/>
      <c r="AP682" s="213"/>
      <c r="AQ682" s="213"/>
      <c r="AR682" s="213"/>
      <c r="AS682" s="213"/>
      <c r="AT682" s="213"/>
      <c r="AU682" s="213"/>
      <c r="AV682" s="213"/>
      <c r="AW682" s="213"/>
      <c r="AX682" s="213"/>
      <c r="AY682" s="213"/>
      <c r="AZ682" s="213"/>
      <c r="BA682" s="213"/>
      <c r="BB682" s="213"/>
      <c r="BC682" s="213"/>
      <c r="BD682" s="213"/>
      <c r="BE682" s="213"/>
      <c r="BF682" s="213"/>
      <c r="BG682" s="213"/>
      <c r="BH682" s="213"/>
      <c r="BI682" s="213"/>
      <c r="BJ682" s="213"/>
      <c r="BK682" s="213"/>
      <c r="BL682" s="213"/>
      <c r="BM682" s="214">
        <v>16</v>
      </c>
    </row>
    <row r="683" spans="1:65">
      <c r="A683" s="29"/>
      <c r="B683" s="19">
        <v>1</v>
      </c>
      <c r="C683" s="9">
        <v>4</v>
      </c>
      <c r="D683" s="215">
        <v>15.5</v>
      </c>
      <c r="E683" s="215">
        <v>15.469040561045022</v>
      </c>
      <c r="F683" s="217">
        <v>13</v>
      </c>
      <c r="G683" s="215">
        <v>13.8</v>
      </c>
      <c r="H683" s="215">
        <v>13.9</v>
      </c>
      <c r="I683" s="215">
        <v>14.2</v>
      </c>
      <c r="J683" s="216">
        <v>13.8</v>
      </c>
      <c r="K683" s="215">
        <v>12.8</v>
      </c>
      <c r="L683" s="215">
        <v>15.7</v>
      </c>
      <c r="M683" s="215">
        <v>14.410182624480001</v>
      </c>
      <c r="N683" s="217">
        <v>13</v>
      </c>
      <c r="O683" s="217">
        <v>15</v>
      </c>
      <c r="P683" s="215">
        <v>14.19</v>
      </c>
      <c r="Q683" s="215">
        <v>15.1</v>
      </c>
      <c r="R683" s="215">
        <v>13.94</v>
      </c>
      <c r="S683" s="215">
        <v>14.6</v>
      </c>
      <c r="T683" s="217">
        <v>18.649999999999999</v>
      </c>
      <c r="U683" s="217">
        <v>14</v>
      </c>
      <c r="V683" s="215">
        <v>13.840999999999999</v>
      </c>
      <c r="W683" s="212"/>
      <c r="X683" s="213"/>
      <c r="Y683" s="213"/>
      <c r="Z683" s="213"/>
      <c r="AA683" s="213"/>
      <c r="AB683" s="213"/>
      <c r="AC683" s="213"/>
      <c r="AD683" s="213"/>
      <c r="AE683" s="213"/>
      <c r="AF683" s="213"/>
      <c r="AG683" s="213"/>
      <c r="AH683" s="213"/>
      <c r="AI683" s="213"/>
      <c r="AJ683" s="213"/>
      <c r="AK683" s="213"/>
      <c r="AL683" s="213"/>
      <c r="AM683" s="213"/>
      <c r="AN683" s="213"/>
      <c r="AO683" s="213"/>
      <c r="AP683" s="213"/>
      <c r="AQ683" s="213"/>
      <c r="AR683" s="213"/>
      <c r="AS683" s="213"/>
      <c r="AT683" s="213"/>
      <c r="AU683" s="213"/>
      <c r="AV683" s="213"/>
      <c r="AW683" s="213"/>
      <c r="AX683" s="213"/>
      <c r="AY683" s="213"/>
      <c r="AZ683" s="213"/>
      <c r="BA683" s="213"/>
      <c r="BB683" s="213"/>
      <c r="BC683" s="213"/>
      <c r="BD683" s="213"/>
      <c r="BE683" s="213"/>
      <c r="BF683" s="213"/>
      <c r="BG683" s="213"/>
      <c r="BH683" s="213"/>
      <c r="BI683" s="213"/>
      <c r="BJ683" s="213"/>
      <c r="BK683" s="213"/>
      <c r="BL683" s="213"/>
      <c r="BM683" s="214">
        <v>14.807089171466762</v>
      </c>
    </row>
    <row r="684" spans="1:65">
      <c r="A684" s="29"/>
      <c r="B684" s="19">
        <v>1</v>
      </c>
      <c r="C684" s="9">
        <v>5</v>
      </c>
      <c r="D684" s="215">
        <v>15.2</v>
      </c>
      <c r="E684" s="215">
        <v>17.658070356011063</v>
      </c>
      <c r="F684" s="217">
        <v>12</v>
      </c>
      <c r="G684" s="215">
        <v>14.6</v>
      </c>
      <c r="H684" s="215">
        <v>14.8</v>
      </c>
      <c r="I684" s="215">
        <v>15.400000000000002</v>
      </c>
      <c r="J684" s="215">
        <v>14.8</v>
      </c>
      <c r="K684" s="215">
        <v>14.1</v>
      </c>
      <c r="L684" s="215">
        <v>15.2</v>
      </c>
      <c r="M684" s="215">
        <v>14.712165476879999</v>
      </c>
      <c r="N684" s="217">
        <v>13</v>
      </c>
      <c r="O684" s="217">
        <v>15</v>
      </c>
      <c r="P684" s="215">
        <v>12.83</v>
      </c>
      <c r="Q684" s="215">
        <v>15.400000000000002</v>
      </c>
      <c r="R684" s="215">
        <v>14.7</v>
      </c>
      <c r="S684" s="215">
        <v>14.4</v>
      </c>
      <c r="T684" s="217">
        <v>20.03</v>
      </c>
      <c r="U684" s="217">
        <v>16</v>
      </c>
      <c r="V684" s="216">
        <v>18.478999999999999</v>
      </c>
      <c r="W684" s="212"/>
      <c r="X684" s="213"/>
      <c r="Y684" s="213"/>
      <c r="Z684" s="213"/>
      <c r="AA684" s="213"/>
      <c r="AB684" s="213"/>
      <c r="AC684" s="213"/>
      <c r="AD684" s="213"/>
      <c r="AE684" s="213"/>
      <c r="AF684" s="213"/>
      <c r="AG684" s="213"/>
      <c r="AH684" s="213"/>
      <c r="AI684" s="213"/>
      <c r="AJ684" s="213"/>
      <c r="AK684" s="213"/>
      <c r="AL684" s="213"/>
      <c r="AM684" s="213"/>
      <c r="AN684" s="213"/>
      <c r="AO684" s="213"/>
      <c r="AP684" s="213"/>
      <c r="AQ684" s="213"/>
      <c r="AR684" s="213"/>
      <c r="AS684" s="213"/>
      <c r="AT684" s="213"/>
      <c r="AU684" s="213"/>
      <c r="AV684" s="213"/>
      <c r="AW684" s="213"/>
      <c r="AX684" s="213"/>
      <c r="AY684" s="213"/>
      <c r="AZ684" s="213"/>
      <c r="BA684" s="213"/>
      <c r="BB684" s="213"/>
      <c r="BC684" s="213"/>
      <c r="BD684" s="213"/>
      <c r="BE684" s="213"/>
      <c r="BF684" s="213"/>
      <c r="BG684" s="213"/>
      <c r="BH684" s="213"/>
      <c r="BI684" s="213"/>
      <c r="BJ684" s="213"/>
      <c r="BK684" s="213"/>
      <c r="BL684" s="213"/>
      <c r="BM684" s="214">
        <v>49</v>
      </c>
    </row>
    <row r="685" spans="1:65">
      <c r="A685" s="29"/>
      <c r="B685" s="19">
        <v>1</v>
      </c>
      <c r="C685" s="9">
        <v>6</v>
      </c>
      <c r="D685" s="215">
        <v>15.2</v>
      </c>
      <c r="E685" s="215">
        <v>16.922037995267299</v>
      </c>
      <c r="F685" s="217">
        <v>11</v>
      </c>
      <c r="G685" s="215">
        <v>13.9</v>
      </c>
      <c r="H685" s="215">
        <v>14.4</v>
      </c>
      <c r="I685" s="215">
        <v>14.7</v>
      </c>
      <c r="J685" s="215">
        <v>14.4</v>
      </c>
      <c r="K685" s="215">
        <v>13.7</v>
      </c>
      <c r="L685" s="215">
        <v>16.5</v>
      </c>
      <c r="M685" s="215">
        <v>14.72674911048</v>
      </c>
      <c r="N685" s="217">
        <v>13</v>
      </c>
      <c r="O685" s="217">
        <v>15</v>
      </c>
      <c r="P685" s="215">
        <v>13.3</v>
      </c>
      <c r="Q685" s="215">
        <v>16.100000000000001</v>
      </c>
      <c r="R685" s="215">
        <v>14.78</v>
      </c>
      <c r="S685" s="216">
        <v>17</v>
      </c>
      <c r="T685" s="217">
        <v>18.010000000000002</v>
      </c>
      <c r="U685" s="217">
        <v>15</v>
      </c>
      <c r="V685" s="215">
        <v>14.462999999999999</v>
      </c>
      <c r="W685" s="212"/>
      <c r="X685" s="213"/>
      <c r="Y685" s="213"/>
      <c r="Z685" s="213"/>
      <c r="AA685" s="213"/>
      <c r="AB685" s="213"/>
      <c r="AC685" s="213"/>
      <c r="AD685" s="213"/>
      <c r="AE685" s="213"/>
      <c r="AF685" s="213"/>
      <c r="AG685" s="213"/>
      <c r="AH685" s="213"/>
      <c r="AI685" s="213"/>
      <c r="AJ685" s="213"/>
      <c r="AK685" s="213"/>
      <c r="AL685" s="213"/>
      <c r="AM685" s="213"/>
      <c r="AN685" s="213"/>
      <c r="AO685" s="213"/>
      <c r="AP685" s="213"/>
      <c r="AQ685" s="213"/>
      <c r="AR685" s="213"/>
      <c r="AS685" s="213"/>
      <c r="AT685" s="213"/>
      <c r="AU685" s="213"/>
      <c r="AV685" s="213"/>
      <c r="AW685" s="213"/>
      <c r="AX685" s="213"/>
      <c r="AY685" s="213"/>
      <c r="AZ685" s="213"/>
      <c r="BA685" s="213"/>
      <c r="BB685" s="213"/>
      <c r="BC685" s="213"/>
      <c r="BD685" s="213"/>
      <c r="BE685" s="213"/>
      <c r="BF685" s="213"/>
      <c r="BG685" s="213"/>
      <c r="BH685" s="213"/>
      <c r="BI685" s="213"/>
      <c r="BJ685" s="213"/>
      <c r="BK685" s="213"/>
      <c r="BL685" s="213"/>
      <c r="BM685" s="218"/>
    </row>
    <row r="686" spans="1:65">
      <c r="A686" s="29"/>
      <c r="B686" s="20" t="s">
        <v>259</v>
      </c>
      <c r="C686" s="12"/>
      <c r="D686" s="219">
        <v>15.266666666666667</v>
      </c>
      <c r="E686" s="219">
        <v>16.616445820531506</v>
      </c>
      <c r="F686" s="219">
        <v>11.166666666666666</v>
      </c>
      <c r="G686" s="219">
        <v>14.450000000000001</v>
      </c>
      <c r="H686" s="219">
        <v>14.433333333333335</v>
      </c>
      <c r="I686" s="219">
        <v>14.633333333333335</v>
      </c>
      <c r="J686" s="219">
        <v>14.516666666666667</v>
      </c>
      <c r="K686" s="219">
        <v>13.783333333333333</v>
      </c>
      <c r="L686" s="219">
        <v>15.816666666666668</v>
      </c>
      <c r="M686" s="219">
        <v>14.6848692466698</v>
      </c>
      <c r="N686" s="219">
        <v>12.5</v>
      </c>
      <c r="O686" s="219">
        <v>15.166666666666666</v>
      </c>
      <c r="P686" s="219">
        <v>13.188333333333333</v>
      </c>
      <c r="Q686" s="219">
        <v>15.483333333333334</v>
      </c>
      <c r="R686" s="219">
        <v>14.418333333333331</v>
      </c>
      <c r="S686" s="219">
        <v>15.166666666666666</v>
      </c>
      <c r="T686" s="219">
        <v>18.791666666666668</v>
      </c>
      <c r="U686" s="219">
        <v>15</v>
      </c>
      <c r="V686" s="219">
        <v>15.633666666666665</v>
      </c>
      <c r="W686" s="212"/>
      <c r="X686" s="213"/>
      <c r="Y686" s="213"/>
      <c r="Z686" s="213"/>
      <c r="AA686" s="213"/>
      <c r="AB686" s="213"/>
      <c r="AC686" s="213"/>
      <c r="AD686" s="213"/>
      <c r="AE686" s="213"/>
      <c r="AF686" s="213"/>
      <c r="AG686" s="213"/>
      <c r="AH686" s="213"/>
      <c r="AI686" s="213"/>
      <c r="AJ686" s="213"/>
      <c r="AK686" s="213"/>
      <c r="AL686" s="213"/>
      <c r="AM686" s="213"/>
      <c r="AN686" s="213"/>
      <c r="AO686" s="213"/>
      <c r="AP686" s="213"/>
      <c r="AQ686" s="213"/>
      <c r="AR686" s="213"/>
      <c r="AS686" s="213"/>
      <c r="AT686" s="213"/>
      <c r="AU686" s="213"/>
      <c r="AV686" s="213"/>
      <c r="AW686" s="213"/>
      <c r="AX686" s="213"/>
      <c r="AY686" s="213"/>
      <c r="AZ686" s="213"/>
      <c r="BA686" s="213"/>
      <c r="BB686" s="213"/>
      <c r="BC686" s="213"/>
      <c r="BD686" s="213"/>
      <c r="BE686" s="213"/>
      <c r="BF686" s="213"/>
      <c r="BG686" s="213"/>
      <c r="BH686" s="213"/>
      <c r="BI686" s="213"/>
      <c r="BJ686" s="213"/>
      <c r="BK686" s="213"/>
      <c r="BL686" s="213"/>
      <c r="BM686" s="218"/>
    </row>
    <row r="687" spans="1:65">
      <c r="A687" s="29"/>
      <c r="B687" s="3" t="s">
        <v>260</v>
      </c>
      <c r="C687" s="28"/>
      <c r="D687" s="215">
        <v>15.2</v>
      </c>
      <c r="E687" s="215">
        <v>16.682149284606382</v>
      </c>
      <c r="F687" s="215">
        <v>11.5</v>
      </c>
      <c r="G687" s="215">
        <v>14.5</v>
      </c>
      <c r="H687" s="215">
        <v>14.45</v>
      </c>
      <c r="I687" s="215">
        <v>14.6</v>
      </c>
      <c r="J687" s="215">
        <v>14.649999999999999</v>
      </c>
      <c r="K687" s="215">
        <v>13.75</v>
      </c>
      <c r="L687" s="215">
        <v>15.9</v>
      </c>
      <c r="M687" s="215">
        <v>14.71945729368</v>
      </c>
      <c r="N687" s="215">
        <v>12.5</v>
      </c>
      <c r="O687" s="215">
        <v>15</v>
      </c>
      <c r="P687" s="215">
        <v>13.035</v>
      </c>
      <c r="Q687" s="215">
        <v>15.25</v>
      </c>
      <c r="R687" s="215">
        <v>14.4</v>
      </c>
      <c r="S687" s="215">
        <v>14.6</v>
      </c>
      <c r="T687" s="215">
        <v>18.71</v>
      </c>
      <c r="U687" s="215">
        <v>15</v>
      </c>
      <c r="V687" s="215">
        <v>14.6905</v>
      </c>
      <c r="W687" s="212"/>
      <c r="X687" s="213"/>
      <c r="Y687" s="213"/>
      <c r="Z687" s="213"/>
      <c r="AA687" s="213"/>
      <c r="AB687" s="213"/>
      <c r="AC687" s="213"/>
      <c r="AD687" s="213"/>
      <c r="AE687" s="213"/>
      <c r="AF687" s="213"/>
      <c r="AG687" s="213"/>
      <c r="AH687" s="213"/>
      <c r="AI687" s="213"/>
      <c r="AJ687" s="213"/>
      <c r="AK687" s="213"/>
      <c r="AL687" s="213"/>
      <c r="AM687" s="213"/>
      <c r="AN687" s="213"/>
      <c r="AO687" s="213"/>
      <c r="AP687" s="213"/>
      <c r="AQ687" s="213"/>
      <c r="AR687" s="213"/>
      <c r="AS687" s="213"/>
      <c r="AT687" s="213"/>
      <c r="AU687" s="213"/>
      <c r="AV687" s="213"/>
      <c r="AW687" s="213"/>
      <c r="AX687" s="213"/>
      <c r="AY687" s="213"/>
      <c r="AZ687" s="213"/>
      <c r="BA687" s="213"/>
      <c r="BB687" s="213"/>
      <c r="BC687" s="213"/>
      <c r="BD687" s="213"/>
      <c r="BE687" s="213"/>
      <c r="BF687" s="213"/>
      <c r="BG687" s="213"/>
      <c r="BH687" s="213"/>
      <c r="BI687" s="213"/>
      <c r="BJ687" s="213"/>
      <c r="BK687" s="213"/>
      <c r="BL687" s="213"/>
      <c r="BM687" s="218"/>
    </row>
    <row r="688" spans="1:65">
      <c r="A688" s="29"/>
      <c r="B688" s="3" t="s">
        <v>261</v>
      </c>
      <c r="C688" s="28"/>
      <c r="D688" s="23">
        <v>0.19663841605003515</v>
      </c>
      <c r="E688" s="23">
        <v>0.72367169922585339</v>
      </c>
      <c r="F688" s="23">
        <v>1.7224014243685106</v>
      </c>
      <c r="G688" s="23">
        <v>0.52057660339281453</v>
      </c>
      <c r="H688" s="23">
        <v>0.32041639575194425</v>
      </c>
      <c r="I688" s="23">
        <v>0.48027769744874427</v>
      </c>
      <c r="J688" s="23">
        <v>0.38166302763912896</v>
      </c>
      <c r="K688" s="23">
        <v>0.74677082606825662</v>
      </c>
      <c r="L688" s="23">
        <v>0.87730648388500265</v>
      </c>
      <c r="M688" s="23">
        <v>0.235023435202831</v>
      </c>
      <c r="N688" s="23">
        <v>0.54772255750516607</v>
      </c>
      <c r="O688" s="23">
        <v>0.40824829046386302</v>
      </c>
      <c r="P688" s="23">
        <v>0.54285971177337011</v>
      </c>
      <c r="Q688" s="23">
        <v>0.58109092805400697</v>
      </c>
      <c r="R688" s="23">
        <v>0.30524853262000562</v>
      </c>
      <c r="S688" s="23">
        <v>1.1147495981908524</v>
      </c>
      <c r="T688" s="23">
        <v>0.74571889252362855</v>
      </c>
      <c r="U688" s="23">
        <v>0.89442719099991586</v>
      </c>
      <c r="V688" s="23">
        <v>1.924340683628212</v>
      </c>
      <c r="W688" s="147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5"/>
    </row>
    <row r="689" spans="1:65">
      <c r="A689" s="29"/>
      <c r="B689" s="3" t="s">
        <v>86</v>
      </c>
      <c r="C689" s="28"/>
      <c r="D689" s="13">
        <v>1.2880245592797062E-2</v>
      </c>
      <c r="E689" s="13">
        <v>4.3551533645761649E-2</v>
      </c>
      <c r="F689" s="13">
        <v>0.15424490367479202</v>
      </c>
      <c r="G689" s="13">
        <v>3.6026062518533873E-2</v>
      </c>
      <c r="H689" s="13">
        <v>2.2199750283044634E-2</v>
      </c>
      <c r="I689" s="13">
        <v>3.2820799370073636E-2</v>
      </c>
      <c r="J689" s="13">
        <v>2.629136814965297E-2</v>
      </c>
      <c r="K689" s="13">
        <v>5.4179261867104471E-2</v>
      </c>
      <c r="L689" s="13">
        <v>5.5467217105479617E-2</v>
      </c>
      <c r="M689" s="13">
        <v>1.6004462229456288E-2</v>
      </c>
      <c r="N689" s="13">
        <v>4.3817804600413283E-2</v>
      </c>
      <c r="O689" s="13">
        <v>2.6917469700914045E-2</v>
      </c>
      <c r="P689" s="13">
        <v>4.1162116398840147E-2</v>
      </c>
      <c r="Q689" s="13">
        <v>3.7530092231690439E-2</v>
      </c>
      <c r="R689" s="13">
        <v>2.1170861122645174E-2</v>
      </c>
      <c r="S689" s="13">
        <v>7.3499973507089172E-2</v>
      </c>
      <c r="T689" s="13">
        <v>3.9683488737399297E-2</v>
      </c>
      <c r="U689" s="13">
        <v>5.962847939999439E-2</v>
      </c>
      <c r="V689" s="13">
        <v>0.12308953009284741</v>
      </c>
      <c r="W689" s="147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5"/>
    </row>
    <row r="690" spans="1:65">
      <c r="A690" s="29"/>
      <c r="B690" s="3" t="s">
        <v>262</v>
      </c>
      <c r="C690" s="28"/>
      <c r="D690" s="13">
        <v>3.1037666477048642E-2</v>
      </c>
      <c r="E690" s="13">
        <v>0.1221952963281514</v>
      </c>
      <c r="F690" s="13">
        <v>-0.24585672866853425</v>
      </c>
      <c r="G690" s="13">
        <v>-2.4116095157640571E-2</v>
      </c>
      <c r="H690" s="13">
        <v>-2.5241682129776954E-2</v>
      </c>
      <c r="I690" s="13">
        <v>-1.1734638464138802E-2</v>
      </c>
      <c r="J690" s="13">
        <v>-1.9613747269094484E-2</v>
      </c>
      <c r="K690" s="13">
        <v>-6.9139574043101226E-2</v>
      </c>
      <c r="L690" s="13">
        <v>6.8182036557553838E-2</v>
      </c>
      <c r="M690" s="13">
        <v>-8.2541493052179504E-3</v>
      </c>
      <c r="N690" s="13">
        <v>-0.15580977089761294</v>
      </c>
      <c r="O690" s="13">
        <v>2.4284144644229455E-2</v>
      </c>
      <c r="P690" s="13">
        <v>-0.10932302894837487</v>
      </c>
      <c r="Q690" s="13">
        <v>4.567029711482351E-2</v>
      </c>
      <c r="R690" s="13">
        <v>-2.6254710404700066E-2</v>
      </c>
      <c r="S690" s="13">
        <v>2.4284144644229455E-2</v>
      </c>
      <c r="T690" s="13">
        <v>0.26909931108392193</v>
      </c>
      <c r="U690" s="13">
        <v>1.3028274922864513E-2</v>
      </c>
      <c r="V690" s="13">
        <v>5.5823091603494746E-2</v>
      </c>
      <c r="W690" s="147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5"/>
    </row>
    <row r="691" spans="1:65">
      <c r="A691" s="29"/>
      <c r="B691" s="45" t="s">
        <v>263</v>
      </c>
      <c r="C691" s="46"/>
      <c r="D691" s="44">
        <v>0.67</v>
      </c>
      <c r="E691" s="44">
        <v>2.2400000000000002</v>
      </c>
      <c r="F691" s="44" t="s">
        <v>264</v>
      </c>
      <c r="G691" s="44">
        <v>0.27</v>
      </c>
      <c r="H691" s="44">
        <v>0.28999999999999998</v>
      </c>
      <c r="I691" s="44">
        <v>0.06</v>
      </c>
      <c r="J691" s="44">
        <v>0.19</v>
      </c>
      <c r="K691" s="44">
        <v>1.04</v>
      </c>
      <c r="L691" s="44">
        <v>1.31</v>
      </c>
      <c r="M691" s="44">
        <v>0</v>
      </c>
      <c r="N691" s="44" t="s">
        <v>264</v>
      </c>
      <c r="O691" s="44" t="s">
        <v>264</v>
      </c>
      <c r="P691" s="44">
        <v>1.73</v>
      </c>
      <c r="Q691" s="44">
        <v>0.93</v>
      </c>
      <c r="R691" s="44">
        <v>0.31</v>
      </c>
      <c r="S691" s="44">
        <v>0.56000000000000005</v>
      </c>
      <c r="T691" s="44">
        <v>4.76</v>
      </c>
      <c r="U691" s="44" t="s">
        <v>264</v>
      </c>
      <c r="V691" s="44">
        <v>1.1000000000000001</v>
      </c>
      <c r="W691" s="147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5"/>
    </row>
    <row r="692" spans="1:65">
      <c r="B692" s="30" t="s">
        <v>314</v>
      </c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BM692" s="55"/>
    </row>
    <row r="693" spans="1:65">
      <c r="BM693" s="55"/>
    </row>
    <row r="694" spans="1:65" ht="15">
      <c r="B694" s="8" t="s">
        <v>530</v>
      </c>
      <c r="BM694" s="27" t="s">
        <v>66</v>
      </c>
    </row>
    <row r="695" spans="1:65" ht="15">
      <c r="A695" s="24" t="s">
        <v>40</v>
      </c>
      <c r="B695" s="18" t="s">
        <v>110</v>
      </c>
      <c r="C695" s="15" t="s">
        <v>111</v>
      </c>
      <c r="D695" s="16" t="s">
        <v>228</v>
      </c>
      <c r="E695" s="17" t="s">
        <v>228</v>
      </c>
      <c r="F695" s="17" t="s">
        <v>228</v>
      </c>
      <c r="G695" s="17" t="s">
        <v>228</v>
      </c>
      <c r="H695" s="17" t="s">
        <v>228</v>
      </c>
      <c r="I695" s="17" t="s">
        <v>228</v>
      </c>
      <c r="J695" s="17" t="s">
        <v>228</v>
      </c>
      <c r="K695" s="17" t="s">
        <v>228</v>
      </c>
      <c r="L695" s="17" t="s">
        <v>228</v>
      </c>
      <c r="M695" s="147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7">
        <v>1</v>
      </c>
    </row>
    <row r="696" spans="1:65">
      <c r="A696" s="29"/>
      <c r="B696" s="19" t="s">
        <v>229</v>
      </c>
      <c r="C696" s="9" t="s">
        <v>229</v>
      </c>
      <c r="D696" s="145" t="s">
        <v>232</v>
      </c>
      <c r="E696" s="146" t="s">
        <v>233</v>
      </c>
      <c r="F696" s="146" t="s">
        <v>235</v>
      </c>
      <c r="G696" s="146" t="s">
        <v>237</v>
      </c>
      <c r="H696" s="146" t="s">
        <v>247</v>
      </c>
      <c r="I696" s="146" t="s">
        <v>248</v>
      </c>
      <c r="J696" s="146" t="s">
        <v>249</v>
      </c>
      <c r="K696" s="146" t="s">
        <v>283</v>
      </c>
      <c r="L696" s="146" t="s">
        <v>253</v>
      </c>
      <c r="M696" s="147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7" t="s">
        <v>3</v>
      </c>
    </row>
    <row r="697" spans="1:65">
      <c r="A697" s="29"/>
      <c r="B697" s="19"/>
      <c r="C697" s="9"/>
      <c r="D697" s="10" t="s">
        <v>300</v>
      </c>
      <c r="E697" s="11" t="s">
        <v>300</v>
      </c>
      <c r="F697" s="11" t="s">
        <v>300</v>
      </c>
      <c r="G697" s="11" t="s">
        <v>301</v>
      </c>
      <c r="H697" s="11" t="s">
        <v>300</v>
      </c>
      <c r="I697" s="11" t="s">
        <v>300</v>
      </c>
      <c r="J697" s="11" t="s">
        <v>301</v>
      </c>
      <c r="K697" s="11" t="s">
        <v>301</v>
      </c>
      <c r="L697" s="11" t="s">
        <v>300</v>
      </c>
      <c r="M697" s="147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7">
        <v>2</v>
      </c>
    </row>
    <row r="698" spans="1:65">
      <c r="A698" s="29"/>
      <c r="B698" s="19"/>
      <c r="C698" s="9"/>
      <c r="D698" s="25"/>
      <c r="E698" s="25"/>
      <c r="F698" s="25"/>
      <c r="G698" s="25"/>
      <c r="H698" s="25"/>
      <c r="I698" s="25"/>
      <c r="J698" s="25"/>
      <c r="K698" s="25"/>
      <c r="L698" s="25"/>
      <c r="M698" s="147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7">
        <v>3</v>
      </c>
    </row>
    <row r="699" spans="1:65">
      <c r="A699" s="29"/>
      <c r="B699" s="18">
        <v>1</v>
      </c>
      <c r="C699" s="14">
        <v>1</v>
      </c>
      <c r="D699" s="21">
        <v>1.71</v>
      </c>
      <c r="E699" s="21">
        <v>1.62022761534743</v>
      </c>
      <c r="F699" s="148">
        <v>2.1429799999999997</v>
      </c>
      <c r="G699" s="21">
        <v>1.7</v>
      </c>
      <c r="H699" s="21">
        <v>1.6</v>
      </c>
      <c r="I699" s="21">
        <v>1.64</v>
      </c>
      <c r="J699" s="148">
        <v>1.5</v>
      </c>
      <c r="K699" s="21">
        <v>1.6</v>
      </c>
      <c r="L699" s="21">
        <v>1.7</v>
      </c>
      <c r="M699" s="147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7">
        <v>1</v>
      </c>
    </row>
    <row r="700" spans="1:65">
      <c r="A700" s="29"/>
      <c r="B700" s="19">
        <v>1</v>
      </c>
      <c r="C700" s="9">
        <v>2</v>
      </c>
      <c r="D700" s="11">
        <v>1.68</v>
      </c>
      <c r="E700" s="11">
        <v>1.6954483459489091</v>
      </c>
      <c r="F700" s="149">
        <v>2.1492149999999999</v>
      </c>
      <c r="G700" s="11">
        <v>1.7</v>
      </c>
      <c r="H700" s="11">
        <v>1.6</v>
      </c>
      <c r="I700" s="11">
        <v>1.68</v>
      </c>
      <c r="J700" s="149">
        <v>1.5</v>
      </c>
      <c r="K700" s="11">
        <v>1.72</v>
      </c>
      <c r="L700" s="11">
        <v>1.6</v>
      </c>
      <c r="M700" s="147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7">
        <v>33</v>
      </c>
    </row>
    <row r="701" spans="1:65">
      <c r="A701" s="29"/>
      <c r="B701" s="19">
        <v>1</v>
      </c>
      <c r="C701" s="9">
        <v>3</v>
      </c>
      <c r="D701" s="11">
        <v>1.63</v>
      </c>
      <c r="E701" s="11">
        <v>1.7211065925785787</v>
      </c>
      <c r="F701" s="149">
        <v>2.1545700000000001</v>
      </c>
      <c r="G701" s="11">
        <v>1.6</v>
      </c>
      <c r="H701" s="11">
        <v>1.6</v>
      </c>
      <c r="I701" s="11">
        <v>1.66</v>
      </c>
      <c r="J701" s="149">
        <v>1.5</v>
      </c>
      <c r="K701" s="11">
        <v>1.73</v>
      </c>
      <c r="L701" s="11">
        <v>1.7</v>
      </c>
      <c r="M701" s="147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7">
        <v>16</v>
      </c>
    </row>
    <row r="702" spans="1:65">
      <c r="A702" s="29"/>
      <c r="B702" s="19">
        <v>1</v>
      </c>
      <c r="C702" s="9">
        <v>4</v>
      </c>
      <c r="D702" s="11">
        <v>1.65</v>
      </c>
      <c r="E702" s="11">
        <v>1.7048704247907354</v>
      </c>
      <c r="F702" s="149">
        <v>2.1665049999999999</v>
      </c>
      <c r="G702" s="11">
        <v>1.7</v>
      </c>
      <c r="H702" s="11">
        <v>1.6</v>
      </c>
      <c r="I702" s="11">
        <v>1.67</v>
      </c>
      <c r="J702" s="149">
        <v>1.5</v>
      </c>
      <c r="K702" s="11">
        <v>1.68</v>
      </c>
      <c r="L702" s="11">
        <v>1.65</v>
      </c>
      <c r="M702" s="147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7">
        <v>1.6660295523002042</v>
      </c>
    </row>
    <row r="703" spans="1:65">
      <c r="A703" s="29"/>
      <c r="B703" s="19">
        <v>1</v>
      </c>
      <c r="C703" s="9">
        <v>5</v>
      </c>
      <c r="D703" s="11">
        <v>1.61</v>
      </c>
      <c r="E703" s="11">
        <v>1.6943813518414959</v>
      </c>
      <c r="F703" s="149">
        <v>2.18465</v>
      </c>
      <c r="G703" s="11">
        <v>1.7</v>
      </c>
      <c r="H703" s="11">
        <v>1.6</v>
      </c>
      <c r="I703" s="11">
        <v>1.65</v>
      </c>
      <c r="J703" s="149">
        <v>1.6</v>
      </c>
      <c r="K703" s="11">
        <v>1.61</v>
      </c>
      <c r="L703" s="11">
        <v>1.65</v>
      </c>
      <c r="M703" s="147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7">
        <v>50</v>
      </c>
    </row>
    <row r="704" spans="1:65">
      <c r="A704" s="29"/>
      <c r="B704" s="19">
        <v>1</v>
      </c>
      <c r="C704" s="9">
        <v>6</v>
      </c>
      <c r="D704" s="11">
        <v>1.71</v>
      </c>
      <c r="E704" s="143">
        <v>1.573374063765161</v>
      </c>
      <c r="F704" s="149">
        <v>2.124835</v>
      </c>
      <c r="G704" s="11">
        <v>1.7</v>
      </c>
      <c r="H704" s="11">
        <v>1.8</v>
      </c>
      <c r="I704" s="11">
        <v>1.68</v>
      </c>
      <c r="J704" s="149">
        <v>1.6</v>
      </c>
      <c r="K704" s="11">
        <v>1.69</v>
      </c>
      <c r="L704" s="11">
        <v>1.65</v>
      </c>
      <c r="M704" s="147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5"/>
    </row>
    <row r="705" spans="1:65">
      <c r="A705" s="29"/>
      <c r="B705" s="20" t="s">
        <v>259</v>
      </c>
      <c r="C705" s="12"/>
      <c r="D705" s="22">
        <v>1.6649999999999998</v>
      </c>
      <c r="E705" s="22">
        <v>1.6682347323787186</v>
      </c>
      <c r="F705" s="22">
        <v>2.1537924999999998</v>
      </c>
      <c r="G705" s="22">
        <v>1.6833333333333333</v>
      </c>
      <c r="H705" s="22">
        <v>1.6333333333333335</v>
      </c>
      <c r="I705" s="22">
        <v>1.6633333333333331</v>
      </c>
      <c r="J705" s="22">
        <v>1.5333333333333332</v>
      </c>
      <c r="K705" s="22">
        <v>1.6716666666666666</v>
      </c>
      <c r="L705" s="22">
        <v>1.6583333333333334</v>
      </c>
      <c r="M705" s="147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5"/>
    </row>
    <row r="706" spans="1:65">
      <c r="A706" s="29"/>
      <c r="B706" s="3" t="s">
        <v>260</v>
      </c>
      <c r="C706" s="28"/>
      <c r="D706" s="11">
        <v>1.665</v>
      </c>
      <c r="E706" s="11">
        <v>1.6949148488952024</v>
      </c>
      <c r="F706" s="11">
        <v>2.1518924999999998</v>
      </c>
      <c r="G706" s="11">
        <v>1.7</v>
      </c>
      <c r="H706" s="11">
        <v>1.6</v>
      </c>
      <c r="I706" s="11">
        <v>1.665</v>
      </c>
      <c r="J706" s="11">
        <v>1.5</v>
      </c>
      <c r="K706" s="11">
        <v>1.6850000000000001</v>
      </c>
      <c r="L706" s="11">
        <v>1.65</v>
      </c>
      <c r="M706" s="147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5"/>
    </row>
    <row r="707" spans="1:65">
      <c r="A707" s="29"/>
      <c r="B707" s="3" t="s">
        <v>261</v>
      </c>
      <c r="C707" s="28"/>
      <c r="D707" s="23">
        <v>4.1833001326703756E-2</v>
      </c>
      <c r="E707" s="23">
        <v>5.8077644180609511E-2</v>
      </c>
      <c r="F707" s="23">
        <v>2.0448950767704456E-2</v>
      </c>
      <c r="G707" s="23">
        <v>4.0824829046386249E-2</v>
      </c>
      <c r="H707" s="23">
        <v>8.1649658092772581E-2</v>
      </c>
      <c r="I707" s="23">
        <v>1.6329931618554536E-2</v>
      </c>
      <c r="J707" s="23">
        <v>5.1639777949432274E-2</v>
      </c>
      <c r="K707" s="23">
        <v>5.492419017761354E-2</v>
      </c>
      <c r="L707" s="23">
        <v>3.7638632635454014E-2</v>
      </c>
      <c r="M707" s="202"/>
      <c r="N707" s="203"/>
      <c r="O707" s="203"/>
      <c r="P707" s="203"/>
      <c r="Q707" s="203"/>
      <c r="R707" s="203"/>
      <c r="S707" s="203"/>
      <c r="T707" s="203"/>
      <c r="U707" s="203"/>
      <c r="V707" s="203"/>
      <c r="W707" s="203"/>
      <c r="X707" s="203"/>
      <c r="Y707" s="203"/>
      <c r="Z707" s="203"/>
      <c r="AA707" s="203"/>
      <c r="AB707" s="203"/>
      <c r="AC707" s="203"/>
      <c r="AD707" s="203"/>
      <c r="AE707" s="203"/>
      <c r="AF707" s="203"/>
      <c r="AG707" s="203"/>
      <c r="AH707" s="203"/>
      <c r="AI707" s="203"/>
      <c r="AJ707" s="203"/>
      <c r="AK707" s="203"/>
      <c r="AL707" s="203"/>
      <c r="AM707" s="203"/>
      <c r="AN707" s="203"/>
      <c r="AO707" s="203"/>
      <c r="AP707" s="203"/>
      <c r="AQ707" s="203"/>
      <c r="AR707" s="203"/>
      <c r="AS707" s="203"/>
      <c r="AT707" s="203"/>
      <c r="AU707" s="203"/>
      <c r="AV707" s="203"/>
      <c r="AW707" s="203"/>
      <c r="AX707" s="203"/>
      <c r="AY707" s="203"/>
      <c r="AZ707" s="203"/>
      <c r="BA707" s="203"/>
      <c r="BB707" s="203"/>
      <c r="BC707" s="203"/>
      <c r="BD707" s="203"/>
      <c r="BE707" s="203"/>
      <c r="BF707" s="203"/>
      <c r="BG707" s="203"/>
      <c r="BH707" s="203"/>
      <c r="BI707" s="203"/>
      <c r="BJ707" s="203"/>
      <c r="BK707" s="203"/>
      <c r="BL707" s="203"/>
      <c r="BM707" s="56"/>
    </row>
    <row r="708" spans="1:65">
      <c r="A708" s="29"/>
      <c r="B708" s="3" t="s">
        <v>86</v>
      </c>
      <c r="C708" s="28"/>
      <c r="D708" s="13">
        <v>2.5124925721744001E-2</v>
      </c>
      <c r="E708" s="13">
        <v>3.4813832282341466E-2</v>
      </c>
      <c r="F708" s="13">
        <v>9.4943922256691196E-3</v>
      </c>
      <c r="G708" s="13">
        <v>2.4252373690922525E-2</v>
      </c>
      <c r="H708" s="13">
        <v>4.9989586587411781E-2</v>
      </c>
      <c r="I708" s="13">
        <v>9.8175941594516262E-3</v>
      </c>
      <c r="J708" s="13">
        <v>3.3678116053977573E-2</v>
      </c>
      <c r="K708" s="13">
        <v>3.2855946267764828E-2</v>
      </c>
      <c r="L708" s="13">
        <v>2.2696662895751164E-2</v>
      </c>
      <c r="M708" s="147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5"/>
    </row>
    <row r="709" spans="1:65">
      <c r="A709" s="29"/>
      <c r="B709" s="3" t="s">
        <v>262</v>
      </c>
      <c r="C709" s="28"/>
      <c r="D709" s="13">
        <v>-6.1796760974797138E-4</v>
      </c>
      <c r="E709" s="13">
        <v>1.3236140232144589E-3</v>
      </c>
      <c r="F709" s="13">
        <v>0.29276968528341252</v>
      </c>
      <c r="G709" s="13">
        <v>1.0386238953107751E-2</v>
      </c>
      <c r="H709" s="13">
        <v>-1.9625233491043836E-2</v>
      </c>
      <c r="I709" s="13">
        <v>-1.6183500245530169E-3</v>
      </c>
      <c r="J709" s="13">
        <v>-7.9648178379347456E-2</v>
      </c>
      <c r="K709" s="13">
        <v>3.3835620494724328E-3</v>
      </c>
      <c r="L709" s="13">
        <v>-4.6194972689680425E-3</v>
      </c>
      <c r="M709" s="147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5"/>
    </row>
    <row r="710" spans="1:65">
      <c r="A710" s="29"/>
      <c r="B710" s="45" t="s">
        <v>263</v>
      </c>
      <c r="C710" s="46"/>
      <c r="D710" s="44">
        <v>0</v>
      </c>
      <c r="E710" s="44">
        <v>0.33</v>
      </c>
      <c r="F710" s="44">
        <v>49.44</v>
      </c>
      <c r="G710" s="44">
        <v>1.85</v>
      </c>
      <c r="H710" s="44">
        <v>3.2</v>
      </c>
      <c r="I710" s="44">
        <v>0.17</v>
      </c>
      <c r="J710" s="44">
        <v>13.32</v>
      </c>
      <c r="K710" s="44">
        <v>0.67</v>
      </c>
      <c r="L710" s="44">
        <v>0.67</v>
      </c>
      <c r="M710" s="147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5"/>
    </row>
    <row r="711" spans="1:65">
      <c r="B711" s="3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BM711" s="55"/>
    </row>
    <row r="712" spans="1:65" ht="15">
      <c r="B712" s="8" t="s">
        <v>531</v>
      </c>
      <c r="BM712" s="27" t="s">
        <v>321</v>
      </c>
    </row>
    <row r="713" spans="1:65" ht="15">
      <c r="A713" s="24" t="s">
        <v>124</v>
      </c>
      <c r="B713" s="18" t="s">
        <v>110</v>
      </c>
      <c r="C713" s="15" t="s">
        <v>111</v>
      </c>
      <c r="D713" s="16" t="s">
        <v>228</v>
      </c>
      <c r="E713" s="147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7">
        <v>1</v>
      </c>
    </row>
    <row r="714" spans="1:65">
      <c r="A714" s="29"/>
      <c r="B714" s="19" t="s">
        <v>229</v>
      </c>
      <c r="C714" s="9" t="s">
        <v>229</v>
      </c>
      <c r="D714" s="145" t="s">
        <v>283</v>
      </c>
      <c r="E714" s="147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7" t="s">
        <v>82</v>
      </c>
    </row>
    <row r="715" spans="1:65">
      <c r="A715" s="29"/>
      <c r="B715" s="19"/>
      <c r="C715" s="9"/>
      <c r="D715" s="10" t="s">
        <v>301</v>
      </c>
      <c r="E715" s="147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7">
        <v>1</v>
      </c>
    </row>
    <row r="716" spans="1:65">
      <c r="A716" s="29"/>
      <c r="B716" s="19"/>
      <c r="C716" s="9"/>
      <c r="D716" s="25"/>
      <c r="E716" s="147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7">
        <v>1</v>
      </c>
    </row>
    <row r="717" spans="1:65">
      <c r="A717" s="29"/>
      <c r="B717" s="18">
        <v>1</v>
      </c>
      <c r="C717" s="14">
        <v>1</v>
      </c>
      <c r="D717" s="210">
        <v>21</v>
      </c>
      <c r="E717" s="212"/>
      <c r="F717" s="213"/>
      <c r="G717" s="213"/>
      <c r="H717" s="213"/>
      <c r="I717" s="213"/>
      <c r="J717" s="213"/>
      <c r="K717" s="213"/>
      <c r="L717" s="213"/>
      <c r="M717" s="213"/>
      <c r="N717" s="213"/>
      <c r="O717" s="213"/>
      <c r="P717" s="213"/>
      <c r="Q717" s="213"/>
      <c r="R717" s="213"/>
      <c r="S717" s="213"/>
      <c r="T717" s="213"/>
      <c r="U717" s="213"/>
      <c r="V717" s="213"/>
      <c r="W717" s="213"/>
      <c r="X717" s="213"/>
      <c r="Y717" s="213"/>
      <c r="Z717" s="213"/>
      <c r="AA717" s="213"/>
      <c r="AB717" s="213"/>
      <c r="AC717" s="213"/>
      <c r="AD717" s="213"/>
      <c r="AE717" s="213"/>
      <c r="AF717" s="213"/>
      <c r="AG717" s="213"/>
      <c r="AH717" s="213"/>
      <c r="AI717" s="213"/>
      <c r="AJ717" s="213"/>
      <c r="AK717" s="213"/>
      <c r="AL717" s="213"/>
      <c r="AM717" s="213"/>
      <c r="AN717" s="213"/>
      <c r="AO717" s="213"/>
      <c r="AP717" s="213"/>
      <c r="AQ717" s="213"/>
      <c r="AR717" s="213"/>
      <c r="AS717" s="213"/>
      <c r="AT717" s="213"/>
      <c r="AU717" s="213"/>
      <c r="AV717" s="213"/>
      <c r="AW717" s="213"/>
      <c r="AX717" s="213"/>
      <c r="AY717" s="213"/>
      <c r="AZ717" s="213"/>
      <c r="BA717" s="213"/>
      <c r="BB717" s="213"/>
      <c r="BC717" s="213"/>
      <c r="BD717" s="213"/>
      <c r="BE717" s="213"/>
      <c r="BF717" s="213"/>
      <c r="BG717" s="213"/>
      <c r="BH717" s="213"/>
      <c r="BI717" s="213"/>
      <c r="BJ717" s="213"/>
      <c r="BK717" s="213"/>
      <c r="BL717" s="213"/>
      <c r="BM717" s="214">
        <v>1</v>
      </c>
    </row>
    <row r="718" spans="1:65">
      <c r="A718" s="29"/>
      <c r="B718" s="19">
        <v>1</v>
      </c>
      <c r="C718" s="9">
        <v>2</v>
      </c>
      <c r="D718" s="215">
        <v>20</v>
      </c>
      <c r="E718" s="212"/>
      <c r="F718" s="213"/>
      <c r="G718" s="213"/>
      <c r="H718" s="213"/>
      <c r="I718" s="213"/>
      <c r="J718" s="213"/>
      <c r="K718" s="213"/>
      <c r="L718" s="213"/>
      <c r="M718" s="213"/>
      <c r="N718" s="213"/>
      <c r="O718" s="213"/>
      <c r="P718" s="213"/>
      <c r="Q718" s="213"/>
      <c r="R718" s="213"/>
      <c r="S718" s="213"/>
      <c r="T718" s="213"/>
      <c r="U718" s="213"/>
      <c r="V718" s="213"/>
      <c r="W718" s="213"/>
      <c r="X718" s="213"/>
      <c r="Y718" s="213"/>
      <c r="Z718" s="213"/>
      <c r="AA718" s="213"/>
      <c r="AB718" s="213"/>
      <c r="AC718" s="213"/>
      <c r="AD718" s="213"/>
      <c r="AE718" s="213"/>
      <c r="AF718" s="213"/>
      <c r="AG718" s="213"/>
      <c r="AH718" s="213"/>
      <c r="AI718" s="213"/>
      <c r="AJ718" s="213"/>
      <c r="AK718" s="213"/>
      <c r="AL718" s="213"/>
      <c r="AM718" s="213"/>
      <c r="AN718" s="213"/>
      <c r="AO718" s="213"/>
      <c r="AP718" s="213"/>
      <c r="AQ718" s="213"/>
      <c r="AR718" s="213"/>
      <c r="AS718" s="213"/>
      <c r="AT718" s="213"/>
      <c r="AU718" s="213"/>
      <c r="AV718" s="213"/>
      <c r="AW718" s="213"/>
      <c r="AX718" s="213"/>
      <c r="AY718" s="213"/>
      <c r="AZ718" s="213"/>
      <c r="BA718" s="213"/>
      <c r="BB718" s="213"/>
      <c r="BC718" s="213"/>
      <c r="BD718" s="213"/>
      <c r="BE718" s="213"/>
      <c r="BF718" s="213"/>
      <c r="BG718" s="213"/>
      <c r="BH718" s="213"/>
      <c r="BI718" s="213"/>
      <c r="BJ718" s="213"/>
      <c r="BK718" s="213"/>
      <c r="BL718" s="213"/>
      <c r="BM718" s="214">
        <v>2</v>
      </c>
    </row>
    <row r="719" spans="1:65">
      <c r="A719" s="29"/>
      <c r="B719" s="19">
        <v>1</v>
      </c>
      <c r="C719" s="9">
        <v>3</v>
      </c>
      <c r="D719" s="215">
        <v>13</v>
      </c>
      <c r="E719" s="212"/>
      <c r="F719" s="213"/>
      <c r="G719" s="213"/>
      <c r="H719" s="213"/>
      <c r="I719" s="213"/>
      <c r="J719" s="213"/>
      <c r="K719" s="213"/>
      <c r="L719" s="213"/>
      <c r="M719" s="213"/>
      <c r="N719" s="213"/>
      <c r="O719" s="213"/>
      <c r="P719" s="213"/>
      <c r="Q719" s="213"/>
      <c r="R719" s="213"/>
      <c r="S719" s="213"/>
      <c r="T719" s="213"/>
      <c r="U719" s="213"/>
      <c r="V719" s="213"/>
      <c r="W719" s="213"/>
      <c r="X719" s="213"/>
      <c r="Y719" s="213"/>
      <c r="Z719" s="213"/>
      <c r="AA719" s="213"/>
      <c r="AB719" s="213"/>
      <c r="AC719" s="213"/>
      <c r="AD719" s="213"/>
      <c r="AE719" s="213"/>
      <c r="AF719" s="213"/>
      <c r="AG719" s="213"/>
      <c r="AH719" s="213"/>
      <c r="AI719" s="213"/>
      <c r="AJ719" s="213"/>
      <c r="AK719" s="213"/>
      <c r="AL719" s="213"/>
      <c r="AM719" s="213"/>
      <c r="AN719" s="213"/>
      <c r="AO719" s="213"/>
      <c r="AP719" s="213"/>
      <c r="AQ719" s="213"/>
      <c r="AR719" s="213"/>
      <c r="AS719" s="213"/>
      <c r="AT719" s="213"/>
      <c r="AU719" s="213"/>
      <c r="AV719" s="213"/>
      <c r="AW719" s="213"/>
      <c r="AX719" s="213"/>
      <c r="AY719" s="213"/>
      <c r="AZ719" s="213"/>
      <c r="BA719" s="213"/>
      <c r="BB719" s="213"/>
      <c r="BC719" s="213"/>
      <c r="BD719" s="213"/>
      <c r="BE719" s="213"/>
      <c r="BF719" s="213"/>
      <c r="BG719" s="213"/>
      <c r="BH719" s="213"/>
      <c r="BI719" s="213"/>
      <c r="BJ719" s="213"/>
      <c r="BK719" s="213"/>
      <c r="BL719" s="213"/>
      <c r="BM719" s="214">
        <v>16</v>
      </c>
    </row>
    <row r="720" spans="1:65">
      <c r="A720" s="29"/>
      <c r="B720" s="19">
        <v>1</v>
      </c>
      <c r="C720" s="9">
        <v>4</v>
      </c>
      <c r="D720" s="215">
        <v>21</v>
      </c>
      <c r="E720" s="212"/>
      <c r="F720" s="213"/>
      <c r="G720" s="213"/>
      <c r="H720" s="213"/>
      <c r="I720" s="213"/>
      <c r="J720" s="213"/>
      <c r="K720" s="213"/>
      <c r="L720" s="213"/>
      <c r="M720" s="213"/>
      <c r="N720" s="213"/>
      <c r="O720" s="213"/>
      <c r="P720" s="213"/>
      <c r="Q720" s="213"/>
      <c r="R720" s="213"/>
      <c r="S720" s="213"/>
      <c r="T720" s="213"/>
      <c r="U720" s="213"/>
      <c r="V720" s="213"/>
      <c r="W720" s="213"/>
      <c r="X720" s="213"/>
      <c r="Y720" s="213"/>
      <c r="Z720" s="213"/>
      <c r="AA720" s="213"/>
      <c r="AB720" s="213"/>
      <c r="AC720" s="213"/>
      <c r="AD720" s="213"/>
      <c r="AE720" s="213"/>
      <c r="AF720" s="213"/>
      <c r="AG720" s="213"/>
      <c r="AH720" s="213"/>
      <c r="AI720" s="213"/>
      <c r="AJ720" s="213"/>
      <c r="AK720" s="213"/>
      <c r="AL720" s="213"/>
      <c r="AM720" s="213"/>
      <c r="AN720" s="213"/>
      <c r="AO720" s="213"/>
      <c r="AP720" s="213"/>
      <c r="AQ720" s="213"/>
      <c r="AR720" s="213"/>
      <c r="AS720" s="213"/>
      <c r="AT720" s="213"/>
      <c r="AU720" s="213"/>
      <c r="AV720" s="213"/>
      <c r="AW720" s="213"/>
      <c r="AX720" s="213"/>
      <c r="AY720" s="213"/>
      <c r="AZ720" s="213"/>
      <c r="BA720" s="213"/>
      <c r="BB720" s="213"/>
      <c r="BC720" s="213"/>
      <c r="BD720" s="213"/>
      <c r="BE720" s="213"/>
      <c r="BF720" s="213"/>
      <c r="BG720" s="213"/>
      <c r="BH720" s="213"/>
      <c r="BI720" s="213"/>
      <c r="BJ720" s="213"/>
      <c r="BK720" s="213"/>
      <c r="BL720" s="213"/>
      <c r="BM720" s="214">
        <v>19.1666666666667</v>
      </c>
    </row>
    <row r="721" spans="1:65">
      <c r="A721" s="29"/>
      <c r="B721" s="19">
        <v>1</v>
      </c>
      <c r="C721" s="9">
        <v>5</v>
      </c>
      <c r="D721" s="215">
        <v>19</v>
      </c>
      <c r="E721" s="212"/>
      <c r="F721" s="213"/>
      <c r="G721" s="213"/>
      <c r="H721" s="213"/>
      <c r="I721" s="213"/>
      <c r="J721" s="213"/>
      <c r="K721" s="213"/>
      <c r="L721" s="213"/>
      <c r="M721" s="213"/>
      <c r="N721" s="213"/>
      <c r="O721" s="213"/>
      <c r="P721" s="213"/>
      <c r="Q721" s="213"/>
      <c r="R721" s="213"/>
      <c r="S721" s="213"/>
      <c r="T721" s="213"/>
      <c r="U721" s="213"/>
      <c r="V721" s="213"/>
      <c r="W721" s="213"/>
      <c r="X721" s="213"/>
      <c r="Y721" s="213"/>
      <c r="Z721" s="213"/>
      <c r="AA721" s="213"/>
      <c r="AB721" s="213"/>
      <c r="AC721" s="213"/>
      <c r="AD721" s="213"/>
      <c r="AE721" s="213"/>
      <c r="AF721" s="213"/>
      <c r="AG721" s="213"/>
      <c r="AH721" s="213"/>
      <c r="AI721" s="213"/>
      <c r="AJ721" s="213"/>
      <c r="AK721" s="213"/>
      <c r="AL721" s="213"/>
      <c r="AM721" s="213"/>
      <c r="AN721" s="213"/>
      <c r="AO721" s="213"/>
      <c r="AP721" s="213"/>
      <c r="AQ721" s="213"/>
      <c r="AR721" s="213"/>
      <c r="AS721" s="213"/>
      <c r="AT721" s="213"/>
      <c r="AU721" s="213"/>
      <c r="AV721" s="213"/>
      <c r="AW721" s="213"/>
      <c r="AX721" s="213"/>
      <c r="AY721" s="213"/>
      <c r="AZ721" s="213"/>
      <c r="BA721" s="213"/>
      <c r="BB721" s="213"/>
      <c r="BC721" s="213"/>
      <c r="BD721" s="213"/>
      <c r="BE721" s="213"/>
      <c r="BF721" s="213"/>
      <c r="BG721" s="213"/>
      <c r="BH721" s="213"/>
      <c r="BI721" s="213"/>
      <c r="BJ721" s="213"/>
      <c r="BK721" s="213"/>
      <c r="BL721" s="213"/>
      <c r="BM721" s="214">
        <v>8</v>
      </c>
    </row>
    <row r="722" spans="1:65">
      <c r="A722" s="29"/>
      <c r="B722" s="19">
        <v>1</v>
      </c>
      <c r="C722" s="9">
        <v>6</v>
      </c>
      <c r="D722" s="215">
        <v>21</v>
      </c>
      <c r="E722" s="212"/>
      <c r="F722" s="213"/>
      <c r="G722" s="213"/>
      <c r="H722" s="213"/>
      <c r="I722" s="213"/>
      <c r="J722" s="213"/>
      <c r="K722" s="213"/>
      <c r="L722" s="213"/>
      <c r="M722" s="213"/>
      <c r="N722" s="213"/>
      <c r="O722" s="213"/>
      <c r="P722" s="213"/>
      <c r="Q722" s="213"/>
      <c r="R722" s="213"/>
      <c r="S722" s="213"/>
      <c r="T722" s="213"/>
      <c r="U722" s="213"/>
      <c r="V722" s="213"/>
      <c r="W722" s="213"/>
      <c r="X722" s="213"/>
      <c r="Y722" s="213"/>
      <c r="Z722" s="213"/>
      <c r="AA722" s="213"/>
      <c r="AB722" s="213"/>
      <c r="AC722" s="213"/>
      <c r="AD722" s="213"/>
      <c r="AE722" s="213"/>
      <c r="AF722" s="213"/>
      <c r="AG722" s="213"/>
      <c r="AH722" s="213"/>
      <c r="AI722" s="213"/>
      <c r="AJ722" s="213"/>
      <c r="AK722" s="213"/>
      <c r="AL722" s="213"/>
      <c r="AM722" s="213"/>
      <c r="AN722" s="213"/>
      <c r="AO722" s="213"/>
      <c r="AP722" s="213"/>
      <c r="AQ722" s="213"/>
      <c r="AR722" s="213"/>
      <c r="AS722" s="213"/>
      <c r="AT722" s="213"/>
      <c r="AU722" s="213"/>
      <c r="AV722" s="213"/>
      <c r="AW722" s="213"/>
      <c r="AX722" s="213"/>
      <c r="AY722" s="213"/>
      <c r="AZ722" s="213"/>
      <c r="BA722" s="213"/>
      <c r="BB722" s="213"/>
      <c r="BC722" s="213"/>
      <c r="BD722" s="213"/>
      <c r="BE722" s="213"/>
      <c r="BF722" s="213"/>
      <c r="BG722" s="213"/>
      <c r="BH722" s="213"/>
      <c r="BI722" s="213"/>
      <c r="BJ722" s="213"/>
      <c r="BK722" s="213"/>
      <c r="BL722" s="213"/>
      <c r="BM722" s="218"/>
    </row>
    <row r="723" spans="1:65">
      <c r="A723" s="29"/>
      <c r="B723" s="20" t="s">
        <v>259</v>
      </c>
      <c r="C723" s="12"/>
      <c r="D723" s="219">
        <v>19.166666666666668</v>
      </c>
      <c r="E723" s="212"/>
      <c r="F723" s="213"/>
      <c r="G723" s="213"/>
      <c r="H723" s="213"/>
      <c r="I723" s="213"/>
      <c r="J723" s="213"/>
      <c r="K723" s="213"/>
      <c r="L723" s="213"/>
      <c r="M723" s="213"/>
      <c r="N723" s="213"/>
      <c r="O723" s="213"/>
      <c r="P723" s="213"/>
      <c r="Q723" s="213"/>
      <c r="R723" s="213"/>
      <c r="S723" s="213"/>
      <c r="T723" s="213"/>
      <c r="U723" s="213"/>
      <c r="V723" s="213"/>
      <c r="W723" s="213"/>
      <c r="X723" s="213"/>
      <c r="Y723" s="213"/>
      <c r="Z723" s="213"/>
      <c r="AA723" s="213"/>
      <c r="AB723" s="213"/>
      <c r="AC723" s="213"/>
      <c r="AD723" s="213"/>
      <c r="AE723" s="213"/>
      <c r="AF723" s="213"/>
      <c r="AG723" s="213"/>
      <c r="AH723" s="213"/>
      <c r="AI723" s="213"/>
      <c r="AJ723" s="213"/>
      <c r="AK723" s="213"/>
      <c r="AL723" s="213"/>
      <c r="AM723" s="213"/>
      <c r="AN723" s="213"/>
      <c r="AO723" s="213"/>
      <c r="AP723" s="213"/>
      <c r="AQ723" s="213"/>
      <c r="AR723" s="213"/>
      <c r="AS723" s="213"/>
      <c r="AT723" s="213"/>
      <c r="AU723" s="213"/>
      <c r="AV723" s="213"/>
      <c r="AW723" s="213"/>
      <c r="AX723" s="213"/>
      <c r="AY723" s="213"/>
      <c r="AZ723" s="213"/>
      <c r="BA723" s="213"/>
      <c r="BB723" s="213"/>
      <c r="BC723" s="213"/>
      <c r="BD723" s="213"/>
      <c r="BE723" s="213"/>
      <c r="BF723" s="213"/>
      <c r="BG723" s="213"/>
      <c r="BH723" s="213"/>
      <c r="BI723" s="213"/>
      <c r="BJ723" s="213"/>
      <c r="BK723" s="213"/>
      <c r="BL723" s="213"/>
      <c r="BM723" s="218"/>
    </row>
    <row r="724" spans="1:65">
      <c r="A724" s="29"/>
      <c r="B724" s="3" t="s">
        <v>260</v>
      </c>
      <c r="C724" s="28"/>
      <c r="D724" s="215">
        <v>20.5</v>
      </c>
      <c r="E724" s="212"/>
      <c r="F724" s="213"/>
      <c r="G724" s="213"/>
      <c r="H724" s="213"/>
      <c r="I724" s="213"/>
      <c r="J724" s="213"/>
      <c r="K724" s="213"/>
      <c r="L724" s="213"/>
      <c r="M724" s="213"/>
      <c r="N724" s="213"/>
      <c r="O724" s="213"/>
      <c r="P724" s="213"/>
      <c r="Q724" s="213"/>
      <c r="R724" s="213"/>
      <c r="S724" s="213"/>
      <c r="T724" s="213"/>
      <c r="U724" s="213"/>
      <c r="V724" s="213"/>
      <c r="W724" s="213"/>
      <c r="X724" s="213"/>
      <c r="Y724" s="213"/>
      <c r="Z724" s="213"/>
      <c r="AA724" s="213"/>
      <c r="AB724" s="213"/>
      <c r="AC724" s="213"/>
      <c r="AD724" s="213"/>
      <c r="AE724" s="213"/>
      <c r="AF724" s="213"/>
      <c r="AG724" s="213"/>
      <c r="AH724" s="213"/>
      <c r="AI724" s="213"/>
      <c r="AJ724" s="213"/>
      <c r="AK724" s="213"/>
      <c r="AL724" s="213"/>
      <c r="AM724" s="213"/>
      <c r="AN724" s="213"/>
      <c r="AO724" s="213"/>
      <c r="AP724" s="213"/>
      <c r="AQ724" s="213"/>
      <c r="AR724" s="213"/>
      <c r="AS724" s="213"/>
      <c r="AT724" s="213"/>
      <c r="AU724" s="213"/>
      <c r="AV724" s="213"/>
      <c r="AW724" s="213"/>
      <c r="AX724" s="213"/>
      <c r="AY724" s="213"/>
      <c r="AZ724" s="213"/>
      <c r="BA724" s="213"/>
      <c r="BB724" s="213"/>
      <c r="BC724" s="213"/>
      <c r="BD724" s="213"/>
      <c r="BE724" s="213"/>
      <c r="BF724" s="213"/>
      <c r="BG724" s="213"/>
      <c r="BH724" s="213"/>
      <c r="BI724" s="213"/>
      <c r="BJ724" s="213"/>
      <c r="BK724" s="213"/>
      <c r="BL724" s="213"/>
      <c r="BM724" s="218"/>
    </row>
    <row r="725" spans="1:65">
      <c r="A725" s="29"/>
      <c r="B725" s="3" t="s">
        <v>261</v>
      </c>
      <c r="C725" s="28"/>
      <c r="D725" s="215">
        <v>3.1251666622224641</v>
      </c>
      <c r="E725" s="212"/>
      <c r="F725" s="213"/>
      <c r="G725" s="213"/>
      <c r="H725" s="213"/>
      <c r="I725" s="213"/>
      <c r="J725" s="213"/>
      <c r="K725" s="213"/>
      <c r="L725" s="213"/>
      <c r="M725" s="213"/>
      <c r="N725" s="213"/>
      <c r="O725" s="213"/>
      <c r="P725" s="213"/>
      <c r="Q725" s="213"/>
      <c r="R725" s="213"/>
      <c r="S725" s="213"/>
      <c r="T725" s="213"/>
      <c r="U725" s="213"/>
      <c r="V725" s="213"/>
      <c r="W725" s="213"/>
      <c r="X725" s="213"/>
      <c r="Y725" s="213"/>
      <c r="Z725" s="213"/>
      <c r="AA725" s="213"/>
      <c r="AB725" s="213"/>
      <c r="AC725" s="213"/>
      <c r="AD725" s="213"/>
      <c r="AE725" s="213"/>
      <c r="AF725" s="213"/>
      <c r="AG725" s="213"/>
      <c r="AH725" s="213"/>
      <c r="AI725" s="213"/>
      <c r="AJ725" s="213"/>
      <c r="AK725" s="213"/>
      <c r="AL725" s="213"/>
      <c r="AM725" s="213"/>
      <c r="AN725" s="213"/>
      <c r="AO725" s="213"/>
      <c r="AP725" s="213"/>
      <c r="AQ725" s="213"/>
      <c r="AR725" s="213"/>
      <c r="AS725" s="213"/>
      <c r="AT725" s="213"/>
      <c r="AU725" s="213"/>
      <c r="AV725" s="213"/>
      <c r="AW725" s="213"/>
      <c r="AX725" s="213"/>
      <c r="AY725" s="213"/>
      <c r="AZ725" s="213"/>
      <c r="BA725" s="213"/>
      <c r="BB725" s="213"/>
      <c r="BC725" s="213"/>
      <c r="BD725" s="213"/>
      <c r="BE725" s="213"/>
      <c r="BF725" s="213"/>
      <c r="BG725" s="213"/>
      <c r="BH725" s="213"/>
      <c r="BI725" s="213"/>
      <c r="BJ725" s="213"/>
      <c r="BK725" s="213"/>
      <c r="BL725" s="213"/>
      <c r="BM725" s="218"/>
    </row>
    <row r="726" spans="1:65">
      <c r="A726" s="29"/>
      <c r="B726" s="3" t="s">
        <v>86</v>
      </c>
      <c r="C726" s="28"/>
      <c r="D726" s="13">
        <v>0.16305217368117203</v>
      </c>
      <c r="E726" s="147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5"/>
    </row>
    <row r="727" spans="1:65">
      <c r="A727" s="29"/>
      <c r="B727" s="3" t="s">
        <v>262</v>
      </c>
      <c r="C727" s="28"/>
      <c r="D727" s="13">
        <v>-1.6653345369377348E-15</v>
      </c>
      <c r="E727" s="147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5"/>
    </row>
    <row r="728" spans="1:65">
      <c r="A728" s="29"/>
      <c r="B728" s="45" t="s">
        <v>263</v>
      </c>
      <c r="C728" s="46"/>
      <c r="D728" s="44" t="s">
        <v>264</v>
      </c>
      <c r="E728" s="147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5"/>
    </row>
    <row r="729" spans="1:65">
      <c r="B729" s="30"/>
      <c r="C729" s="20"/>
      <c r="D729" s="20"/>
      <c r="BM729" s="55"/>
    </row>
    <row r="730" spans="1:65" ht="15">
      <c r="B730" s="8" t="s">
        <v>532</v>
      </c>
      <c r="BM730" s="27" t="s">
        <v>66</v>
      </c>
    </row>
    <row r="731" spans="1:65" ht="15">
      <c r="A731" s="24" t="s">
        <v>43</v>
      </c>
      <c r="B731" s="18" t="s">
        <v>110</v>
      </c>
      <c r="C731" s="15" t="s">
        <v>111</v>
      </c>
      <c r="D731" s="16" t="s">
        <v>228</v>
      </c>
      <c r="E731" s="17" t="s">
        <v>228</v>
      </c>
      <c r="F731" s="17" t="s">
        <v>228</v>
      </c>
      <c r="G731" s="17" t="s">
        <v>228</v>
      </c>
      <c r="H731" s="17" t="s">
        <v>228</v>
      </c>
      <c r="I731" s="17" t="s">
        <v>228</v>
      </c>
      <c r="J731" s="17" t="s">
        <v>228</v>
      </c>
      <c r="K731" s="17" t="s">
        <v>228</v>
      </c>
      <c r="L731" s="17" t="s">
        <v>228</v>
      </c>
      <c r="M731" s="17" t="s">
        <v>228</v>
      </c>
      <c r="N731" s="17" t="s">
        <v>228</v>
      </c>
      <c r="O731" s="17" t="s">
        <v>228</v>
      </c>
      <c r="P731" s="17" t="s">
        <v>228</v>
      </c>
      <c r="Q731" s="17" t="s">
        <v>228</v>
      </c>
      <c r="R731" s="17" t="s">
        <v>228</v>
      </c>
      <c r="S731" s="17" t="s">
        <v>228</v>
      </c>
      <c r="T731" s="17" t="s">
        <v>228</v>
      </c>
      <c r="U731" s="147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7">
        <v>1</v>
      </c>
    </row>
    <row r="732" spans="1:65">
      <c r="A732" s="29"/>
      <c r="B732" s="19" t="s">
        <v>229</v>
      </c>
      <c r="C732" s="9" t="s">
        <v>229</v>
      </c>
      <c r="D732" s="145" t="s">
        <v>232</v>
      </c>
      <c r="E732" s="146" t="s">
        <v>233</v>
      </c>
      <c r="F732" s="146" t="s">
        <v>235</v>
      </c>
      <c r="G732" s="146" t="s">
        <v>237</v>
      </c>
      <c r="H732" s="146" t="s">
        <v>239</v>
      </c>
      <c r="I732" s="146" t="s">
        <v>240</v>
      </c>
      <c r="J732" s="146" t="s">
        <v>241</v>
      </c>
      <c r="K732" s="146" t="s">
        <v>242</v>
      </c>
      <c r="L732" s="146" t="s">
        <v>243</v>
      </c>
      <c r="M732" s="146" t="s">
        <v>244</v>
      </c>
      <c r="N732" s="146" t="s">
        <v>245</v>
      </c>
      <c r="O732" s="146" t="s">
        <v>246</v>
      </c>
      <c r="P732" s="146" t="s">
        <v>247</v>
      </c>
      <c r="Q732" s="146" t="s">
        <v>248</v>
      </c>
      <c r="R732" s="146" t="s">
        <v>249</v>
      </c>
      <c r="S732" s="146" t="s">
        <v>283</v>
      </c>
      <c r="T732" s="146" t="s">
        <v>253</v>
      </c>
      <c r="U732" s="147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7" t="s">
        <v>3</v>
      </c>
    </row>
    <row r="733" spans="1:65">
      <c r="A733" s="29"/>
      <c r="B733" s="19"/>
      <c r="C733" s="9"/>
      <c r="D733" s="10" t="s">
        <v>300</v>
      </c>
      <c r="E733" s="11" t="s">
        <v>300</v>
      </c>
      <c r="F733" s="11" t="s">
        <v>300</v>
      </c>
      <c r="G733" s="11" t="s">
        <v>301</v>
      </c>
      <c r="H733" s="11" t="s">
        <v>301</v>
      </c>
      <c r="I733" s="11" t="s">
        <v>301</v>
      </c>
      <c r="J733" s="11" t="s">
        <v>301</v>
      </c>
      <c r="K733" s="11" t="s">
        <v>301</v>
      </c>
      <c r="L733" s="11" t="s">
        <v>301</v>
      </c>
      <c r="M733" s="11" t="s">
        <v>114</v>
      </c>
      <c r="N733" s="11" t="s">
        <v>301</v>
      </c>
      <c r="O733" s="11" t="s">
        <v>300</v>
      </c>
      <c r="P733" s="11" t="s">
        <v>300</v>
      </c>
      <c r="Q733" s="11" t="s">
        <v>300</v>
      </c>
      <c r="R733" s="11" t="s">
        <v>301</v>
      </c>
      <c r="S733" s="11" t="s">
        <v>301</v>
      </c>
      <c r="T733" s="11" t="s">
        <v>300</v>
      </c>
      <c r="U733" s="147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7">
        <v>1</v>
      </c>
    </row>
    <row r="734" spans="1:65">
      <c r="A734" s="29"/>
      <c r="B734" s="19"/>
      <c r="C734" s="9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147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7">
        <v>2</v>
      </c>
    </row>
    <row r="735" spans="1:65">
      <c r="A735" s="29"/>
      <c r="B735" s="18">
        <v>1</v>
      </c>
      <c r="C735" s="14">
        <v>1</v>
      </c>
      <c r="D735" s="210">
        <v>10.57</v>
      </c>
      <c r="E735" s="210">
        <v>9.8074964203181239</v>
      </c>
      <c r="F735" s="210">
        <v>11.590049999999998</v>
      </c>
      <c r="G735" s="210">
        <v>9.6</v>
      </c>
      <c r="H735" s="210">
        <v>10.7</v>
      </c>
      <c r="I735" s="210">
        <v>10.6</v>
      </c>
      <c r="J735" s="210">
        <v>10.4</v>
      </c>
      <c r="K735" s="210">
        <v>10.3</v>
      </c>
      <c r="L735" s="210">
        <v>10.4</v>
      </c>
      <c r="M735" s="210">
        <v>10.12464565372</v>
      </c>
      <c r="N735" s="210">
        <v>10.3</v>
      </c>
      <c r="O735" s="210">
        <v>11</v>
      </c>
      <c r="P735" s="210">
        <v>9</v>
      </c>
      <c r="Q735" s="210">
        <v>9.58</v>
      </c>
      <c r="R735" s="210">
        <v>9.4</v>
      </c>
      <c r="S735" s="210">
        <v>10.199999999999999</v>
      </c>
      <c r="T735" s="210">
        <v>8.8000000000000007</v>
      </c>
      <c r="U735" s="212"/>
      <c r="V735" s="213"/>
      <c r="W735" s="213"/>
      <c r="X735" s="213"/>
      <c r="Y735" s="213"/>
      <c r="Z735" s="213"/>
      <c r="AA735" s="213"/>
      <c r="AB735" s="213"/>
      <c r="AC735" s="213"/>
      <c r="AD735" s="213"/>
      <c r="AE735" s="213"/>
      <c r="AF735" s="213"/>
      <c r="AG735" s="213"/>
      <c r="AH735" s="213"/>
      <c r="AI735" s="213"/>
      <c r="AJ735" s="213"/>
      <c r="AK735" s="213"/>
      <c r="AL735" s="213"/>
      <c r="AM735" s="213"/>
      <c r="AN735" s="213"/>
      <c r="AO735" s="213"/>
      <c r="AP735" s="213"/>
      <c r="AQ735" s="213"/>
      <c r="AR735" s="213"/>
      <c r="AS735" s="213"/>
      <c r="AT735" s="213"/>
      <c r="AU735" s="213"/>
      <c r="AV735" s="213"/>
      <c r="AW735" s="213"/>
      <c r="AX735" s="213"/>
      <c r="AY735" s="213"/>
      <c r="AZ735" s="213"/>
      <c r="BA735" s="213"/>
      <c r="BB735" s="213"/>
      <c r="BC735" s="213"/>
      <c r="BD735" s="213"/>
      <c r="BE735" s="213"/>
      <c r="BF735" s="213"/>
      <c r="BG735" s="213"/>
      <c r="BH735" s="213"/>
      <c r="BI735" s="213"/>
      <c r="BJ735" s="213"/>
      <c r="BK735" s="213"/>
      <c r="BL735" s="213"/>
      <c r="BM735" s="214">
        <v>1</v>
      </c>
    </row>
    <row r="736" spans="1:65">
      <c r="A736" s="29"/>
      <c r="B736" s="19">
        <v>1</v>
      </c>
      <c r="C736" s="9">
        <v>2</v>
      </c>
      <c r="D736" s="215">
        <v>10.55</v>
      </c>
      <c r="E736" s="215">
        <v>9.9595180473705547</v>
      </c>
      <c r="F736" s="215">
        <v>11.5525</v>
      </c>
      <c r="G736" s="215">
        <v>9.4</v>
      </c>
      <c r="H736" s="215">
        <v>11</v>
      </c>
      <c r="I736" s="215">
        <v>10.6</v>
      </c>
      <c r="J736" s="215">
        <v>10.4</v>
      </c>
      <c r="K736" s="215">
        <v>10.199999999999999</v>
      </c>
      <c r="L736" s="215">
        <v>10.1</v>
      </c>
      <c r="M736" s="215">
        <v>9.9609479491799995</v>
      </c>
      <c r="N736" s="215">
        <v>10.5</v>
      </c>
      <c r="O736" s="215">
        <v>11.1</v>
      </c>
      <c r="P736" s="215">
        <v>8.8000000000000007</v>
      </c>
      <c r="Q736" s="215">
        <v>9.7799999999999994</v>
      </c>
      <c r="R736" s="215">
        <v>9.6</v>
      </c>
      <c r="S736" s="215">
        <v>10.5</v>
      </c>
      <c r="T736" s="215">
        <v>8.8000000000000007</v>
      </c>
      <c r="U736" s="212"/>
      <c r="V736" s="213"/>
      <c r="W736" s="213"/>
      <c r="X736" s="213"/>
      <c r="Y736" s="213"/>
      <c r="Z736" s="213"/>
      <c r="AA736" s="213"/>
      <c r="AB736" s="213"/>
      <c r="AC736" s="213"/>
      <c r="AD736" s="213"/>
      <c r="AE736" s="213"/>
      <c r="AF736" s="213"/>
      <c r="AG736" s="213"/>
      <c r="AH736" s="213"/>
      <c r="AI736" s="213"/>
      <c r="AJ736" s="213"/>
      <c r="AK736" s="213"/>
      <c r="AL736" s="213"/>
      <c r="AM736" s="213"/>
      <c r="AN736" s="213"/>
      <c r="AO736" s="213"/>
      <c r="AP736" s="213"/>
      <c r="AQ736" s="213"/>
      <c r="AR736" s="213"/>
      <c r="AS736" s="213"/>
      <c r="AT736" s="213"/>
      <c r="AU736" s="213"/>
      <c r="AV736" s="213"/>
      <c r="AW736" s="213"/>
      <c r="AX736" s="213"/>
      <c r="AY736" s="213"/>
      <c r="AZ736" s="213"/>
      <c r="BA736" s="213"/>
      <c r="BB736" s="213"/>
      <c r="BC736" s="213"/>
      <c r="BD736" s="213"/>
      <c r="BE736" s="213"/>
      <c r="BF736" s="213"/>
      <c r="BG736" s="213"/>
      <c r="BH736" s="213"/>
      <c r="BI736" s="213"/>
      <c r="BJ736" s="213"/>
      <c r="BK736" s="213"/>
      <c r="BL736" s="213"/>
      <c r="BM736" s="214">
        <v>34</v>
      </c>
    </row>
    <row r="737" spans="1:65">
      <c r="A737" s="29"/>
      <c r="B737" s="19">
        <v>1</v>
      </c>
      <c r="C737" s="9">
        <v>3</v>
      </c>
      <c r="D737" s="215">
        <v>9.9499999999999993</v>
      </c>
      <c r="E737" s="215">
        <v>10.751507094212547</v>
      </c>
      <c r="F737" s="215">
        <v>11.40325</v>
      </c>
      <c r="G737" s="215">
        <v>9.5</v>
      </c>
      <c r="H737" s="215">
        <v>10.8</v>
      </c>
      <c r="I737" s="215">
        <v>10</v>
      </c>
      <c r="J737" s="215">
        <v>10.4</v>
      </c>
      <c r="K737" s="215">
        <v>9.6999999999999993</v>
      </c>
      <c r="L737" s="215">
        <v>10.5</v>
      </c>
      <c r="M737" s="215">
        <v>10.257154397909998</v>
      </c>
      <c r="N737" s="215">
        <v>10.199999999999999</v>
      </c>
      <c r="O737" s="215">
        <v>11.3</v>
      </c>
      <c r="P737" s="215">
        <v>9.4</v>
      </c>
      <c r="Q737" s="215">
        <v>9.94</v>
      </c>
      <c r="R737" s="215">
        <v>9.5</v>
      </c>
      <c r="S737" s="215">
        <v>10.6</v>
      </c>
      <c r="T737" s="215">
        <v>9.1999999999999993</v>
      </c>
      <c r="U737" s="212"/>
      <c r="V737" s="213"/>
      <c r="W737" s="213"/>
      <c r="X737" s="213"/>
      <c r="Y737" s="213"/>
      <c r="Z737" s="213"/>
      <c r="AA737" s="213"/>
      <c r="AB737" s="213"/>
      <c r="AC737" s="213"/>
      <c r="AD737" s="213"/>
      <c r="AE737" s="213"/>
      <c r="AF737" s="213"/>
      <c r="AG737" s="213"/>
      <c r="AH737" s="213"/>
      <c r="AI737" s="213"/>
      <c r="AJ737" s="213"/>
      <c r="AK737" s="213"/>
      <c r="AL737" s="213"/>
      <c r="AM737" s="213"/>
      <c r="AN737" s="213"/>
      <c r="AO737" s="213"/>
      <c r="AP737" s="213"/>
      <c r="AQ737" s="213"/>
      <c r="AR737" s="213"/>
      <c r="AS737" s="213"/>
      <c r="AT737" s="213"/>
      <c r="AU737" s="213"/>
      <c r="AV737" s="213"/>
      <c r="AW737" s="213"/>
      <c r="AX737" s="213"/>
      <c r="AY737" s="213"/>
      <c r="AZ737" s="213"/>
      <c r="BA737" s="213"/>
      <c r="BB737" s="213"/>
      <c r="BC737" s="213"/>
      <c r="BD737" s="213"/>
      <c r="BE737" s="213"/>
      <c r="BF737" s="213"/>
      <c r="BG737" s="213"/>
      <c r="BH737" s="213"/>
      <c r="BI737" s="213"/>
      <c r="BJ737" s="213"/>
      <c r="BK737" s="213"/>
      <c r="BL737" s="213"/>
      <c r="BM737" s="214">
        <v>16</v>
      </c>
    </row>
    <row r="738" spans="1:65">
      <c r="A738" s="29"/>
      <c r="B738" s="19">
        <v>1</v>
      </c>
      <c r="C738" s="9">
        <v>4</v>
      </c>
      <c r="D738" s="215">
        <v>10.36</v>
      </c>
      <c r="E738" s="215">
        <v>9.7585916657593721</v>
      </c>
      <c r="F738" s="215">
        <v>11.54485</v>
      </c>
      <c r="G738" s="215">
        <v>9.4</v>
      </c>
      <c r="H738" s="215">
        <v>10.3</v>
      </c>
      <c r="I738" s="215">
        <v>10.6</v>
      </c>
      <c r="J738" s="215">
        <v>9.8000000000000007</v>
      </c>
      <c r="K738" s="215">
        <v>9.5</v>
      </c>
      <c r="L738" s="215">
        <v>10.199999999999999</v>
      </c>
      <c r="M738" s="215">
        <v>9.9212061030599994</v>
      </c>
      <c r="N738" s="215">
        <v>10.1</v>
      </c>
      <c r="O738" s="215">
        <v>11.1</v>
      </c>
      <c r="P738" s="215">
        <v>9.5</v>
      </c>
      <c r="Q738" s="215">
        <v>9.7200000000000006</v>
      </c>
      <c r="R738" s="215">
        <v>9.5</v>
      </c>
      <c r="S738" s="215">
        <v>9.9</v>
      </c>
      <c r="T738" s="215">
        <v>8.8000000000000007</v>
      </c>
      <c r="U738" s="212"/>
      <c r="V738" s="213"/>
      <c r="W738" s="213"/>
      <c r="X738" s="213"/>
      <c r="Y738" s="213"/>
      <c r="Z738" s="213"/>
      <c r="AA738" s="213"/>
      <c r="AB738" s="213"/>
      <c r="AC738" s="213"/>
      <c r="AD738" s="213"/>
      <c r="AE738" s="213"/>
      <c r="AF738" s="213"/>
      <c r="AG738" s="213"/>
      <c r="AH738" s="213"/>
      <c r="AI738" s="213"/>
      <c r="AJ738" s="213"/>
      <c r="AK738" s="213"/>
      <c r="AL738" s="213"/>
      <c r="AM738" s="213"/>
      <c r="AN738" s="213"/>
      <c r="AO738" s="213"/>
      <c r="AP738" s="213"/>
      <c r="AQ738" s="213"/>
      <c r="AR738" s="213"/>
      <c r="AS738" s="213"/>
      <c r="AT738" s="213"/>
      <c r="AU738" s="213"/>
      <c r="AV738" s="213"/>
      <c r="AW738" s="213"/>
      <c r="AX738" s="213"/>
      <c r="AY738" s="213"/>
      <c r="AZ738" s="213"/>
      <c r="BA738" s="213"/>
      <c r="BB738" s="213"/>
      <c r="BC738" s="213"/>
      <c r="BD738" s="213"/>
      <c r="BE738" s="213"/>
      <c r="BF738" s="213"/>
      <c r="BG738" s="213"/>
      <c r="BH738" s="213"/>
      <c r="BI738" s="213"/>
      <c r="BJ738" s="213"/>
      <c r="BK738" s="213"/>
      <c r="BL738" s="213"/>
      <c r="BM738" s="214">
        <v>10.131154761792766</v>
      </c>
    </row>
    <row r="739" spans="1:65">
      <c r="A739" s="29"/>
      <c r="B739" s="19">
        <v>1</v>
      </c>
      <c r="C739" s="9">
        <v>5</v>
      </c>
      <c r="D739" s="215">
        <v>10.039999999999999</v>
      </c>
      <c r="E739" s="215">
        <v>10.059792949697439</v>
      </c>
      <c r="F739" s="215">
        <v>11.518799999999999</v>
      </c>
      <c r="G739" s="216">
        <v>10.7</v>
      </c>
      <c r="H739" s="215">
        <v>11</v>
      </c>
      <c r="I739" s="215">
        <v>11</v>
      </c>
      <c r="J739" s="215">
        <v>10.3</v>
      </c>
      <c r="K739" s="215">
        <v>10.4</v>
      </c>
      <c r="L739" s="215">
        <v>10.6</v>
      </c>
      <c r="M739" s="215">
        <v>10.19418644211</v>
      </c>
      <c r="N739" s="215">
        <v>10.199999999999999</v>
      </c>
      <c r="O739" s="215">
        <v>11.3</v>
      </c>
      <c r="P739" s="215">
        <v>8.9</v>
      </c>
      <c r="Q739" s="215">
        <v>9.69</v>
      </c>
      <c r="R739" s="215">
        <v>9.6</v>
      </c>
      <c r="S739" s="215">
        <v>10</v>
      </c>
      <c r="T739" s="215">
        <v>9</v>
      </c>
      <c r="U739" s="212"/>
      <c r="V739" s="213"/>
      <c r="W739" s="213"/>
      <c r="X739" s="213"/>
      <c r="Y739" s="213"/>
      <c r="Z739" s="213"/>
      <c r="AA739" s="213"/>
      <c r="AB739" s="213"/>
      <c r="AC739" s="213"/>
      <c r="AD739" s="213"/>
      <c r="AE739" s="213"/>
      <c r="AF739" s="213"/>
      <c r="AG739" s="213"/>
      <c r="AH739" s="213"/>
      <c r="AI739" s="213"/>
      <c r="AJ739" s="213"/>
      <c r="AK739" s="213"/>
      <c r="AL739" s="213"/>
      <c r="AM739" s="213"/>
      <c r="AN739" s="213"/>
      <c r="AO739" s="213"/>
      <c r="AP739" s="213"/>
      <c r="AQ739" s="213"/>
      <c r="AR739" s="213"/>
      <c r="AS739" s="213"/>
      <c r="AT739" s="213"/>
      <c r="AU739" s="213"/>
      <c r="AV739" s="213"/>
      <c r="AW739" s="213"/>
      <c r="AX739" s="213"/>
      <c r="AY739" s="213"/>
      <c r="AZ739" s="213"/>
      <c r="BA739" s="213"/>
      <c r="BB739" s="213"/>
      <c r="BC739" s="213"/>
      <c r="BD739" s="213"/>
      <c r="BE739" s="213"/>
      <c r="BF739" s="213"/>
      <c r="BG739" s="213"/>
      <c r="BH739" s="213"/>
      <c r="BI739" s="213"/>
      <c r="BJ739" s="213"/>
      <c r="BK739" s="213"/>
      <c r="BL739" s="213"/>
      <c r="BM739" s="214">
        <v>51</v>
      </c>
    </row>
    <row r="740" spans="1:65">
      <c r="A740" s="29"/>
      <c r="B740" s="19">
        <v>1</v>
      </c>
      <c r="C740" s="9">
        <v>6</v>
      </c>
      <c r="D740" s="215">
        <v>10.19</v>
      </c>
      <c r="E740" s="215">
        <v>9.4919768604941908</v>
      </c>
      <c r="F740" s="215">
        <v>11.578099999999999</v>
      </c>
      <c r="G740" s="215">
        <v>9.5</v>
      </c>
      <c r="H740" s="215">
        <v>10.6</v>
      </c>
      <c r="I740" s="215">
        <v>10.7</v>
      </c>
      <c r="J740" s="215">
        <v>10.199999999999999</v>
      </c>
      <c r="K740" s="215">
        <v>10.199999999999999</v>
      </c>
      <c r="L740" s="215">
        <v>10.8</v>
      </c>
      <c r="M740" s="215">
        <v>10.013212119029998</v>
      </c>
      <c r="N740" s="215">
        <v>10</v>
      </c>
      <c r="O740" s="215">
        <v>10.5</v>
      </c>
      <c r="P740" s="216">
        <v>11.1</v>
      </c>
      <c r="Q740" s="215">
        <v>9.92</v>
      </c>
      <c r="R740" s="215">
        <v>9.6999999999999993</v>
      </c>
      <c r="S740" s="215">
        <v>10</v>
      </c>
      <c r="T740" s="215">
        <v>9</v>
      </c>
      <c r="U740" s="212"/>
      <c r="V740" s="213"/>
      <c r="W740" s="213"/>
      <c r="X740" s="213"/>
      <c r="Y740" s="213"/>
      <c r="Z740" s="213"/>
      <c r="AA740" s="213"/>
      <c r="AB740" s="213"/>
      <c r="AC740" s="213"/>
      <c r="AD740" s="213"/>
      <c r="AE740" s="213"/>
      <c r="AF740" s="213"/>
      <c r="AG740" s="213"/>
      <c r="AH740" s="213"/>
      <c r="AI740" s="213"/>
      <c r="AJ740" s="213"/>
      <c r="AK740" s="213"/>
      <c r="AL740" s="213"/>
      <c r="AM740" s="213"/>
      <c r="AN740" s="213"/>
      <c r="AO740" s="213"/>
      <c r="AP740" s="213"/>
      <c r="AQ740" s="213"/>
      <c r="AR740" s="213"/>
      <c r="AS740" s="213"/>
      <c r="AT740" s="213"/>
      <c r="AU740" s="213"/>
      <c r="AV740" s="213"/>
      <c r="AW740" s="213"/>
      <c r="AX740" s="213"/>
      <c r="AY740" s="213"/>
      <c r="AZ740" s="213"/>
      <c r="BA740" s="213"/>
      <c r="BB740" s="213"/>
      <c r="BC740" s="213"/>
      <c r="BD740" s="213"/>
      <c r="BE740" s="213"/>
      <c r="BF740" s="213"/>
      <c r="BG740" s="213"/>
      <c r="BH740" s="213"/>
      <c r="BI740" s="213"/>
      <c r="BJ740" s="213"/>
      <c r="BK740" s="213"/>
      <c r="BL740" s="213"/>
      <c r="BM740" s="218"/>
    </row>
    <row r="741" spans="1:65">
      <c r="A741" s="29"/>
      <c r="B741" s="20" t="s">
        <v>259</v>
      </c>
      <c r="C741" s="12"/>
      <c r="D741" s="219">
        <v>10.276666666666666</v>
      </c>
      <c r="E741" s="219">
        <v>9.9714805063087031</v>
      </c>
      <c r="F741" s="219">
        <v>11.531258333333332</v>
      </c>
      <c r="G741" s="219">
        <v>9.6833333333333318</v>
      </c>
      <c r="H741" s="219">
        <v>10.733333333333333</v>
      </c>
      <c r="I741" s="219">
        <v>10.583333333333334</v>
      </c>
      <c r="J741" s="219">
        <v>10.25</v>
      </c>
      <c r="K741" s="219">
        <v>10.049999999999999</v>
      </c>
      <c r="L741" s="219">
        <v>10.433333333333335</v>
      </c>
      <c r="M741" s="219">
        <v>10.078558777501668</v>
      </c>
      <c r="N741" s="219">
        <v>10.216666666666667</v>
      </c>
      <c r="O741" s="219">
        <v>11.050000000000002</v>
      </c>
      <c r="P741" s="219">
        <v>9.4500000000000011</v>
      </c>
      <c r="Q741" s="219">
        <v>9.7716666666666665</v>
      </c>
      <c r="R741" s="219">
        <v>9.5499999999999989</v>
      </c>
      <c r="S741" s="219">
        <v>10.199999999999999</v>
      </c>
      <c r="T741" s="219">
        <v>8.9333333333333336</v>
      </c>
      <c r="U741" s="212"/>
      <c r="V741" s="213"/>
      <c r="W741" s="213"/>
      <c r="X741" s="213"/>
      <c r="Y741" s="213"/>
      <c r="Z741" s="213"/>
      <c r="AA741" s="213"/>
      <c r="AB741" s="213"/>
      <c r="AC741" s="213"/>
      <c r="AD741" s="213"/>
      <c r="AE741" s="213"/>
      <c r="AF741" s="213"/>
      <c r="AG741" s="213"/>
      <c r="AH741" s="213"/>
      <c r="AI741" s="213"/>
      <c r="AJ741" s="213"/>
      <c r="AK741" s="213"/>
      <c r="AL741" s="213"/>
      <c r="AM741" s="213"/>
      <c r="AN741" s="213"/>
      <c r="AO741" s="213"/>
      <c r="AP741" s="213"/>
      <c r="AQ741" s="213"/>
      <c r="AR741" s="213"/>
      <c r="AS741" s="213"/>
      <c r="AT741" s="213"/>
      <c r="AU741" s="213"/>
      <c r="AV741" s="213"/>
      <c r="AW741" s="213"/>
      <c r="AX741" s="213"/>
      <c r="AY741" s="213"/>
      <c r="AZ741" s="213"/>
      <c r="BA741" s="213"/>
      <c r="BB741" s="213"/>
      <c r="BC741" s="213"/>
      <c r="BD741" s="213"/>
      <c r="BE741" s="213"/>
      <c r="BF741" s="213"/>
      <c r="BG741" s="213"/>
      <c r="BH741" s="213"/>
      <c r="BI741" s="213"/>
      <c r="BJ741" s="213"/>
      <c r="BK741" s="213"/>
      <c r="BL741" s="213"/>
      <c r="BM741" s="218"/>
    </row>
    <row r="742" spans="1:65">
      <c r="A742" s="29"/>
      <c r="B742" s="3" t="s">
        <v>260</v>
      </c>
      <c r="C742" s="28"/>
      <c r="D742" s="215">
        <v>10.274999999999999</v>
      </c>
      <c r="E742" s="215">
        <v>9.8835072338443393</v>
      </c>
      <c r="F742" s="215">
        <v>11.548674999999999</v>
      </c>
      <c r="G742" s="215">
        <v>9.5</v>
      </c>
      <c r="H742" s="215">
        <v>10.75</v>
      </c>
      <c r="I742" s="215">
        <v>10.6</v>
      </c>
      <c r="J742" s="215">
        <v>10.350000000000001</v>
      </c>
      <c r="K742" s="215">
        <v>10.199999999999999</v>
      </c>
      <c r="L742" s="215">
        <v>10.45</v>
      </c>
      <c r="M742" s="215">
        <v>10.068928886374998</v>
      </c>
      <c r="N742" s="215">
        <v>10.199999999999999</v>
      </c>
      <c r="O742" s="215">
        <v>11.1</v>
      </c>
      <c r="P742" s="215">
        <v>9.1999999999999993</v>
      </c>
      <c r="Q742" s="215">
        <v>9.75</v>
      </c>
      <c r="R742" s="215">
        <v>9.5500000000000007</v>
      </c>
      <c r="S742" s="215">
        <v>10.1</v>
      </c>
      <c r="T742" s="215">
        <v>8.9</v>
      </c>
      <c r="U742" s="212"/>
      <c r="V742" s="213"/>
      <c r="W742" s="213"/>
      <c r="X742" s="213"/>
      <c r="Y742" s="213"/>
      <c r="Z742" s="213"/>
      <c r="AA742" s="213"/>
      <c r="AB742" s="213"/>
      <c r="AC742" s="213"/>
      <c r="AD742" s="213"/>
      <c r="AE742" s="213"/>
      <c r="AF742" s="213"/>
      <c r="AG742" s="213"/>
      <c r="AH742" s="213"/>
      <c r="AI742" s="213"/>
      <c r="AJ742" s="213"/>
      <c r="AK742" s="213"/>
      <c r="AL742" s="213"/>
      <c r="AM742" s="213"/>
      <c r="AN742" s="213"/>
      <c r="AO742" s="213"/>
      <c r="AP742" s="213"/>
      <c r="AQ742" s="213"/>
      <c r="AR742" s="213"/>
      <c r="AS742" s="213"/>
      <c r="AT742" s="213"/>
      <c r="AU742" s="213"/>
      <c r="AV742" s="213"/>
      <c r="AW742" s="213"/>
      <c r="AX742" s="213"/>
      <c r="AY742" s="213"/>
      <c r="AZ742" s="213"/>
      <c r="BA742" s="213"/>
      <c r="BB742" s="213"/>
      <c r="BC742" s="213"/>
      <c r="BD742" s="213"/>
      <c r="BE742" s="213"/>
      <c r="BF742" s="213"/>
      <c r="BG742" s="213"/>
      <c r="BH742" s="213"/>
      <c r="BI742" s="213"/>
      <c r="BJ742" s="213"/>
      <c r="BK742" s="213"/>
      <c r="BL742" s="213"/>
      <c r="BM742" s="218"/>
    </row>
    <row r="743" spans="1:65">
      <c r="A743" s="29"/>
      <c r="B743" s="3" t="s">
        <v>261</v>
      </c>
      <c r="C743" s="28"/>
      <c r="D743" s="23">
        <v>0.25997435770988442</v>
      </c>
      <c r="E743" s="23">
        <v>0.42860701141163393</v>
      </c>
      <c r="F743" s="23">
        <v>6.7569056650708226E-2</v>
      </c>
      <c r="G743" s="23">
        <v>0.50365331992022677</v>
      </c>
      <c r="H743" s="23">
        <v>0.26583202716502502</v>
      </c>
      <c r="I743" s="23">
        <v>0.32506409624359717</v>
      </c>
      <c r="J743" s="23">
        <v>0.2345207879911714</v>
      </c>
      <c r="K743" s="23">
        <v>0.36193922141707729</v>
      </c>
      <c r="L743" s="23">
        <v>0.25819888974716149</v>
      </c>
      <c r="M743" s="23">
        <v>0.13435215627390956</v>
      </c>
      <c r="N743" s="23">
        <v>0.17224014243685098</v>
      </c>
      <c r="O743" s="23">
        <v>0.29495762407505272</v>
      </c>
      <c r="P743" s="23">
        <v>0.85498537999196189</v>
      </c>
      <c r="Q743" s="23">
        <v>0.13891244244727188</v>
      </c>
      <c r="R743" s="23">
        <v>0.10488088481701478</v>
      </c>
      <c r="S743" s="23">
        <v>0.2898275349237886</v>
      </c>
      <c r="T743" s="23">
        <v>0.16329931618554464</v>
      </c>
      <c r="U743" s="147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5"/>
    </row>
    <row r="744" spans="1:65">
      <c r="A744" s="29"/>
      <c r="B744" s="3" t="s">
        <v>86</v>
      </c>
      <c r="C744" s="28"/>
      <c r="D744" s="13">
        <v>2.5297537240663425E-2</v>
      </c>
      <c r="E744" s="13">
        <v>4.2983287300262497E-2</v>
      </c>
      <c r="F744" s="13">
        <v>5.8596429546103222E-3</v>
      </c>
      <c r="G744" s="13">
        <v>5.2012391041675751E-2</v>
      </c>
      <c r="H744" s="13">
        <v>2.4766959052642083E-2</v>
      </c>
      <c r="I744" s="13">
        <v>3.0714717755300519E-2</v>
      </c>
      <c r="J744" s="13">
        <v>2.2880076877187454E-2</v>
      </c>
      <c r="K744" s="13">
        <v>3.6013852877321124E-2</v>
      </c>
      <c r="L744" s="13">
        <v>2.474749741985573E-2</v>
      </c>
      <c r="M744" s="13">
        <v>1.3330492904781527E-2</v>
      </c>
      <c r="N744" s="13">
        <v>1.6858741510947895E-2</v>
      </c>
      <c r="O744" s="13">
        <v>2.6692997653850917E-2</v>
      </c>
      <c r="P744" s="13">
        <v>9.0474643385392781E-2</v>
      </c>
      <c r="Q744" s="13">
        <v>1.4215839240723713E-2</v>
      </c>
      <c r="R744" s="13">
        <v>1.0982291603875895E-2</v>
      </c>
      <c r="S744" s="13">
        <v>2.8414464208214571E-2</v>
      </c>
      <c r="T744" s="13">
        <v>1.82797741998744E-2</v>
      </c>
      <c r="U744" s="147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5"/>
    </row>
    <row r="745" spans="1:65">
      <c r="A745" s="29"/>
      <c r="B745" s="3" t="s">
        <v>262</v>
      </c>
      <c r="C745" s="28"/>
      <c r="D745" s="13">
        <v>1.4362815325125844E-2</v>
      </c>
      <c r="E745" s="13">
        <v>-1.5760716249862861E-2</v>
      </c>
      <c r="F745" s="13">
        <v>0.13819782684800375</v>
      </c>
      <c r="G745" s="13">
        <v>-4.4202407226892393E-2</v>
      </c>
      <c r="H745" s="13">
        <v>5.943829560392655E-2</v>
      </c>
      <c r="I745" s="13">
        <v>4.4632480913809669E-2</v>
      </c>
      <c r="J745" s="13">
        <v>1.1730670491327366E-2</v>
      </c>
      <c r="K745" s="13">
        <v>-8.0104157621619931E-3</v>
      </c>
      <c r="L745" s="13">
        <v>2.9826666223692788E-2</v>
      </c>
      <c r="M745" s="13">
        <v>-5.1915093123887646E-3</v>
      </c>
      <c r="N745" s="13">
        <v>8.4404894490792692E-3</v>
      </c>
      <c r="O745" s="13">
        <v>9.0695015505285026E-2</v>
      </c>
      <c r="P745" s="13">
        <v>-6.7233674522629738E-2</v>
      </c>
      <c r="Q745" s="13">
        <v>-3.5483427464934492E-2</v>
      </c>
      <c r="R745" s="13">
        <v>-5.7363131395885225E-2</v>
      </c>
      <c r="S745" s="13">
        <v>6.7953989279549987E-3</v>
      </c>
      <c r="T745" s="13">
        <v>-0.11823148067747724</v>
      </c>
      <c r="U745" s="147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5"/>
    </row>
    <row r="746" spans="1:65">
      <c r="A746" s="29"/>
      <c r="B746" s="45" t="s">
        <v>263</v>
      </c>
      <c r="C746" s="46"/>
      <c r="D746" s="44">
        <v>0.13</v>
      </c>
      <c r="E746" s="44">
        <v>0.4</v>
      </c>
      <c r="F746" s="44">
        <v>2.34</v>
      </c>
      <c r="G746" s="44">
        <v>0.91</v>
      </c>
      <c r="H746" s="44">
        <v>0.94</v>
      </c>
      <c r="I746" s="44">
        <v>0.67</v>
      </c>
      <c r="J746" s="44">
        <v>0.09</v>
      </c>
      <c r="K746" s="44">
        <v>0.26</v>
      </c>
      <c r="L746" s="44">
        <v>0.41</v>
      </c>
      <c r="M746" s="44">
        <v>0.21</v>
      </c>
      <c r="N746" s="44">
        <v>0.03</v>
      </c>
      <c r="O746" s="44">
        <v>1.5</v>
      </c>
      <c r="P746" s="44">
        <v>1.32</v>
      </c>
      <c r="Q746" s="44">
        <v>0.75</v>
      </c>
      <c r="R746" s="44">
        <v>1.1399999999999999</v>
      </c>
      <c r="S746" s="44">
        <v>0</v>
      </c>
      <c r="T746" s="44">
        <v>2.23</v>
      </c>
      <c r="U746" s="147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5"/>
    </row>
    <row r="747" spans="1:65">
      <c r="B747" s="3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BM747" s="55"/>
    </row>
    <row r="748" spans="1:65" ht="15">
      <c r="B748" s="8" t="s">
        <v>533</v>
      </c>
      <c r="BM748" s="27" t="s">
        <v>66</v>
      </c>
    </row>
    <row r="749" spans="1:65" ht="15">
      <c r="A749" s="24" t="s">
        <v>59</v>
      </c>
      <c r="B749" s="18" t="s">
        <v>110</v>
      </c>
      <c r="C749" s="15" t="s">
        <v>111</v>
      </c>
      <c r="D749" s="16" t="s">
        <v>228</v>
      </c>
      <c r="E749" s="17" t="s">
        <v>228</v>
      </c>
      <c r="F749" s="17" t="s">
        <v>228</v>
      </c>
      <c r="G749" s="17" t="s">
        <v>228</v>
      </c>
      <c r="H749" s="17" t="s">
        <v>228</v>
      </c>
      <c r="I749" s="17" t="s">
        <v>228</v>
      </c>
      <c r="J749" s="17" t="s">
        <v>228</v>
      </c>
      <c r="K749" s="17" t="s">
        <v>228</v>
      </c>
      <c r="L749" s="17" t="s">
        <v>228</v>
      </c>
      <c r="M749" s="17" t="s">
        <v>228</v>
      </c>
      <c r="N749" s="17" t="s">
        <v>228</v>
      </c>
      <c r="O749" s="17" t="s">
        <v>228</v>
      </c>
      <c r="P749" s="17" t="s">
        <v>228</v>
      </c>
      <c r="Q749" s="17" t="s">
        <v>228</v>
      </c>
      <c r="R749" s="17" t="s">
        <v>228</v>
      </c>
      <c r="S749" s="17" t="s">
        <v>228</v>
      </c>
      <c r="T749" s="147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7">
        <v>1</v>
      </c>
    </row>
    <row r="750" spans="1:65">
      <c r="A750" s="29"/>
      <c r="B750" s="19" t="s">
        <v>229</v>
      </c>
      <c r="C750" s="9" t="s">
        <v>229</v>
      </c>
      <c r="D750" s="145" t="s">
        <v>232</v>
      </c>
      <c r="E750" s="146" t="s">
        <v>233</v>
      </c>
      <c r="F750" s="146" t="s">
        <v>237</v>
      </c>
      <c r="G750" s="146" t="s">
        <v>239</v>
      </c>
      <c r="H750" s="146" t="s">
        <v>240</v>
      </c>
      <c r="I750" s="146" t="s">
        <v>241</v>
      </c>
      <c r="J750" s="146" t="s">
        <v>242</v>
      </c>
      <c r="K750" s="146" t="s">
        <v>243</v>
      </c>
      <c r="L750" s="146" t="s">
        <v>244</v>
      </c>
      <c r="M750" s="146" t="s">
        <v>245</v>
      </c>
      <c r="N750" s="146" t="s">
        <v>246</v>
      </c>
      <c r="O750" s="146" t="s">
        <v>247</v>
      </c>
      <c r="P750" s="146" t="s">
        <v>248</v>
      </c>
      <c r="Q750" s="146" t="s">
        <v>249</v>
      </c>
      <c r="R750" s="146" t="s">
        <v>283</v>
      </c>
      <c r="S750" s="146" t="s">
        <v>253</v>
      </c>
      <c r="T750" s="147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7" t="s">
        <v>3</v>
      </c>
    </row>
    <row r="751" spans="1:65">
      <c r="A751" s="29"/>
      <c r="B751" s="19"/>
      <c r="C751" s="9"/>
      <c r="D751" s="10" t="s">
        <v>300</v>
      </c>
      <c r="E751" s="11" t="s">
        <v>300</v>
      </c>
      <c r="F751" s="11" t="s">
        <v>301</v>
      </c>
      <c r="G751" s="11" t="s">
        <v>301</v>
      </c>
      <c r="H751" s="11" t="s">
        <v>301</v>
      </c>
      <c r="I751" s="11" t="s">
        <v>301</v>
      </c>
      <c r="J751" s="11" t="s">
        <v>301</v>
      </c>
      <c r="K751" s="11" t="s">
        <v>301</v>
      </c>
      <c r="L751" s="11" t="s">
        <v>114</v>
      </c>
      <c r="M751" s="11" t="s">
        <v>301</v>
      </c>
      <c r="N751" s="11" t="s">
        <v>300</v>
      </c>
      <c r="O751" s="11" t="s">
        <v>300</v>
      </c>
      <c r="P751" s="11" t="s">
        <v>300</v>
      </c>
      <c r="Q751" s="11" t="s">
        <v>301</v>
      </c>
      <c r="R751" s="11" t="s">
        <v>301</v>
      </c>
      <c r="S751" s="11" t="s">
        <v>300</v>
      </c>
      <c r="T751" s="147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7">
        <v>3</v>
      </c>
    </row>
    <row r="752" spans="1:65">
      <c r="A752" s="29"/>
      <c r="B752" s="19"/>
      <c r="C752" s="9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147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7">
        <v>3</v>
      </c>
    </row>
    <row r="753" spans="1:65">
      <c r="A753" s="29"/>
      <c r="B753" s="18">
        <v>1</v>
      </c>
      <c r="C753" s="14">
        <v>1</v>
      </c>
      <c r="D753" s="201"/>
      <c r="E753" s="208">
        <v>1.3307134620294949E-2</v>
      </c>
      <c r="F753" s="201">
        <v>2E-3</v>
      </c>
      <c r="G753" s="208" t="s">
        <v>315</v>
      </c>
      <c r="H753" s="201">
        <v>2E-3</v>
      </c>
      <c r="I753" s="201">
        <v>3.0000000000000001E-3</v>
      </c>
      <c r="J753" s="201">
        <v>2E-3</v>
      </c>
      <c r="K753" s="201">
        <v>3.0000000000000001E-3</v>
      </c>
      <c r="L753" s="208" t="s">
        <v>306</v>
      </c>
      <c r="M753" s="208">
        <v>8.9999999999999993E-3</v>
      </c>
      <c r="N753" s="208" t="s">
        <v>306</v>
      </c>
      <c r="O753" s="208" t="s">
        <v>315</v>
      </c>
      <c r="P753" s="208">
        <v>3.0000000000000001E-3</v>
      </c>
      <c r="Q753" s="208" t="s">
        <v>315</v>
      </c>
      <c r="R753" s="201">
        <v>1.9E-3</v>
      </c>
      <c r="S753" s="208" t="s">
        <v>104</v>
      </c>
      <c r="T753" s="202"/>
      <c r="U753" s="203"/>
      <c r="V753" s="203"/>
      <c r="W753" s="203"/>
      <c r="X753" s="203"/>
      <c r="Y753" s="203"/>
      <c r="Z753" s="203"/>
      <c r="AA753" s="203"/>
      <c r="AB753" s="203"/>
      <c r="AC753" s="203"/>
      <c r="AD753" s="203"/>
      <c r="AE753" s="203"/>
      <c r="AF753" s="203"/>
      <c r="AG753" s="203"/>
      <c r="AH753" s="203"/>
      <c r="AI753" s="203"/>
      <c r="AJ753" s="203"/>
      <c r="AK753" s="203"/>
      <c r="AL753" s="203"/>
      <c r="AM753" s="203"/>
      <c r="AN753" s="203"/>
      <c r="AO753" s="203"/>
      <c r="AP753" s="203"/>
      <c r="AQ753" s="203"/>
      <c r="AR753" s="203"/>
      <c r="AS753" s="203"/>
      <c r="AT753" s="203"/>
      <c r="AU753" s="203"/>
      <c r="AV753" s="203"/>
      <c r="AW753" s="203"/>
      <c r="AX753" s="203"/>
      <c r="AY753" s="203"/>
      <c r="AZ753" s="203"/>
      <c r="BA753" s="203"/>
      <c r="BB753" s="203"/>
      <c r="BC753" s="203"/>
      <c r="BD753" s="203"/>
      <c r="BE753" s="203"/>
      <c r="BF753" s="203"/>
      <c r="BG753" s="203"/>
      <c r="BH753" s="203"/>
      <c r="BI753" s="203"/>
      <c r="BJ753" s="203"/>
      <c r="BK753" s="203"/>
      <c r="BL753" s="203"/>
      <c r="BM753" s="204">
        <v>1</v>
      </c>
    </row>
    <row r="754" spans="1:65">
      <c r="A754" s="29"/>
      <c r="B754" s="19">
        <v>1</v>
      </c>
      <c r="C754" s="9">
        <v>2</v>
      </c>
      <c r="D754" s="23">
        <v>2E-3</v>
      </c>
      <c r="E754" s="209">
        <v>1.0611180500314239E-2</v>
      </c>
      <c r="F754" s="23">
        <v>2E-3</v>
      </c>
      <c r="G754" s="23">
        <v>2E-3</v>
      </c>
      <c r="H754" s="23">
        <v>2E-3</v>
      </c>
      <c r="I754" s="206">
        <v>5.0000000000000001E-3</v>
      </c>
      <c r="J754" s="23">
        <v>3.0000000000000001E-3</v>
      </c>
      <c r="K754" s="23">
        <v>2E-3</v>
      </c>
      <c r="L754" s="209" t="s">
        <v>306</v>
      </c>
      <c r="M754" s="209">
        <v>8.9999999999999993E-3</v>
      </c>
      <c r="N754" s="209" t="s">
        <v>306</v>
      </c>
      <c r="O754" s="23">
        <v>3.0000000000000001E-3</v>
      </c>
      <c r="P754" s="209">
        <v>4.0000000000000001E-3</v>
      </c>
      <c r="Q754" s="209" t="s">
        <v>315</v>
      </c>
      <c r="R754" s="23">
        <v>1.6999999999999999E-3</v>
      </c>
      <c r="S754" s="209" t="s">
        <v>104</v>
      </c>
      <c r="T754" s="202"/>
      <c r="U754" s="203"/>
      <c r="V754" s="203"/>
      <c r="W754" s="203"/>
      <c r="X754" s="203"/>
      <c r="Y754" s="203"/>
      <c r="Z754" s="203"/>
      <c r="AA754" s="203"/>
      <c r="AB754" s="203"/>
      <c r="AC754" s="203"/>
      <c r="AD754" s="203"/>
      <c r="AE754" s="203"/>
      <c r="AF754" s="203"/>
      <c r="AG754" s="203"/>
      <c r="AH754" s="203"/>
      <c r="AI754" s="203"/>
      <c r="AJ754" s="203"/>
      <c r="AK754" s="203"/>
      <c r="AL754" s="203"/>
      <c r="AM754" s="203"/>
      <c r="AN754" s="203"/>
      <c r="AO754" s="203"/>
      <c r="AP754" s="203"/>
      <c r="AQ754" s="203"/>
      <c r="AR754" s="203"/>
      <c r="AS754" s="203"/>
      <c r="AT754" s="203"/>
      <c r="AU754" s="203"/>
      <c r="AV754" s="203"/>
      <c r="AW754" s="203"/>
      <c r="AX754" s="203"/>
      <c r="AY754" s="203"/>
      <c r="AZ754" s="203"/>
      <c r="BA754" s="203"/>
      <c r="BB754" s="203"/>
      <c r="BC754" s="203"/>
      <c r="BD754" s="203"/>
      <c r="BE754" s="203"/>
      <c r="BF754" s="203"/>
      <c r="BG754" s="203"/>
      <c r="BH754" s="203"/>
      <c r="BI754" s="203"/>
      <c r="BJ754" s="203"/>
      <c r="BK754" s="203"/>
      <c r="BL754" s="203"/>
      <c r="BM754" s="204">
        <v>35</v>
      </c>
    </row>
    <row r="755" spans="1:65">
      <c r="A755" s="29"/>
      <c r="B755" s="19">
        <v>1</v>
      </c>
      <c r="C755" s="9">
        <v>3</v>
      </c>
      <c r="D755" s="23">
        <v>2E-3</v>
      </c>
      <c r="E755" s="209">
        <v>1.0734289062009291E-2</v>
      </c>
      <c r="F755" s="23">
        <v>2E-3</v>
      </c>
      <c r="G755" s="23">
        <v>2E-3</v>
      </c>
      <c r="H755" s="23">
        <v>3.0000000000000001E-3</v>
      </c>
      <c r="I755" s="23">
        <v>3.0000000000000001E-3</v>
      </c>
      <c r="J755" s="23">
        <v>2E-3</v>
      </c>
      <c r="K755" s="23">
        <v>3.0000000000000001E-3</v>
      </c>
      <c r="L755" s="209" t="s">
        <v>306</v>
      </c>
      <c r="M755" s="209">
        <v>8.0000000000000002E-3</v>
      </c>
      <c r="N755" s="209" t="s">
        <v>306</v>
      </c>
      <c r="O755" s="23">
        <v>2E-3</v>
      </c>
      <c r="P755" s="23"/>
      <c r="Q755" s="209" t="s">
        <v>315</v>
      </c>
      <c r="R755" s="23">
        <v>1.5E-3</v>
      </c>
      <c r="S755" s="209" t="s">
        <v>104</v>
      </c>
      <c r="T755" s="202"/>
      <c r="U755" s="203"/>
      <c r="V755" s="203"/>
      <c r="W755" s="203"/>
      <c r="X755" s="203"/>
      <c r="Y755" s="203"/>
      <c r="Z755" s="203"/>
      <c r="AA755" s="203"/>
      <c r="AB755" s="203"/>
      <c r="AC755" s="203"/>
      <c r="AD755" s="203"/>
      <c r="AE755" s="203"/>
      <c r="AF755" s="203"/>
      <c r="AG755" s="203"/>
      <c r="AH755" s="203"/>
      <c r="AI755" s="203"/>
      <c r="AJ755" s="203"/>
      <c r="AK755" s="203"/>
      <c r="AL755" s="203"/>
      <c r="AM755" s="203"/>
      <c r="AN755" s="203"/>
      <c r="AO755" s="203"/>
      <c r="AP755" s="203"/>
      <c r="AQ755" s="203"/>
      <c r="AR755" s="203"/>
      <c r="AS755" s="203"/>
      <c r="AT755" s="203"/>
      <c r="AU755" s="203"/>
      <c r="AV755" s="203"/>
      <c r="AW755" s="203"/>
      <c r="AX755" s="203"/>
      <c r="AY755" s="203"/>
      <c r="AZ755" s="203"/>
      <c r="BA755" s="203"/>
      <c r="BB755" s="203"/>
      <c r="BC755" s="203"/>
      <c r="BD755" s="203"/>
      <c r="BE755" s="203"/>
      <c r="BF755" s="203"/>
      <c r="BG755" s="203"/>
      <c r="BH755" s="203"/>
      <c r="BI755" s="203"/>
      <c r="BJ755" s="203"/>
      <c r="BK755" s="203"/>
      <c r="BL755" s="203"/>
      <c r="BM755" s="204">
        <v>16</v>
      </c>
    </row>
    <row r="756" spans="1:65">
      <c r="A756" s="29"/>
      <c r="B756" s="19">
        <v>1</v>
      </c>
      <c r="C756" s="9">
        <v>4</v>
      </c>
      <c r="D756" s="23">
        <v>2E-3</v>
      </c>
      <c r="E756" s="209">
        <v>1.050023988043455E-2</v>
      </c>
      <c r="F756" s="23">
        <v>2E-3</v>
      </c>
      <c r="G756" s="23">
        <v>2E-3</v>
      </c>
      <c r="H756" s="23">
        <v>2E-3</v>
      </c>
      <c r="I756" s="23">
        <v>3.0000000000000001E-3</v>
      </c>
      <c r="J756" s="23">
        <v>3.0000000000000001E-3</v>
      </c>
      <c r="K756" s="23">
        <v>2E-3</v>
      </c>
      <c r="L756" s="209" t="s">
        <v>306</v>
      </c>
      <c r="M756" s="209">
        <v>8.9999999999999993E-3</v>
      </c>
      <c r="N756" s="209" t="s">
        <v>306</v>
      </c>
      <c r="O756" s="23">
        <v>2E-3</v>
      </c>
      <c r="P756" s="23"/>
      <c r="Q756" s="209" t="s">
        <v>315</v>
      </c>
      <c r="R756" s="23">
        <v>1.8E-3</v>
      </c>
      <c r="S756" s="209" t="s">
        <v>104</v>
      </c>
      <c r="T756" s="202"/>
      <c r="U756" s="203"/>
      <c r="V756" s="203"/>
      <c r="W756" s="203"/>
      <c r="X756" s="203"/>
      <c r="Y756" s="203"/>
      <c r="Z756" s="203"/>
      <c r="AA756" s="203"/>
      <c r="AB756" s="203"/>
      <c r="AC756" s="203"/>
      <c r="AD756" s="203"/>
      <c r="AE756" s="203"/>
      <c r="AF756" s="203"/>
      <c r="AG756" s="203"/>
      <c r="AH756" s="203"/>
      <c r="AI756" s="203"/>
      <c r="AJ756" s="203"/>
      <c r="AK756" s="203"/>
      <c r="AL756" s="203"/>
      <c r="AM756" s="203"/>
      <c r="AN756" s="203"/>
      <c r="AO756" s="203"/>
      <c r="AP756" s="203"/>
      <c r="AQ756" s="203"/>
      <c r="AR756" s="203"/>
      <c r="AS756" s="203"/>
      <c r="AT756" s="203"/>
      <c r="AU756" s="203"/>
      <c r="AV756" s="203"/>
      <c r="AW756" s="203"/>
      <c r="AX756" s="203"/>
      <c r="AY756" s="203"/>
      <c r="AZ756" s="203"/>
      <c r="BA756" s="203"/>
      <c r="BB756" s="203"/>
      <c r="BC756" s="203"/>
      <c r="BD756" s="203"/>
      <c r="BE756" s="203"/>
      <c r="BF756" s="203"/>
      <c r="BG756" s="203"/>
      <c r="BH756" s="203"/>
      <c r="BI756" s="203"/>
      <c r="BJ756" s="203"/>
      <c r="BK756" s="203"/>
      <c r="BL756" s="203"/>
      <c r="BM756" s="204">
        <v>2.2866666666666669E-3</v>
      </c>
    </row>
    <row r="757" spans="1:65">
      <c r="A757" s="29"/>
      <c r="B757" s="19">
        <v>1</v>
      </c>
      <c r="C757" s="9">
        <v>5</v>
      </c>
      <c r="D757" s="23">
        <v>3.0000000000000001E-3</v>
      </c>
      <c r="E757" s="209">
        <v>1.1375705549038946E-2</v>
      </c>
      <c r="F757" s="23">
        <v>3.0000000000000001E-3</v>
      </c>
      <c r="G757" s="23">
        <v>3.0000000000000001E-3</v>
      </c>
      <c r="H757" s="23">
        <v>2E-3</v>
      </c>
      <c r="I757" s="23">
        <v>2E-3</v>
      </c>
      <c r="J757" s="23">
        <v>3.0000000000000001E-3</v>
      </c>
      <c r="K757" s="23">
        <v>2E-3</v>
      </c>
      <c r="L757" s="209" t="s">
        <v>306</v>
      </c>
      <c r="M757" s="209">
        <v>8.9999999999999993E-3</v>
      </c>
      <c r="N757" s="209" t="s">
        <v>306</v>
      </c>
      <c r="O757" s="23">
        <v>4.0000000000000001E-3</v>
      </c>
      <c r="P757" s="23"/>
      <c r="Q757" s="23">
        <v>2E-3</v>
      </c>
      <c r="R757" s="23">
        <v>2E-3</v>
      </c>
      <c r="S757" s="209" t="s">
        <v>104</v>
      </c>
      <c r="T757" s="202"/>
      <c r="U757" s="203"/>
      <c r="V757" s="203"/>
      <c r="W757" s="203"/>
      <c r="X757" s="203"/>
      <c r="Y757" s="203"/>
      <c r="Z757" s="203"/>
      <c r="AA757" s="203"/>
      <c r="AB757" s="203"/>
      <c r="AC757" s="203"/>
      <c r="AD757" s="203"/>
      <c r="AE757" s="203"/>
      <c r="AF757" s="203"/>
      <c r="AG757" s="203"/>
      <c r="AH757" s="203"/>
      <c r="AI757" s="203"/>
      <c r="AJ757" s="203"/>
      <c r="AK757" s="203"/>
      <c r="AL757" s="203"/>
      <c r="AM757" s="203"/>
      <c r="AN757" s="203"/>
      <c r="AO757" s="203"/>
      <c r="AP757" s="203"/>
      <c r="AQ757" s="203"/>
      <c r="AR757" s="203"/>
      <c r="AS757" s="203"/>
      <c r="AT757" s="203"/>
      <c r="AU757" s="203"/>
      <c r="AV757" s="203"/>
      <c r="AW757" s="203"/>
      <c r="AX757" s="203"/>
      <c r="AY757" s="203"/>
      <c r="AZ757" s="203"/>
      <c r="BA757" s="203"/>
      <c r="BB757" s="203"/>
      <c r="BC757" s="203"/>
      <c r="BD757" s="203"/>
      <c r="BE757" s="203"/>
      <c r="BF757" s="203"/>
      <c r="BG757" s="203"/>
      <c r="BH757" s="203"/>
      <c r="BI757" s="203"/>
      <c r="BJ757" s="203"/>
      <c r="BK757" s="203"/>
      <c r="BL757" s="203"/>
      <c r="BM757" s="204">
        <v>52</v>
      </c>
    </row>
    <row r="758" spans="1:65">
      <c r="A758" s="29"/>
      <c r="B758" s="19">
        <v>1</v>
      </c>
      <c r="C758" s="9">
        <v>6</v>
      </c>
      <c r="D758" s="23"/>
      <c r="E758" s="209">
        <v>1.297647802025545E-2</v>
      </c>
      <c r="F758" s="23">
        <v>2E-3</v>
      </c>
      <c r="G758" s="23">
        <v>2E-3</v>
      </c>
      <c r="H758" s="23">
        <v>2E-3</v>
      </c>
      <c r="I758" s="23">
        <v>2E-3</v>
      </c>
      <c r="J758" s="23">
        <v>3.0000000000000001E-3</v>
      </c>
      <c r="K758" s="23">
        <v>2E-3</v>
      </c>
      <c r="L758" s="209" t="s">
        <v>306</v>
      </c>
      <c r="M758" s="209">
        <v>8.0000000000000002E-3</v>
      </c>
      <c r="N758" s="209" t="s">
        <v>306</v>
      </c>
      <c r="O758" s="206">
        <v>5.0000000000000001E-3</v>
      </c>
      <c r="P758" s="23"/>
      <c r="Q758" s="23">
        <v>2E-3</v>
      </c>
      <c r="R758" s="23">
        <v>1.5E-3</v>
      </c>
      <c r="S758" s="209" t="s">
        <v>104</v>
      </c>
      <c r="T758" s="202"/>
      <c r="U758" s="203"/>
      <c r="V758" s="203"/>
      <c r="W758" s="203"/>
      <c r="X758" s="203"/>
      <c r="Y758" s="203"/>
      <c r="Z758" s="203"/>
      <c r="AA758" s="203"/>
      <c r="AB758" s="203"/>
      <c r="AC758" s="203"/>
      <c r="AD758" s="203"/>
      <c r="AE758" s="203"/>
      <c r="AF758" s="203"/>
      <c r="AG758" s="203"/>
      <c r="AH758" s="203"/>
      <c r="AI758" s="203"/>
      <c r="AJ758" s="203"/>
      <c r="AK758" s="203"/>
      <c r="AL758" s="203"/>
      <c r="AM758" s="203"/>
      <c r="AN758" s="203"/>
      <c r="AO758" s="203"/>
      <c r="AP758" s="203"/>
      <c r="AQ758" s="203"/>
      <c r="AR758" s="203"/>
      <c r="AS758" s="203"/>
      <c r="AT758" s="203"/>
      <c r="AU758" s="203"/>
      <c r="AV758" s="203"/>
      <c r="AW758" s="203"/>
      <c r="AX758" s="203"/>
      <c r="AY758" s="203"/>
      <c r="AZ758" s="203"/>
      <c r="BA758" s="203"/>
      <c r="BB758" s="203"/>
      <c r="BC758" s="203"/>
      <c r="BD758" s="203"/>
      <c r="BE758" s="203"/>
      <c r="BF758" s="203"/>
      <c r="BG758" s="203"/>
      <c r="BH758" s="203"/>
      <c r="BI758" s="203"/>
      <c r="BJ758" s="203"/>
      <c r="BK758" s="203"/>
      <c r="BL758" s="203"/>
      <c r="BM758" s="56"/>
    </row>
    <row r="759" spans="1:65">
      <c r="A759" s="29"/>
      <c r="B759" s="20" t="s">
        <v>259</v>
      </c>
      <c r="C759" s="12"/>
      <c r="D759" s="207">
        <v>2.2500000000000003E-3</v>
      </c>
      <c r="E759" s="207">
        <v>1.1584171272057903E-2</v>
      </c>
      <c r="F759" s="207">
        <v>2.1666666666666666E-3</v>
      </c>
      <c r="G759" s="207">
        <v>2.2000000000000001E-3</v>
      </c>
      <c r="H759" s="207">
        <v>2.166666666666667E-3</v>
      </c>
      <c r="I759" s="207">
        <v>3.0000000000000005E-3</v>
      </c>
      <c r="J759" s="207">
        <v>2.6666666666666666E-3</v>
      </c>
      <c r="K759" s="207">
        <v>2.3333333333333335E-3</v>
      </c>
      <c r="L759" s="207" t="s">
        <v>696</v>
      </c>
      <c r="M759" s="207">
        <v>8.6666666666666663E-3</v>
      </c>
      <c r="N759" s="207" t="s">
        <v>696</v>
      </c>
      <c r="O759" s="207">
        <v>3.2000000000000002E-3</v>
      </c>
      <c r="P759" s="207">
        <v>3.5000000000000001E-3</v>
      </c>
      <c r="Q759" s="207">
        <v>2E-3</v>
      </c>
      <c r="R759" s="207">
        <v>1.7333333333333333E-3</v>
      </c>
      <c r="S759" s="207" t="s">
        <v>696</v>
      </c>
      <c r="T759" s="202"/>
      <c r="U759" s="203"/>
      <c r="V759" s="203"/>
      <c r="W759" s="203"/>
      <c r="X759" s="203"/>
      <c r="Y759" s="203"/>
      <c r="Z759" s="203"/>
      <c r="AA759" s="203"/>
      <c r="AB759" s="203"/>
      <c r="AC759" s="203"/>
      <c r="AD759" s="203"/>
      <c r="AE759" s="203"/>
      <c r="AF759" s="203"/>
      <c r="AG759" s="203"/>
      <c r="AH759" s="203"/>
      <c r="AI759" s="203"/>
      <c r="AJ759" s="203"/>
      <c r="AK759" s="203"/>
      <c r="AL759" s="203"/>
      <c r="AM759" s="203"/>
      <c r="AN759" s="203"/>
      <c r="AO759" s="203"/>
      <c r="AP759" s="203"/>
      <c r="AQ759" s="203"/>
      <c r="AR759" s="203"/>
      <c r="AS759" s="203"/>
      <c r="AT759" s="203"/>
      <c r="AU759" s="203"/>
      <c r="AV759" s="203"/>
      <c r="AW759" s="203"/>
      <c r="AX759" s="203"/>
      <c r="AY759" s="203"/>
      <c r="AZ759" s="203"/>
      <c r="BA759" s="203"/>
      <c r="BB759" s="203"/>
      <c r="BC759" s="203"/>
      <c r="BD759" s="203"/>
      <c r="BE759" s="203"/>
      <c r="BF759" s="203"/>
      <c r="BG759" s="203"/>
      <c r="BH759" s="203"/>
      <c r="BI759" s="203"/>
      <c r="BJ759" s="203"/>
      <c r="BK759" s="203"/>
      <c r="BL759" s="203"/>
      <c r="BM759" s="56"/>
    </row>
    <row r="760" spans="1:65">
      <c r="A760" s="29"/>
      <c r="B760" s="3" t="s">
        <v>260</v>
      </c>
      <c r="C760" s="28"/>
      <c r="D760" s="23">
        <v>2E-3</v>
      </c>
      <c r="E760" s="23">
        <v>1.1054997305524119E-2</v>
      </c>
      <c r="F760" s="23">
        <v>2E-3</v>
      </c>
      <c r="G760" s="23">
        <v>2E-3</v>
      </c>
      <c r="H760" s="23">
        <v>2E-3</v>
      </c>
      <c r="I760" s="23">
        <v>3.0000000000000001E-3</v>
      </c>
      <c r="J760" s="23">
        <v>3.0000000000000001E-3</v>
      </c>
      <c r="K760" s="23">
        <v>2E-3</v>
      </c>
      <c r="L760" s="23" t="s">
        <v>696</v>
      </c>
      <c r="M760" s="23">
        <v>8.9999999999999993E-3</v>
      </c>
      <c r="N760" s="23" t="s">
        <v>696</v>
      </c>
      <c r="O760" s="23">
        <v>3.0000000000000001E-3</v>
      </c>
      <c r="P760" s="23">
        <v>3.5000000000000001E-3</v>
      </c>
      <c r="Q760" s="23">
        <v>2E-3</v>
      </c>
      <c r="R760" s="23">
        <v>1.7499999999999998E-3</v>
      </c>
      <c r="S760" s="23" t="s">
        <v>696</v>
      </c>
      <c r="T760" s="202"/>
      <c r="U760" s="203"/>
      <c r="V760" s="203"/>
      <c r="W760" s="203"/>
      <c r="X760" s="203"/>
      <c r="Y760" s="203"/>
      <c r="Z760" s="203"/>
      <c r="AA760" s="203"/>
      <c r="AB760" s="203"/>
      <c r="AC760" s="203"/>
      <c r="AD760" s="203"/>
      <c r="AE760" s="203"/>
      <c r="AF760" s="203"/>
      <c r="AG760" s="203"/>
      <c r="AH760" s="203"/>
      <c r="AI760" s="203"/>
      <c r="AJ760" s="203"/>
      <c r="AK760" s="203"/>
      <c r="AL760" s="203"/>
      <c r="AM760" s="203"/>
      <c r="AN760" s="203"/>
      <c r="AO760" s="203"/>
      <c r="AP760" s="203"/>
      <c r="AQ760" s="203"/>
      <c r="AR760" s="203"/>
      <c r="AS760" s="203"/>
      <c r="AT760" s="203"/>
      <c r="AU760" s="203"/>
      <c r="AV760" s="203"/>
      <c r="AW760" s="203"/>
      <c r="AX760" s="203"/>
      <c r="AY760" s="203"/>
      <c r="AZ760" s="203"/>
      <c r="BA760" s="203"/>
      <c r="BB760" s="203"/>
      <c r="BC760" s="203"/>
      <c r="BD760" s="203"/>
      <c r="BE760" s="203"/>
      <c r="BF760" s="203"/>
      <c r="BG760" s="203"/>
      <c r="BH760" s="203"/>
      <c r="BI760" s="203"/>
      <c r="BJ760" s="203"/>
      <c r="BK760" s="203"/>
      <c r="BL760" s="203"/>
      <c r="BM760" s="56"/>
    </row>
    <row r="761" spans="1:65">
      <c r="A761" s="29"/>
      <c r="B761" s="3" t="s">
        <v>261</v>
      </c>
      <c r="C761" s="28"/>
      <c r="D761" s="23">
        <v>5.0000000000000001E-4</v>
      </c>
      <c r="E761" s="23">
        <v>1.2485589143264677E-3</v>
      </c>
      <c r="F761" s="23">
        <v>4.0824829046386303E-4</v>
      </c>
      <c r="G761" s="23">
        <v>4.4721359549995795E-4</v>
      </c>
      <c r="H761" s="23">
        <v>4.0824829046386303E-4</v>
      </c>
      <c r="I761" s="23">
        <v>1.0954451150103322E-3</v>
      </c>
      <c r="J761" s="23">
        <v>5.1639777949432232E-4</v>
      </c>
      <c r="K761" s="23">
        <v>5.1639777949432232E-4</v>
      </c>
      <c r="L761" s="23" t="s">
        <v>696</v>
      </c>
      <c r="M761" s="23">
        <v>5.1639777949432177E-4</v>
      </c>
      <c r="N761" s="23" t="s">
        <v>696</v>
      </c>
      <c r="O761" s="23">
        <v>1.3038404810405298E-3</v>
      </c>
      <c r="P761" s="23">
        <v>7.0710678118654751E-4</v>
      </c>
      <c r="Q761" s="23">
        <v>0</v>
      </c>
      <c r="R761" s="23">
        <v>2.0655911179772888E-4</v>
      </c>
      <c r="S761" s="23" t="s">
        <v>696</v>
      </c>
      <c r="T761" s="202"/>
      <c r="U761" s="203"/>
      <c r="V761" s="203"/>
      <c r="W761" s="203"/>
      <c r="X761" s="203"/>
      <c r="Y761" s="203"/>
      <c r="Z761" s="203"/>
      <c r="AA761" s="203"/>
      <c r="AB761" s="203"/>
      <c r="AC761" s="203"/>
      <c r="AD761" s="203"/>
      <c r="AE761" s="203"/>
      <c r="AF761" s="203"/>
      <c r="AG761" s="203"/>
      <c r="AH761" s="203"/>
      <c r="AI761" s="203"/>
      <c r="AJ761" s="203"/>
      <c r="AK761" s="203"/>
      <c r="AL761" s="203"/>
      <c r="AM761" s="203"/>
      <c r="AN761" s="203"/>
      <c r="AO761" s="203"/>
      <c r="AP761" s="203"/>
      <c r="AQ761" s="203"/>
      <c r="AR761" s="203"/>
      <c r="AS761" s="203"/>
      <c r="AT761" s="203"/>
      <c r="AU761" s="203"/>
      <c r="AV761" s="203"/>
      <c r="AW761" s="203"/>
      <c r="AX761" s="203"/>
      <c r="AY761" s="203"/>
      <c r="AZ761" s="203"/>
      <c r="BA761" s="203"/>
      <c r="BB761" s="203"/>
      <c r="BC761" s="203"/>
      <c r="BD761" s="203"/>
      <c r="BE761" s="203"/>
      <c r="BF761" s="203"/>
      <c r="BG761" s="203"/>
      <c r="BH761" s="203"/>
      <c r="BI761" s="203"/>
      <c r="BJ761" s="203"/>
      <c r="BK761" s="203"/>
      <c r="BL761" s="203"/>
      <c r="BM761" s="56"/>
    </row>
    <row r="762" spans="1:65">
      <c r="A762" s="29"/>
      <c r="B762" s="3" t="s">
        <v>86</v>
      </c>
      <c r="C762" s="28"/>
      <c r="D762" s="13">
        <v>0.22222222222222221</v>
      </c>
      <c r="E762" s="13">
        <v>0.10778146187618166</v>
      </c>
      <c r="F762" s="13">
        <v>0.18842228790639834</v>
      </c>
      <c r="G762" s="13">
        <v>0.20327890704543541</v>
      </c>
      <c r="H762" s="13">
        <v>0.18842228790639828</v>
      </c>
      <c r="I762" s="13">
        <v>0.36514837167011066</v>
      </c>
      <c r="J762" s="13">
        <v>0.19364916731037088</v>
      </c>
      <c r="K762" s="13">
        <v>0.22131333406899525</v>
      </c>
      <c r="L762" s="13" t="s">
        <v>696</v>
      </c>
      <c r="M762" s="13">
        <v>5.9584359172421747E-2</v>
      </c>
      <c r="N762" s="13" t="s">
        <v>696</v>
      </c>
      <c r="O762" s="13">
        <v>0.40745015032516552</v>
      </c>
      <c r="P762" s="13">
        <v>0.20203050891044214</v>
      </c>
      <c r="Q762" s="13">
        <v>0</v>
      </c>
      <c r="R762" s="13">
        <v>0.11916871834484359</v>
      </c>
      <c r="S762" s="13" t="s">
        <v>696</v>
      </c>
      <c r="T762" s="147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5"/>
    </row>
    <row r="763" spans="1:65">
      <c r="A763" s="29"/>
      <c r="B763" s="3" t="s">
        <v>262</v>
      </c>
      <c r="C763" s="28"/>
      <c r="D763" s="13">
        <v>-1.6034985422740511E-2</v>
      </c>
      <c r="E763" s="13">
        <v>4.0659641131448554</v>
      </c>
      <c r="F763" s="13">
        <v>-5.2478134110787278E-2</v>
      </c>
      <c r="G763" s="13">
        <v>-3.7900874635568571E-2</v>
      </c>
      <c r="H763" s="13">
        <v>-5.2478134110787167E-2</v>
      </c>
      <c r="I763" s="13">
        <v>0.31195335276967939</v>
      </c>
      <c r="J763" s="13">
        <v>0.16618075801749255</v>
      </c>
      <c r="K763" s="13">
        <v>2.0408163265306145E-2</v>
      </c>
      <c r="L763" s="13" t="s">
        <v>696</v>
      </c>
      <c r="M763" s="13">
        <v>2.7900874635568509</v>
      </c>
      <c r="N763" s="13" t="s">
        <v>696</v>
      </c>
      <c r="O763" s="13">
        <v>0.39941690962099119</v>
      </c>
      <c r="P763" s="13">
        <v>0.53061224489795911</v>
      </c>
      <c r="Q763" s="13">
        <v>-0.12536443148688048</v>
      </c>
      <c r="R763" s="13">
        <v>-0.2419825072886298</v>
      </c>
      <c r="S763" s="13" t="s">
        <v>696</v>
      </c>
      <c r="T763" s="147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5"/>
    </row>
    <row r="764" spans="1:65">
      <c r="A764" s="29"/>
      <c r="B764" s="45" t="s">
        <v>263</v>
      </c>
      <c r="C764" s="46"/>
      <c r="D764" s="44">
        <v>0.45</v>
      </c>
      <c r="E764" s="44">
        <v>7.94</v>
      </c>
      <c r="F764" s="44">
        <v>0.52</v>
      </c>
      <c r="G764" s="44">
        <v>0.67</v>
      </c>
      <c r="H764" s="44">
        <v>0.52</v>
      </c>
      <c r="I764" s="44">
        <v>0.22</v>
      </c>
      <c r="J764" s="44">
        <v>7.0000000000000007E-2</v>
      </c>
      <c r="K764" s="44">
        <v>0.37</v>
      </c>
      <c r="L764" s="44">
        <v>20</v>
      </c>
      <c r="M764" s="44">
        <v>5.32</v>
      </c>
      <c r="N764" s="44">
        <v>20</v>
      </c>
      <c r="O764" s="44">
        <v>7.0000000000000007E-2</v>
      </c>
      <c r="P764" s="44">
        <v>0.67</v>
      </c>
      <c r="Q764" s="44">
        <v>1.27</v>
      </c>
      <c r="R764" s="44">
        <v>0.91</v>
      </c>
      <c r="S764" s="44">
        <v>42.48</v>
      </c>
      <c r="T764" s="147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5"/>
    </row>
    <row r="765" spans="1:65">
      <c r="B765" s="3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BM765" s="55"/>
    </row>
    <row r="766" spans="1:65" ht="15">
      <c r="B766" s="8" t="s">
        <v>534</v>
      </c>
      <c r="BM766" s="27" t="s">
        <v>66</v>
      </c>
    </row>
    <row r="767" spans="1:65" ht="15">
      <c r="A767" s="24" t="s">
        <v>60</v>
      </c>
      <c r="B767" s="18" t="s">
        <v>110</v>
      </c>
      <c r="C767" s="15" t="s">
        <v>111</v>
      </c>
      <c r="D767" s="16" t="s">
        <v>228</v>
      </c>
      <c r="E767" s="17" t="s">
        <v>228</v>
      </c>
      <c r="F767" s="17" t="s">
        <v>228</v>
      </c>
      <c r="G767" s="17" t="s">
        <v>228</v>
      </c>
      <c r="H767" s="17" t="s">
        <v>228</v>
      </c>
      <c r="I767" s="17" t="s">
        <v>228</v>
      </c>
      <c r="J767" s="17" t="s">
        <v>228</v>
      </c>
      <c r="K767" s="17" t="s">
        <v>228</v>
      </c>
      <c r="L767" s="17" t="s">
        <v>228</v>
      </c>
      <c r="M767" s="17" t="s">
        <v>228</v>
      </c>
      <c r="N767" s="17" t="s">
        <v>228</v>
      </c>
      <c r="O767" s="17" t="s">
        <v>228</v>
      </c>
      <c r="P767" s="17" t="s">
        <v>228</v>
      </c>
      <c r="Q767" s="17" t="s">
        <v>228</v>
      </c>
      <c r="R767" s="17" t="s">
        <v>228</v>
      </c>
      <c r="S767" s="17" t="s">
        <v>228</v>
      </c>
      <c r="T767" s="17" t="s">
        <v>228</v>
      </c>
      <c r="U767" s="17" t="s">
        <v>228</v>
      </c>
      <c r="V767" s="17" t="s">
        <v>228</v>
      </c>
      <c r="W767" s="17" t="s">
        <v>228</v>
      </c>
      <c r="X767" s="147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7">
        <v>1</v>
      </c>
    </row>
    <row r="768" spans="1:65">
      <c r="A768" s="29"/>
      <c r="B768" s="19" t="s">
        <v>229</v>
      </c>
      <c r="C768" s="9" t="s">
        <v>229</v>
      </c>
      <c r="D768" s="145" t="s">
        <v>232</v>
      </c>
      <c r="E768" s="146" t="s">
        <v>233</v>
      </c>
      <c r="F768" s="146" t="s">
        <v>235</v>
      </c>
      <c r="G768" s="146" t="s">
        <v>237</v>
      </c>
      <c r="H768" s="146" t="s">
        <v>238</v>
      </c>
      <c r="I768" s="146" t="s">
        <v>239</v>
      </c>
      <c r="J768" s="146" t="s">
        <v>240</v>
      </c>
      <c r="K768" s="146" t="s">
        <v>241</v>
      </c>
      <c r="L768" s="146" t="s">
        <v>242</v>
      </c>
      <c r="M768" s="146" t="s">
        <v>243</v>
      </c>
      <c r="N768" s="146" t="s">
        <v>244</v>
      </c>
      <c r="O768" s="146" t="s">
        <v>245</v>
      </c>
      <c r="P768" s="146" t="s">
        <v>246</v>
      </c>
      <c r="Q768" s="146" t="s">
        <v>247</v>
      </c>
      <c r="R768" s="146" t="s">
        <v>248</v>
      </c>
      <c r="S768" s="146" t="s">
        <v>249</v>
      </c>
      <c r="T768" s="146" t="s">
        <v>283</v>
      </c>
      <c r="U768" s="146" t="s">
        <v>252</v>
      </c>
      <c r="V768" s="146" t="s">
        <v>253</v>
      </c>
      <c r="W768" s="146" t="s">
        <v>299</v>
      </c>
      <c r="X768" s="147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7" t="s">
        <v>1</v>
      </c>
    </row>
    <row r="769" spans="1:65">
      <c r="A769" s="29"/>
      <c r="B769" s="19"/>
      <c r="C769" s="9"/>
      <c r="D769" s="10" t="s">
        <v>114</v>
      </c>
      <c r="E769" s="11" t="s">
        <v>300</v>
      </c>
      <c r="F769" s="11" t="s">
        <v>114</v>
      </c>
      <c r="G769" s="11" t="s">
        <v>301</v>
      </c>
      <c r="H769" s="11" t="s">
        <v>114</v>
      </c>
      <c r="I769" s="11" t="s">
        <v>301</v>
      </c>
      <c r="J769" s="11" t="s">
        <v>301</v>
      </c>
      <c r="K769" s="11" t="s">
        <v>301</v>
      </c>
      <c r="L769" s="11" t="s">
        <v>301</v>
      </c>
      <c r="M769" s="11" t="s">
        <v>301</v>
      </c>
      <c r="N769" s="11" t="s">
        <v>114</v>
      </c>
      <c r="O769" s="11" t="s">
        <v>301</v>
      </c>
      <c r="P769" s="11" t="s">
        <v>114</v>
      </c>
      <c r="Q769" s="11" t="s">
        <v>300</v>
      </c>
      <c r="R769" s="11" t="s">
        <v>300</v>
      </c>
      <c r="S769" s="11" t="s">
        <v>301</v>
      </c>
      <c r="T769" s="11" t="s">
        <v>301</v>
      </c>
      <c r="U769" s="11" t="s">
        <v>114</v>
      </c>
      <c r="V769" s="11" t="s">
        <v>114</v>
      </c>
      <c r="W769" s="11" t="s">
        <v>114</v>
      </c>
      <c r="X769" s="147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7">
        <v>3</v>
      </c>
    </row>
    <row r="770" spans="1:65">
      <c r="A770" s="29"/>
      <c r="B770" s="19"/>
      <c r="C770" s="9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147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7">
        <v>3</v>
      </c>
    </row>
    <row r="771" spans="1:65">
      <c r="A771" s="29"/>
      <c r="B771" s="18">
        <v>1</v>
      </c>
      <c r="C771" s="14">
        <v>1</v>
      </c>
      <c r="D771" s="201">
        <v>0.26649999999999996</v>
      </c>
      <c r="E771" s="201">
        <v>0.25739078300508</v>
      </c>
      <c r="F771" s="201">
        <v>0.27892800000000001</v>
      </c>
      <c r="G771" s="201">
        <v>0.25</v>
      </c>
      <c r="H771" s="201">
        <v>0.28000000000000003</v>
      </c>
      <c r="I771" s="201">
        <v>0.25</v>
      </c>
      <c r="J771" s="201">
        <v>0.26</v>
      </c>
      <c r="K771" s="201">
        <v>0.28000000000000003</v>
      </c>
      <c r="L771" s="201">
        <v>0.27</v>
      </c>
      <c r="M771" s="201">
        <v>0.27</v>
      </c>
      <c r="N771" s="201">
        <v>0.27263722708017046</v>
      </c>
      <c r="O771" s="201">
        <v>0.25490000000000002</v>
      </c>
      <c r="P771" s="201">
        <v>0.28999999999999998</v>
      </c>
      <c r="Q771" s="201">
        <v>0.27</v>
      </c>
      <c r="R771" s="232">
        <v>0.22</v>
      </c>
      <c r="S771" s="201">
        <v>0.25</v>
      </c>
      <c r="T771" s="208">
        <v>0.23100000000000001</v>
      </c>
      <c r="U771" s="208">
        <v>0.12</v>
      </c>
      <c r="V771" s="201">
        <v>0.27</v>
      </c>
      <c r="W771" s="208">
        <v>0.32430909999999996</v>
      </c>
      <c r="X771" s="202"/>
      <c r="Y771" s="203"/>
      <c r="Z771" s="203"/>
      <c r="AA771" s="203"/>
      <c r="AB771" s="203"/>
      <c r="AC771" s="203"/>
      <c r="AD771" s="203"/>
      <c r="AE771" s="203"/>
      <c r="AF771" s="203"/>
      <c r="AG771" s="203"/>
      <c r="AH771" s="203"/>
      <c r="AI771" s="203"/>
      <c r="AJ771" s="203"/>
      <c r="AK771" s="203"/>
      <c r="AL771" s="203"/>
      <c r="AM771" s="203"/>
      <c r="AN771" s="203"/>
      <c r="AO771" s="203"/>
      <c r="AP771" s="203"/>
      <c r="AQ771" s="203"/>
      <c r="AR771" s="203"/>
      <c r="AS771" s="203"/>
      <c r="AT771" s="203"/>
      <c r="AU771" s="203"/>
      <c r="AV771" s="203"/>
      <c r="AW771" s="203"/>
      <c r="AX771" s="203"/>
      <c r="AY771" s="203"/>
      <c r="AZ771" s="203"/>
      <c r="BA771" s="203"/>
      <c r="BB771" s="203"/>
      <c r="BC771" s="203"/>
      <c r="BD771" s="203"/>
      <c r="BE771" s="203"/>
      <c r="BF771" s="203"/>
      <c r="BG771" s="203"/>
      <c r="BH771" s="203"/>
      <c r="BI771" s="203"/>
      <c r="BJ771" s="203"/>
      <c r="BK771" s="203"/>
      <c r="BL771" s="203"/>
      <c r="BM771" s="204">
        <v>1</v>
      </c>
    </row>
    <row r="772" spans="1:65">
      <c r="A772" s="29"/>
      <c r="B772" s="19">
        <v>1</v>
      </c>
      <c r="C772" s="9">
        <v>2</v>
      </c>
      <c r="D772" s="23">
        <v>0.27279999999999999</v>
      </c>
      <c r="E772" s="23">
        <v>0.27880657352460003</v>
      </c>
      <c r="F772" s="23">
        <v>0.27917500000000001</v>
      </c>
      <c r="G772" s="23">
        <v>0.26</v>
      </c>
      <c r="H772" s="23">
        <v>0.28000000000000003</v>
      </c>
      <c r="I772" s="23">
        <v>0.26</v>
      </c>
      <c r="J772" s="23">
        <v>0.27</v>
      </c>
      <c r="K772" s="23">
        <v>0.27</v>
      </c>
      <c r="L772" s="23">
        <v>0.26</v>
      </c>
      <c r="M772" s="23">
        <v>0.27</v>
      </c>
      <c r="N772" s="23">
        <v>0.27935907123581366</v>
      </c>
      <c r="O772" s="23">
        <v>0.25600000000000001</v>
      </c>
      <c r="P772" s="23">
        <v>0.3</v>
      </c>
      <c r="Q772" s="23">
        <v>0.27</v>
      </c>
      <c r="R772" s="23">
        <v>0.28000000000000003</v>
      </c>
      <c r="S772" s="23">
        <v>0.25</v>
      </c>
      <c r="T772" s="209">
        <v>0.23100000000000001</v>
      </c>
      <c r="U772" s="209">
        <v>0.12</v>
      </c>
      <c r="V772" s="23">
        <v>0.26</v>
      </c>
      <c r="W772" s="209">
        <v>0.32538529999999999</v>
      </c>
      <c r="X772" s="202"/>
      <c r="Y772" s="203"/>
      <c r="Z772" s="203"/>
      <c r="AA772" s="203"/>
      <c r="AB772" s="203"/>
      <c r="AC772" s="203"/>
      <c r="AD772" s="203"/>
      <c r="AE772" s="203"/>
      <c r="AF772" s="203"/>
      <c r="AG772" s="203"/>
      <c r="AH772" s="203"/>
      <c r="AI772" s="203"/>
      <c r="AJ772" s="203"/>
      <c r="AK772" s="203"/>
      <c r="AL772" s="203"/>
      <c r="AM772" s="203"/>
      <c r="AN772" s="203"/>
      <c r="AO772" s="203"/>
      <c r="AP772" s="203"/>
      <c r="AQ772" s="203"/>
      <c r="AR772" s="203"/>
      <c r="AS772" s="203"/>
      <c r="AT772" s="203"/>
      <c r="AU772" s="203"/>
      <c r="AV772" s="203"/>
      <c r="AW772" s="203"/>
      <c r="AX772" s="203"/>
      <c r="AY772" s="203"/>
      <c r="AZ772" s="203"/>
      <c r="BA772" s="203"/>
      <c r="BB772" s="203"/>
      <c r="BC772" s="203"/>
      <c r="BD772" s="203"/>
      <c r="BE772" s="203"/>
      <c r="BF772" s="203"/>
      <c r="BG772" s="203"/>
      <c r="BH772" s="203"/>
      <c r="BI772" s="203"/>
      <c r="BJ772" s="203"/>
      <c r="BK772" s="203"/>
      <c r="BL772" s="203"/>
      <c r="BM772" s="204">
        <v>20</v>
      </c>
    </row>
    <row r="773" spans="1:65">
      <c r="A773" s="29"/>
      <c r="B773" s="19">
        <v>1</v>
      </c>
      <c r="C773" s="9">
        <v>3</v>
      </c>
      <c r="D773" s="23">
        <v>0.26860000000000001</v>
      </c>
      <c r="E773" s="23">
        <v>0.26116162825463995</v>
      </c>
      <c r="F773" s="23">
        <v>0.27824100000000002</v>
      </c>
      <c r="G773" s="23">
        <v>0.25</v>
      </c>
      <c r="H773" s="23">
        <v>0.28000000000000003</v>
      </c>
      <c r="I773" s="23">
        <v>0.25</v>
      </c>
      <c r="J773" s="23">
        <v>0.27</v>
      </c>
      <c r="K773" s="23">
        <v>0.27</v>
      </c>
      <c r="L773" s="23">
        <v>0.26</v>
      </c>
      <c r="M773" s="23">
        <v>0.28000000000000003</v>
      </c>
      <c r="N773" s="23">
        <v>0.27496808392035227</v>
      </c>
      <c r="O773" s="23">
        <v>0.25290000000000001</v>
      </c>
      <c r="P773" s="23">
        <v>0.28400000000000003</v>
      </c>
      <c r="Q773" s="23">
        <v>0.27</v>
      </c>
      <c r="R773" s="23">
        <v>0.26</v>
      </c>
      <c r="S773" s="23">
        <v>0.24</v>
      </c>
      <c r="T773" s="209">
        <v>0.20799999999999999</v>
      </c>
      <c r="U773" s="209">
        <v>0.12</v>
      </c>
      <c r="V773" s="23">
        <v>0.26</v>
      </c>
      <c r="W773" s="209">
        <v>0.33178429999999998</v>
      </c>
      <c r="X773" s="202"/>
      <c r="Y773" s="203"/>
      <c r="Z773" s="203"/>
      <c r="AA773" s="203"/>
      <c r="AB773" s="203"/>
      <c r="AC773" s="203"/>
      <c r="AD773" s="203"/>
      <c r="AE773" s="203"/>
      <c r="AF773" s="203"/>
      <c r="AG773" s="203"/>
      <c r="AH773" s="203"/>
      <c r="AI773" s="203"/>
      <c r="AJ773" s="203"/>
      <c r="AK773" s="203"/>
      <c r="AL773" s="203"/>
      <c r="AM773" s="203"/>
      <c r="AN773" s="203"/>
      <c r="AO773" s="203"/>
      <c r="AP773" s="203"/>
      <c r="AQ773" s="203"/>
      <c r="AR773" s="203"/>
      <c r="AS773" s="203"/>
      <c r="AT773" s="203"/>
      <c r="AU773" s="203"/>
      <c r="AV773" s="203"/>
      <c r="AW773" s="203"/>
      <c r="AX773" s="203"/>
      <c r="AY773" s="203"/>
      <c r="AZ773" s="203"/>
      <c r="BA773" s="203"/>
      <c r="BB773" s="203"/>
      <c r="BC773" s="203"/>
      <c r="BD773" s="203"/>
      <c r="BE773" s="203"/>
      <c r="BF773" s="203"/>
      <c r="BG773" s="203"/>
      <c r="BH773" s="203"/>
      <c r="BI773" s="203"/>
      <c r="BJ773" s="203"/>
      <c r="BK773" s="203"/>
      <c r="BL773" s="203"/>
      <c r="BM773" s="204">
        <v>16</v>
      </c>
    </row>
    <row r="774" spans="1:65">
      <c r="A774" s="29"/>
      <c r="B774" s="19">
        <v>1</v>
      </c>
      <c r="C774" s="9">
        <v>4</v>
      </c>
      <c r="D774" s="23">
        <v>0.27290000000000003</v>
      </c>
      <c r="E774" s="23">
        <v>0.27108785371058003</v>
      </c>
      <c r="F774" s="23">
        <v>0.277196</v>
      </c>
      <c r="G774" s="23">
        <v>0.25</v>
      </c>
      <c r="H774" s="23">
        <v>0.28000000000000003</v>
      </c>
      <c r="I774" s="23">
        <v>0.25</v>
      </c>
      <c r="J774" s="23">
        <v>0.26</v>
      </c>
      <c r="K774" s="23">
        <v>0.26</v>
      </c>
      <c r="L774" s="23">
        <v>0.27</v>
      </c>
      <c r="M774" s="23">
        <v>0.27</v>
      </c>
      <c r="N774" s="23">
        <v>0.2728336013189554</v>
      </c>
      <c r="O774" s="23">
        <v>0.2467</v>
      </c>
      <c r="P774" s="23">
        <v>0.30599999999999999</v>
      </c>
      <c r="Q774" s="23">
        <v>0.26</v>
      </c>
      <c r="R774" s="206">
        <v>0.21</v>
      </c>
      <c r="S774" s="23">
        <v>0.25</v>
      </c>
      <c r="T774" s="209">
        <v>0.20600000000000002</v>
      </c>
      <c r="U774" s="209">
        <v>0.12</v>
      </c>
      <c r="V774" s="23">
        <v>0.28500000000000003</v>
      </c>
      <c r="W774" s="209">
        <v>0.32089789999999996</v>
      </c>
      <c r="X774" s="202"/>
      <c r="Y774" s="203"/>
      <c r="Z774" s="203"/>
      <c r="AA774" s="203"/>
      <c r="AB774" s="203"/>
      <c r="AC774" s="203"/>
      <c r="AD774" s="203"/>
      <c r="AE774" s="203"/>
      <c r="AF774" s="203"/>
      <c r="AG774" s="203"/>
      <c r="AH774" s="203"/>
      <c r="AI774" s="203"/>
      <c r="AJ774" s="203"/>
      <c r="AK774" s="203"/>
      <c r="AL774" s="203"/>
      <c r="AM774" s="203"/>
      <c r="AN774" s="203"/>
      <c r="AO774" s="203"/>
      <c r="AP774" s="203"/>
      <c r="AQ774" s="203"/>
      <c r="AR774" s="203"/>
      <c r="AS774" s="203"/>
      <c r="AT774" s="203"/>
      <c r="AU774" s="203"/>
      <c r="AV774" s="203"/>
      <c r="AW774" s="203"/>
      <c r="AX774" s="203"/>
      <c r="AY774" s="203"/>
      <c r="AZ774" s="203"/>
      <c r="BA774" s="203"/>
      <c r="BB774" s="203"/>
      <c r="BC774" s="203"/>
      <c r="BD774" s="203"/>
      <c r="BE774" s="203"/>
      <c r="BF774" s="203"/>
      <c r="BG774" s="203"/>
      <c r="BH774" s="203"/>
      <c r="BI774" s="203"/>
      <c r="BJ774" s="203"/>
      <c r="BK774" s="203"/>
      <c r="BL774" s="203"/>
      <c r="BM774" s="204">
        <v>0.26704088917163554</v>
      </c>
    </row>
    <row r="775" spans="1:65">
      <c r="A775" s="29"/>
      <c r="B775" s="19">
        <v>1</v>
      </c>
      <c r="C775" s="9">
        <v>5</v>
      </c>
      <c r="D775" s="23">
        <v>0.26869999999999999</v>
      </c>
      <c r="E775" s="23">
        <v>0.26916893439985995</v>
      </c>
      <c r="F775" s="23">
        <v>0.27898000000000001</v>
      </c>
      <c r="G775" s="23">
        <v>0.25</v>
      </c>
      <c r="H775" s="23">
        <v>0.28000000000000003</v>
      </c>
      <c r="I775" s="23">
        <v>0.25</v>
      </c>
      <c r="J775" s="23">
        <v>0.28000000000000003</v>
      </c>
      <c r="K775" s="23">
        <v>0.27</v>
      </c>
      <c r="L775" s="23">
        <v>0.27</v>
      </c>
      <c r="M775" s="23">
        <v>0.27</v>
      </c>
      <c r="N775" s="23">
        <v>0.28046116961006806</v>
      </c>
      <c r="O775" s="23">
        <v>0.25290000000000001</v>
      </c>
      <c r="P775" s="23">
        <v>0.27399999999999997</v>
      </c>
      <c r="Q775" s="23">
        <v>0.26</v>
      </c>
      <c r="R775" s="23">
        <v>0.24</v>
      </c>
      <c r="S775" s="23">
        <v>0.25</v>
      </c>
      <c r="T775" s="209">
        <v>0.23100000000000001</v>
      </c>
      <c r="U775" s="209">
        <v>0.11</v>
      </c>
      <c r="V775" s="23">
        <v>0.27</v>
      </c>
      <c r="W775" s="209">
        <v>0.33105770000000001</v>
      </c>
      <c r="X775" s="202"/>
      <c r="Y775" s="203"/>
      <c r="Z775" s="203"/>
      <c r="AA775" s="203"/>
      <c r="AB775" s="203"/>
      <c r="AC775" s="203"/>
      <c r="AD775" s="203"/>
      <c r="AE775" s="203"/>
      <c r="AF775" s="203"/>
      <c r="AG775" s="203"/>
      <c r="AH775" s="203"/>
      <c r="AI775" s="203"/>
      <c r="AJ775" s="203"/>
      <c r="AK775" s="203"/>
      <c r="AL775" s="203"/>
      <c r="AM775" s="203"/>
      <c r="AN775" s="203"/>
      <c r="AO775" s="203"/>
      <c r="AP775" s="203"/>
      <c r="AQ775" s="203"/>
      <c r="AR775" s="203"/>
      <c r="AS775" s="203"/>
      <c r="AT775" s="203"/>
      <c r="AU775" s="203"/>
      <c r="AV775" s="203"/>
      <c r="AW775" s="203"/>
      <c r="AX775" s="203"/>
      <c r="AY775" s="203"/>
      <c r="AZ775" s="203"/>
      <c r="BA775" s="203"/>
      <c r="BB775" s="203"/>
      <c r="BC775" s="203"/>
      <c r="BD775" s="203"/>
      <c r="BE775" s="203"/>
      <c r="BF775" s="203"/>
      <c r="BG775" s="203"/>
      <c r="BH775" s="203"/>
      <c r="BI775" s="203"/>
      <c r="BJ775" s="203"/>
      <c r="BK775" s="203"/>
      <c r="BL775" s="203"/>
      <c r="BM775" s="204">
        <v>53</v>
      </c>
    </row>
    <row r="776" spans="1:65">
      <c r="A776" s="29"/>
      <c r="B776" s="19">
        <v>1</v>
      </c>
      <c r="C776" s="9">
        <v>6</v>
      </c>
      <c r="D776" s="23">
        <v>0.27129999999999999</v>
      </c>
      <c r="E776" s="23">
        <v>0.26393005377618001</v>
      </c>
      <c r="F776" s="23">
        <v>0.27867500000000001</v>
      </c>
      <c r="G776" s="23">
        <v>0.26</v>
      </c>
      <c r="H776" s="23">
        <v>0.28000000000000003</v>
      </c>
      <c r="I776" s="23">
        <v>0.25</v>
      </c>
      <c r="J776" s="23">
        <v>0.27</v>
      </c>
      <c r="K776" s="23">
        <v>0.27</v>
      </c>
      <c r="L776" s="23">
        <v>0.27</v>
      </c>
      <c r="M776" s="23">
        <v>0.27</v>
      </c>
      <c r="N776" s="23">
        <v>0.27757071567052888</v>
      </c>
      <c r="O776" s="23">
        <v>0.25240000000000001</v>
      </c>
      <c r="P776" s="23">
        <v>0.27699999999999997</v>
      </c>
      <c r="Q776" s="23">
        <v>0.28000000000000003</v>
      </c>
      <c r="R776" s="23">
        <v>0.26</v>
      </c>
      <c r="S776" s="23">
        <v>0.25</v>
      </c>
      <c r="T776" s="209">
        <v>0.20899999999999999</v>
      </c>
      <c r="U776" s="209">
        <v>0.11</v>
      </c>
      <c r="V776" s="23">
        <v>0.26500000000000001</v>
      </c>
      <c r="W776" s="209">
        <v>0.31880469999999994</v>
      </c>
      <c r="X776" s="202"/>
      <c r="Y776" s="203"/>
      <c r="Z776" s="203"/>
      <c r="AA776" s="203"/>
      <c r="AB776" s="203"/>
      <c r="AC776" s="203"/>
      <c r="AD776" s="203"/>
      <c r="AE776" s="203"/>
      <c r="AF776" s="203"/>
      <c r="AG776" s="203"/>
      <c r="AH776" s="203"/>
      <c r="AI776" s="203"/>
      <c r="AJ776" s="203"/>
      <c r="AK776" s="203"/>
      <c r="AL776" s="203"/>
      <c r="AM776" s="203"/>
      <c r="AN776" s="203"/>
      <c r="AO776" s="203"/>
      <c r="AP776" s="203"/>
      <c r="AQ776" s="203"/>
      <c r="AR776" s="203"/>
      <c r="AS776" s="203"/>
      <c r="AT776" s="203"/>
      <c r="AU776" s="203"/>
      <c r="AV776" s="203"/>
      <c r="AW776" s="203"/>
      <c r="AX776" s="203"/>
      <c r="AY776" s="203"/>
      <c r="AZ776" s="203"/>
      <c r="BA776" s="203"/>
      <c r="BB776" s="203"/>
      <c r="BC776" s="203"/>
      <c r="BD776" s="203"/>
      <c r="BE776" s="203"/>
      <c r="BF776" s="203"/>
      <c r="BG776" s="203"/>
      <c r="BH776" s="203"/>
      <c r="BI776" s="203"/>
      <c r="BJ776" s="203"/>
      <c r="BK776" s="203"/>
      <c r="BL776" s="203"/>
      <c r="BM776" s="56"/>
    </row>
    <row r="777" spans="1:65">
      <c r="A777" s="29"/>
      <c r="B777" s="20" t="s">
        <v>259</v>
      </c>
      <c r="C777" s="12"/>
      <c r="D777" s="207">
        <v>0.27013333333333334</v>
      </c>
      <c r="E777" s="207">
        <v>0.26692430444515663</v>
      </c>
      <c r="F777" s="207">
        <v>0.27853250000000002</v>
      </c>
      <c r="G777" s="207">
        <v>0.25333333333333335</v>
      </c>
      <c r="H777" s="207">
        <v>0.28000000000000003</v>
      </c>
      <c r="I777" s="207">
        <v>0.25166666666666665</v>
      </c>
      <c r="J777" s="207">
        <v>0.26833333333333337</v>
      </c>
      <c r="K777" s="207">
        <v>0.27</v>
      </c>
      <c r="L777" s="207">
        <v>0.26666666666666666</v>
      </c>
      <c r="M777" s="207">
        <v>0.27166666666666667</v>
      </c>
      <c r="N777" s="207">
        <v>0.27630497813931482</v>
      </c>
      <c r="O777" s="207">
        <v>0.25263333333333332</v>
      </c>
      <c r="P777" s="207">
        <v>0.28849999999999998</v>
      </c>
      <c r="Q777" s="207">
        <v>0.26833333333333337</v>
      </c>
      <c r="R777" s="207">
        <v>0.245</v>
      </c>
      <c r="S777" s="207">
        <v>0.24833333333333332</v>
      </c>
      <c r="T777" s="207">
        <v>0.21933333333333338</v>
      </c>
      <c r="U777" s="207">
        <v>0.11666666666666665</v>
      </c>
      <c r="V777" s="207">
        <v>0.26833333333333337</v>
      </c>
      <c r="W777" s="207">
        <v>0.32537316666666666</v>
      </c>
      <c r="X777" s="202"/>
      <c r="Y777" s="203"/>
      <c r="Z777" s="203"/>
      <c r="AA777" s="203"/>
      <c r="AB777" s="203"/>
      <c r="AC777" s="203"/>
      <c r="AD777" s="203"/>
      <c r="AE777" s="203"/>
      <c r="AF777" s="203"/>
      <c r="AG777" s="203"/>
      <c r="AH777" s="203"/>
      <c r="AI777" s="203"/>
      <c r="AJ777" s="203"/>
      <c r="AK777" s="203"/>
      <c r="AL777" s="203"/>
      <c r="AM777" s="203"/>
      <c r="AN777" s="203"/>
      <c r="AO777" s="203"/>
      <c r="AP777" s="203"/>
      <c r="AQ777" s="203"/>
      <c r="AR777" s="203"/>
      <c r="AS777" s="203"/>
      <c r="AT777" s="203"/>
      <c r="AU777" s="203"/>
      <c r="AV777" s="203"/>
      <c r="AW777" s="203"/>
      <c r="AX777" s="203"/>
      <c r="AY777" s="203"/>
      <c r="AZ777" s="203"/>
      <c r="BA777" s="203"/>
      <c r="BB777" s="203"/>
      <c r="BC777" s="203"/>
      <c r="BD777" s="203"/>
      <c r="BE777" s="203"/>
      <c r="BF777" s="203"/>
      <c r="BG777" s="203"/>
      <c r="BH777" s="203"/>
      <c r="BI777" s="203"/>
      <c r="BJ777" s="203"/>
      <c r="BK777" s="203"/>
      <c r="BL777" s="203"/>
      <c r="BM777" s="56"/>
    </row>
    <row r="778" spans="1:65">
      <c r="A778" s="29"/>
      <c r="B778" s="3" t="s">
        <v>260</v>
      </c>
      <c r="C778" s="28"/>
      <c r="D778" s="23">
        <v>0.27</v>
      </c>
      <c r="E778" s="23">
        <v>0.26654949408801998</v>
      </c>
      <c r="F778" s="23">
        <v>0.27880150000000004</v>
      </c>
      <c r="G778" s="23">
        <v>0.25</v>
      </c>
      <c r="H778" s="23">
        <v>0.28000000000000003</v>
      </c>
      <c r="I778" s="23">
        <v>0.25</v>
      </c>
      <c r="J778" s="23">
        <v>0.27</v>
      </c>
      <c r="K778" s="23">
        <v>0.27</v>
      </c>
      <c r="L778" s="23">
        <v>0.27</v>
      </c>
      <c r="M778" s="23">
        <v>0.27</v>
      </c>
      <c r="N778" s="23">
        <v>0.27626939979544057</v>
      </c>
      <c r="O778" s="23">
        <v>0.25290000000000001</v>
      </c>
      <c r="P778" s="23">
        <v>0.28700000000000003</v>
      </c>
      <c r="Q778" s="23">
        <v>0.27</v>
      </c>
      <c r="R778" s="23">
        <v>0.25</v>
      </c>
      <c r="S778" s="23">
        <v>0.25</v>
      </c>
      <c r="T778" s="23">
        <v>0.22</v>
      </c>
      <c r="U778" s="23">
        <v>0.12</v>
      </c>
      <c r="V778" s="23">
        <v>0.26750000000000002</v>
      </c>
      <c r="W778" s="23">
        <v>0.3248472</v>
      </c>
      <c r="X778" s="202"/>
      <c r="Y778" s="203"/>
      <c r="Z778" s="203"/>
      <c r="AA778" s="203"/>
      <c r="AB778" s="203"/>
      <c r="AC778" s="203"/>
      <c r="AD778" s="203"/>
      <c r="AE778" s="203"/>
      <c r="AF778" s="203"/>
      <c r="AG778" s="203"/>
      <c r="AH778" s="203"/>
      <c r="AI778" s="203"/>
      <c r="AJ778" s="203"/>
      <c r="AK778" s="203"/>
      <c r="AL778" s="203"/>
      <c r="AM778" s="203"/>
      <c r="AN778" s="203"/>
      <c r="AO778" s="203"/>
      <c r="AP778" s="203"/>
      <c r="AQ778" s="203"/>
      <c r="AR778" s="203"/>
      <c r="AS778" s="203"/>
      <c r="AT778" s="203"/>
      <c r="AU778" s="203"/>
      <c r="AV778" s="203"/>
      <c r="AW778" s="203"/>
      <c r="AX778" s="203"/>
      <c r="AY778" s="203"/>
      <c r="AZ778" s="203"/>
      <c r="BA778" s="203"/>
      <c r="BB778" s="203"/>
      <c r="BC778" s="203"/>
      <c r="BD778" s="203"/>
      <c r="BE778" s="203"/>
      <c r="BF778" s="203"/>
      <c r="BG778" s="203"/>
      <c r="BH778" s="203"/>
      <c r="BI778" s="203"/>
      <c r="BJ778" s="203"/>
      <c r="BK778" s="203"/>
      <c r="BL778" s="203"/>
      <c r="BM778" s="56"/>
    </row>
    <row r="779" spans="1:65">
      <c r="A779" s="29"/>
      <c r="B779" s="3" t="s">
        <v>261</v>
      </c>
      <c r="C779" s="28"/>
      <c r="D779" s="23">
        <v>2.5974346318371018E-3</v>
      </c>
      <c r="E779" s="23">
        <v>7.7022571962934517E-3</v>
      </c>
      <c r="F779" s="23">
        <v>7.2951949939669444E-4</v>
      </c>
      <c r="G779" s="23">
        <v>5.1639777949432277E-3</v>
      </c>
      <c r="H779" s="23">
        <v>0</v>
      </c>
      <c r="I779" s="23">
        <v>4.0824829046386332E-3</v>
      </c>
      <c r="J779" s="23">
        <v>7.5277265270908165E-3</v>
      </c>
      <c r="K779" s="23">
        <v>6.324555320336764E-3</v>
      </c>
      <c r="L779" s="23">
        <v>5.1639777949432277E-3</v>
      </c>
      <c r="M779" s="23">
        <v>4.0824829046386332E-3</v>
      </c>
      <c r="N779" s="23">
        <v>3.3314754897806609E-3</v>
      </c>
      <c r="O779" s="23">
        <v>3.2209729378972875E-3</v>
      </c>
      <c r="P779" s="23">
        <v>1.2676750372236575E-2</v>
      </c>
      <c r="Q779" s="23">
        <v>7.5277265270908156E-3</v>
      </c>
      <c r="R779" s="23">
        <v>2.6645825188948466E-2</v>
      </c>
      <c r="S779" s="23">
        <v>4.0824829046386341E-3</v>
      </c>
      <c r="T779" s="23">
        <v>1.2816655830077782E-2</v>
      </c>
      <c r="U779" s="23">
        <v>5.1639777949432199E-3</v>
      </c>
      <c r="V779" s="23">
        <v>9.3094933625126365E-3</v>
      </c>
      <c r="W779" s="23">
        <v>5.2482702105233568E-3</v>
      </c>
      <c r="X779" s="202"/>
      <c r="Y779" s="203"/>
      <c r="Z779" s="203"/>
      <c r="AA779" s="203"/>
      <c r="AB779" s="203"/>
      <c r="AC779" s="203"/>
      <c r="AD779" s="203"/>
      <c r="AE779" s="203"/>
      <c r="AF779" s="203"/>
      <c r="AG779" s="203"/>
      <c r="AH779" s="203"/>
      <c r="AI779" s="203"/>
      <c r="AJ779" s="203"/>
      <c r="AK779" s="203"/>
      <c r="AL779" s="203"/>
      <c r="AM779" s="203"/>
      <c r="AN779" s="203"/>
      <c r="AO779" s="203"/>
      <c r="AP779" s="203"/>
      <c r="AQ779" s="203"/>
      <c r="AR779" s="203"/>
      <c r="AS779" s="203"/>
      <c r="AT779" s="203"/>
      <c r="AU779" s="203"/>
      <c r="AV779" s="203"/>
      <c r="AW779" s="203"/>
      <c r="AX779" s="203"/>
      <c r="AY779" s="203"/>
      <c r="AZ779" s="203"/>
      <c r="BA779" s="203"/>
      <c r="BB779" s="203"/>
      <c r="BC779" s="203"/>
      <c r="BD779" s="203"/>
      <c r="BE779" s="203"/>
      <c r="BF779" s="203"/>
      <c r="BG779" s="203"/>
      <c r="BH779" s="203"/>
      <c r="BI779" s="203"/>
      <c r="BJ779" s="203"/>
      <c r="BK779" s="203"/>
      <c r="BL779" s="203"/>
      <c r="BM779" s="56"/>
    </row>
    <row r="780" spans="1:65">
      <c r="A780" s="29"/>
      <c r="B780" s="3" t="s">
        <v>86</v>
      </c>
      <c r="C780" s="28"/>
      <c r="D780" s="13">
        <v>9.6153799302952925E-3</v>
      </c>
      <c r="E780" s="13">
        <v>2.8855585902167216E-2</v>
      </c>
      <c r="F780" s="13">
        <v>2.6191539565282125E-3</v>
      </c>
      <c r="G780" s="13">
        <v>2.0384122874775899E-2</v>
      </c>
      <c r="H780" s="13">
        <v>0</v>
      </c>
      <c r="I780" s="13">
        <v>1.6221786376047549E-2</v>
      </c>
      <c r="J780" s="13">
        <v>2.8053639231394343E-2</v>
      </c>
      <c r="K780" s="13">
        <v>2.3424278964210236E-2</v>
      </c>
      <c r="L780" s="13">
        <v>1.9364916731037105E-2</v>
      </c>
      <c r="M780" s="13">
        <v>1.5027544434252638E-2</v>
      </c>
      <c r="N780" s="13">
        <v>1.2057240199635161E-2</v>
      </c>
      <c r="O780" s="13">
        <v>1.2749596006982271E-2</v>
      </c>
      <c r="P780" s="13">
        <v>4.3940209262518459E-2</v>
      </c>
      <c r="Q780" s="13">
        <v>2.8053639231394339E-2</v>
      </c>
      <c r="R780" s="13">
        <v>0.10875847015897333</v>
      </c>
      <c r="S780" s="13">
        <v>1.6439528475054904E-2</v>
      </c>
      <c r="T780" s="13">
        <v>5.8434601048986838E-2</v>
      </c>
      <c r="U780" s="13">
        <v>4.4262666813799034E-2</v>
      </c>
      <c r="V780" s="13">
        <v>3.4693764083898022E-2</v>
      </c>
      <c r="W780" s="13">
        <v>1.613000317232682E-2</v>
      </c>
      <c r="X780" s="147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5"/>
    </row>
    <row r="781" spans="1:65">
      <c r="A781" s="29"/>
      <c r="B781" s="3" t="s">
        <v>262</v>
      </c>
      <c r="C781" s="28"/>
      <c r="D781" s="13">
        <v>1.1580414412529105E-2</v>
      </c>
      <c r="E781" s="13">
        <v>-4.36580056487057E-4</v>
      </c>
      <c r="F781" s="13">
        <v>4.3033150705914736E-2</v>
      </c>
      <c r="G781" s="13">
        <v>-5.1331299415693254E-2</v>
      </c>
      <c r="H781" s="13">
        <v>4.8528563803707403E-2</v>
      </c>
      <c r="I781" s="13">
        <v>-5.7572540866905997E-2</v>
      </c>
      <c r="J781" s="13">
        <v>4.839873645219761E-3</v>
      </c>
      <c r="K781" s="13">
        <v>1.1081115096432059E-2</v>
      </c>
      <c r="L781" s="13">
        <v>-1.4013678059929813E-3</v>
      </c>
      <c r="M781" s="13">
        <v>1.732235654764458E-2</v>
      </c>
      <c r="N781" s="13">
        <v>3.4691649643680433E-2</v>
      </c>
      <c r="O781" s="13">
        <v>-5.3952620825202691E-2</v>
      </c>
      <c r="P781" s="13">
        <v>8.0358895204891256E-2</v>
      </c>
      <c r="Q781" s="13">
        <v>4.839873645219761E-3</v>
      </c>
      <c r="R781" s="13">
        <v>-8.2537506671756078E-2</v>
      </c>
      <c r="S781" s="13">
        <v>-7.0055023769331037E-2</v>
      </c>
      <c r="T781" s="13">
        <v>-0.17865262502042911</v>
      </c>
      <c r="U781" s="13">
        <v>-0.56311309841512203</v>
      </c>
      <c r="V781" s="13">
        <v>4.839873645219761E-3</v>
      </c>
      <c r="W781" s="13">
        <v>0.21843949694737241</v>
      </c>
      <c r="X781" s="147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5"/>
    </row>
    <row r="782" spans="1:65">
      <c r="A782" s="29"/>
      <c r="B782" s="45" t="s">
        <v>263</v>
      </c>
      <c r="C782" s="46"/>
      <c r="D782" s="44">
        <v>0.11</v>
      </c>
      <c r="E782" s="44">
        <v>0.09</v>
      </c>
      <c r="F782" s="44">
        <v>0.63</v>
      </c>
      <c r="G782" s="44">
        <v>0.93</v>
      </c>
      <c r="H782" s="44">
        <v>0.72</v>
      </c>
      <c r="I782" s="44">
        <v>1.03</v>
      </c>
      <c r="J782" s="44">
        <v>0</v>
      </c>
      <c r="K782" s="44">
        <v>0.1</v>
      </c>
      <c r="L782" s="44">
        <v>0.1</v>
      </c>
      <c r="M782" s="44">
        <v>0.21</v>
      </c>
      <c r="N782" s="44">
        <v>0.49</v>
      </c>
      <c r="O782" s="44">
        <v>0.97</v>
      </c>
      <c r="P782" s="44">
        <v>1.24</v>
      </c>
      <c r="Q782" s="44">
        <v>0</v>
      </c>
      <c r="R782" s="44">
        <v>1.44</v>
      </c>
      <c r="S782" s="44">
        <v>1.23</v>
      </c>
      <c r="T782" s="44">
        <v>3.02</v>
      </c>
      <c r="U782" s="44">
        <v>9.35</v>
      </c>
      <c r="V782" s="44">
        <v>0</v>
      </c>
      <c r="W782" s="44">
        <v>3.52</v>
      </c>
      <c r="X782" s="147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5"/>
    </row>
    <row r="783" spans="1:65">
      <c r="B783" s="3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BM783" s="55"/>
    </row>
    <row r="784" spans="1:65" ht="15">
      <c r="B784" s="8" t="s">
        <v>535</v>
      </c>
      <c r="BM784" s="27" t="s">
        <v>66</v>
      </c>
    </row>
    <row r="785" spans="1:65" ht="15">
      <c r="A785" s="24" t="s">
        <v>6</v>
      </c>
      <c r="B785" s="18" t="s">
        <v>110</v>
      </c>
      <c r="C785" s="15" t="s">
        <v>111</v>
      </c>
      <c r="D785" s="16" t="s">
        <v>228</v>
      </c>
      <c r="E785" s="17" t="s">
        <v>228</v>
      </c>
      <c r="F785" s="17" t="s">
        <v>228</v>
      </c>
      <c r="G785" s="17" t="s">
        <v>228</v>
      </c>
      <c r="H785" s="17" t="s">
        <v>228</v>
      </c>
      <c r="I785" s="17" t="s">
        <v>228</v>
      </c>
      <c r="J785" s="17" t="s">
        <v>228</v>
      </c>
      <c r="K785" s="17" t="s">
        <v>228</v>
      </c>
      <c r="L785" s="17" t="s">
        <v>228</v>
      </c>
      <c r="M785" s="17" t="s">
        <v>228</v>
      </c>
      <c r="N785" s="17" t="s">
        <v>228</v>
      </c>
      <c r="O785" s="17" t="s">
        <v>228</v>
      </c>
      <c r="P785" s="17" t="s">
        <v>228</v>
      </c>
      <c r="Q785" s="17" t="s">
        <v>228</v>
      </c>
      <c r="R785" s="17" t="s">
        <v>228</v>
      </c>
      <c r="S785" s="17" t="s">
        <v>228</v>
      </c>
      <c r="T785" s="17" t="s">
        <v>228</v>
      </c>
      <c r="U785" s="17" t="s">
        <v>228</v>
      </c>
      <c r="V785" s="17" t="s">
        <v>228</v>
      </c>
      <c r="W785" s="147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7">
        <v>1</v>
      </c>
    </row>
    <row r="786" spans="1:65">
      <c r="A786" s="29"/>
      <c r="B786" s="19" t="s">
        <v>229</v>
      </c>
      <c r="C786" s="9" t="s">
        <v>229</v>
      </c>
      <c r="D786" s="145" t="s">
        <v>232</v>
      </c>
      <c r="E786" s="146" t="s">
        <v>233</v>
      </c>
      <c r="F786" s="146" t="s">
        <v>237</v>
      </c>
      <c r="G786" s="146" t="s">
        <v>238</v>
      </c>
      <c r="H786" s="146" t="s">
        <v>239</v>
      </c>
      <c r="I786" s="146" t="s">
        <v>240</v>
      </c>
      <c r="J786" s="146" t="s">
        <v>241</v>
      </c>
      <c r="K786" s="146" t="s">
        <v>242</v>
      </c>
      <c r="L786" s="146" t="s">
        <v>243</v>
      </c>
      <c r="M786" s="146" t="s">
        <v>244</v>
      </c>
      <c r="N786" s="146" t="s">
        <v>245</v>
      </c>
      <c r="O786" s="146" t="s">
        <v>246</v>
      </c>
      <c r="P786" s="146" t="s">
        <v>247</v>
      </c>
      <c r="Q786" s="146" t="s">
        <v>248</v>
      </c>
      <c r="R786" s="146" t="s">
        <v>249</v>
      </c>
      <c r="S786" s="146" t="s">
        <v>283</v>
      </c>
      <c r="T786" s="146" t="s">
        <v>252</v>
      </c>
      <c r="U786" s="146" t="s">
        <v>253</v>
      </c>
      <c r="V786" s="146" t="s">
        <v>299</v>
      </c>
      <c r="W786" s="147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7" t="s">
        <v>3</v>
      </c>
    </row>
    <row r="787" spans="1:65">
      <c r="A787" s="29"/>
      <c r="B787" s="19"/>
      <c r="C787" s="9"/>
      <c r="D787" s="10" t="s">
        <v>300</v>
      </c>
      <c r="E787" s="11" t="s">
        <v>300</v>
      </c>
      <c r="F787" s="11" t="s">
        <v>301</v>
      </c>
      <c r="G787" s="11" t="s">
        <v>114</v>
      </c>
      <c r="H787" s="11" t="s">
        <v>301</v>
      </c>
      <c r="I787" s="11" t="s">
        <v>301</v>
      </c>
      <c r="J787" s="11" t="s">
        <v>301</v>
      </c>
      <c r="K787" s="11" t="s">
        <v>301</v>
      </c>
      <c r="L787" s="11" t="s">
        <v>301</v>
      </c>
      <c r="M787" s="11" t="s">
        <v>114</v>
      </c>
      <c r="N787" s="11" t="s">
        <v>301</v>
      </c>
      <c r="O787" s="11" t="s">
        <v>300</v>
      </c>
      <c r="P787" s="11" t="s">
        <v>300</v>
      </c>
      <c r="Q787" s="11" t="s">
        <v>300</v>
      </c>
      <c r="R787" s="11" t="s">
        <v>301</v>
      </c>
      <c r="S787" s="11" t="s">
        <v>301</v>
      </c>
      <c r="T787" s="11" t="s">
        <v>114</v>
      </c>
      <c r="U787" s="11" t="s">
        <v>300</v>
      </c>
      <c r="V787" s="11" t="s">
        <v>114</v>
      </c>
      <c r="W787" s="147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7">
        <v>2</v>
      </c>
    </row>
    <row r="788" spans="1:65">
      <c r="A788" s="29"/>
      <c r="B788" s="19"/>
      <c r="C788" s="9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147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7">
        <v>3</v>
      </c>
    </row>
    <row r="789" spans="1:65">
      <c r="A789" s="29"/>
      <c r="B789" s="18">
        <v>1</v>
      </c>
      <c r="C789" s="14">
        <v>1</v>
      </c>
      <c r="D789" s="21">
        <v>1.33</v>
      </c>
      <c r="E789" s="21">
        <v>1.3554631651685174</v>
      </c>
      <c r="F789" s="148">
        <v>1.3</v>
      </c>
      <c r="G789" s="148" t="s">
        <v>103</v>
      </c>
      <c r="H789" s="21">
        <v>1.39</v>
      </c>
      <c r="I789" s="150">
        <v>2.0499999999999998</v>
      </c>
      <c r="J789" s="21">
        <v>1.32</v>
      </c>
      <c r="K789" s="21">
        <v>1.4</v>
      </c>
      <c r="L789" s="21">
        <v>1.45</v>
      </c>
      <c r="M789" s="21">
        <v>1.4874062716800001</v>
      </c>
      <c r="N789" s="21">
        <v>1.36</v>
      </c>
      <c r="O789" s="148">
        <v>1.3</v>
      </c>
      <c r="P789" s="21">
        <v>1.1599999999999999</v>
      </c>
      <c r="Q789" s="21">
        <v>1.36</v>
      </c>
      <c r="R789" s="148">
        <v>1.18</v>
      </c>
      <c r="S789" s="148">
        <v>1.4</v>
      </c>
      <c r="T789" s="148" t="s">
        <v>103</v>
      </c>
      <c r="U789" s="148">
        <v>1.5</v>
      </c>
      <c r="V789" s="148">
        <v>1.091</v>
      </c>
      <c r="W789" s="147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7">
        <v>1</v>
      </c>
    </row>
    <row r="790" spans="1:65">
      <c r="A790" s="29"/>
      <c r="B790" s="19">
        <v>1</v>
      </c>
      <c r="C790" s="9">
        <v>2</v>
      </c>
      <c r="D790" s="11">
        <v>1.34</v>
      </c>
      <c r="E790" s="11">
        <v>1.4016671578721098</v>
      </c>
      <c r="F790" s="149">
        <v>1.4</v>
      </c>
      <c r="G790" s="149" t="s">
        <v>103</v>
      </c>
      <c r="H790" s="11">
        <v>1.39</v>
      </c>
      <c r="I790" s="149">
        <v>1.63</v>
      </c>
      <c r="J790" s="11">
        <v>1.34</v>
      </c>
      <c r="K790" s="11">
        <v>1.32</v>
      </c>
      <c r="L790" s="11">
        <v>1.47</v>
      </c>
      <c r="M790" s="11">
        <v>1.4355658598400001</v>
      </c>
      <c r="N790" s="11">
        <v>1.39</v>
      </c>
      <c r="O790" s="149">
        <v>1.3</v>
      </c>
      <c r="P790" s="11">
        <v>1.24</v>
      </c>
      <c r="Q790" s="11">
        <v>1.36</v>
      </c>
      <c r="R790" s="149">
        <v>1.21</v>
      </c>
      <c r="S790" s="149">
        <v>1.3</v>
      </c>
      <c r="T790" s="149" t="s">
        <v>103</v>
      </c>
      <c r="U790" s="149">
        <v>1.6</v>
      </c>
      <c r="V790" s="149">
        <v>2.0070000000000001</v>
      </c>
      <c r="W790" s="147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7">
        <v>36</v>
      </c>
    </row>
    <row r="791" spans="1:65">
      <c r="A791" s="29"/>
      <c r="B791" s="19">
        <v>1</v>
      </c>
      <c r="C791" s="9">
        <v>3</v>
      </c>
      <c r="D791" s="11">
        <v>1.32</v>
      </c>
      <c r="E791" s="11">
        <v>1.3431986347745657</v>
      </c>
      <c r="F791" s="149">
        <v>1.3</v>
      </c>
      <c r="G791" s="149" t="s">
        <v>103</v>
      </c>
      <c r="H791" s="11">
        <v>1.42</v>
      </c>
      <c r="I791" s="149">
        <v>1.49</v>
      </c>
      <c r="J791" s="143">
        <v>1.38</v>
      </c>
      <c r="K791" s="11">
        <v>1.32</v>
      </c>
      <c r="L791" s="11">
        <v>1.48</v>
      </c>
      <c r="M791" s="11">
        <v>1.435181234016</v>
      </c>
      <c r="N791" s="11">
        <v>1.35</v>
      </c>
      <c r="O791" s="149">
        <v>1.3</v>
      </c>
      <c r="P791" s="11">
        <v>1.24</v>
      </c>
      <c r="Q791" s="11">
        <v>1.38</v>
      </c>
      <c r="R791" s="149">
        <v>1.18</v>
      </c>
      <c r="S791" s="149">
        <v>1.3</v>
      </c>
      <c r="T791" s="149" t="s">
        <v>103</v>
      </c>
      <c r="U791" s="149">
        <v>1.6</v>
      </c>
      <c r="V791" s="11"/>
      <c r="W791" s="147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7">
        <v>16</v>
      </c>
    </row>
    <row r="792" spans="1:65">
      <c r="A792" s="29"/>
      <c r="B792" s="19">
        <v>1</v>
      </c>
      <c r="C792" s="9">
        <v>4</v>
      </c>
      <c r="D792" s="11">
        <v>1.33</v>
      </c>
      <c r="E792" s="11">
        <v>1.3604547329279053</v>
      </c>
      <c r="F792" s="149">
        <v>1.4</v>
      </c>
      <c r="G792" s="149" t="s">
        <v>103</v>
      </c>
      <c r="H792" s="143">
        <v>1.33</v>
      </c>
      <c r="I792" s="149">
        <v>1.62</v>
      </c>
      <c r="J792" s="11">
        <v>1.3</v>
      </c>
      <c r="K792" s="11">
        <v>1.36</v>
      </c>
      <c r="L792" s="11">
        <v>1.58</v>
      </c>
      <c r="M792" s="11">
        <v>1.48810909212</v>
      </c>
      <c r="N792" s="11">
        <v>1.32</v>
      </c>
      <c r="O792" s="149">
        <v>1.4</v>
      </c>
      <c r="P792" s="11">
        <v>1.32</v>
      </c>
      <c r="Q792" s="11">
        <v>1.39</v>
      </c>
      <c r="R792" s="149">
        <v>1.17</v>
      </c>
      <c r="S792" s="149">
        <v>1.3</v>
      </c>
      <c r="T792" s="149" t="s">
        <v>103</v>
      </c>
      <c r="U792" s="149">
        <v>1.5</v>
      </c>
      <c r="V792" s="149">
        <v>4.0620000000000003</v>
      </c>
      <c r="W792" s="147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7">
        <v>1.3757257552629336</v>
      </c>
    </row>
    <row r="793" spans="1:65">
      <c r="A793" s="29"/>
      <c r="B793" s="19">
        <v>1</v>
      </c>
      <c r="C793" s="9">
        <v>5</v>
      </c>
      <c r="D793" s="11">
        <v>1.3</v>
      </c>
      <c r="E793" s="11">
        <v>1.3933156570368894</v>
      </c>
      <c r="F793" s="149">
        <v>1.4</v>
      </c>
      <c r="G793" s="149" t="s">
        <v>103</v>
      </c>
      <c r="H793" s="11">
        <v>1.4</v>
      </c>
      <c r="I793" s="149">
        <v>1.7</v>
      </c>
      <c r="J793" s="11">
        <v>1.32</v>
      </c>
      <c r="K793" s="11">
        <v>1.49</v>
      </c>
      <c r="L793" s="11">
        <v>1.55</v>
      </c>
      <c r="M793" s="11">
        <v>1.5082984022399999</v>
      </c>
      <c r="N793" s="11">
        <v>1.37</v>
      </c>
      <c r="O793" s="149">
        <v>1.3</v>
      </c>
      <c r="P793" s="11">
        <v>1.22</v>
      </c>
      <c r="Q793" s="11">
        <v>1.48</v>
      </c>
      <c r="R793" s="149">
        <v>1.18</v>
      </c>
      <c r="S793" s="149">
        <v>1.3</v>
      </c>
      <c r="T793" s="149" t="s">
        <v>103</v>
      </c>
      <c r="U793" s="149">
        <v>1.7</v>
      </c>
      <c r="V793" s="149">
        <v>0.1</v>
      </c>
      <c r="W793" s="147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7">
        <v>54</v>
      </c>
    </row>
    <row r="794" spans="1:65">
      <c r="A794" s="29"/>
      <c r="B794" s="19">
        <v>1</v>
      </c>
      <c r="C794" s="9">
        <v>6</v>
      </c>
      <c r="D794" s="11">
        <v>1.33</v>
      </c>
      <c r="E794" s="11">
        <v>1.3175257935000175</v>
      </c>
      <c r="F794" s="149">
        <v>1.4</v>
      </c>
      <c r="G794" s="149" t="s">
        <v>103</v>
      </c>
      <c r="H794" s="11">
        <v>1.39</v>
      </c>
      <c r="I794" s="149">
        <v>1.52</v>
      </c>
      <c r="J794" s="11">
        <v>1.32</v>
      </c>
      <c r="K794" s="11">
        <v>1.31</v>
      </c>
      <c r="L794" s="11">
        <v>1.51</v>
      </c>
      <c r="M794" s="11">
        <v>1.4993593145999999</v>
      </c>
      <c r="N794" s="11">
        <v>1.31</v>
      </c>
      <c r="O794" s="149">
        <v>1.3</v>
      </c>
      <c r="P794" s="11">
        <v>1.33</v>
      </c>
      <c r="Q794" s="11">
        <v>1.44</v>
      </c>
      <c r="R794" s="149">
        <v>1.22</v>
      </c>
      <c r="S794" s="149">
        <v>1.3</v>
      </c>
      <c r="T794" s="149" t="s">
        <v>103</v>
      </c>
      <c r="U794" s="149">
        <v>1.7</v>
      </c>
      <c r="V794" s="149">
        <v>4.7249999999999996</v>
      </c>
      <c r="W794" s="147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5"/>
    </row>
    <row r="795" spans="1:65">
      <c r="A795" s="29"/>
      <c r="B795" s="20" t="s">
        <v>259</v>
      </c>
      <c r="C795" s="12"/>
      <c r="D795" s="22">
        <v>1.325</v>
      </c>
      <c r="E795" s="22">
        <v>1.3619375235466673</v>
      </c>
      <c r="F795" s="22">
        <v>1.3666666666666669</v>
      </c>
      <c r="G795" s="22" t="s">
        <v>696</v>
      </c>
      <c r="H795" s="22">
        <v>1.3866666666666667</v>
      </c>
      <c r="I795" s="22">
        <v>1.6683333333333332</v>
      </c>
      <c r="J795" s="22">
        <v>1.33</v>
      </c>
      <c r="K795" s="22">
        <v>1.3666666666666669</v>
      </c>
      <c r="L795" s="22">
        <v>1.5066666666666668</v>
      </c>
      <c r="M795" s="22">
        <v>1.4756533624159998</v>
      </c>
      <c r="N795" s="22">
        <v>1.3499999999999999</v>
      </c>
      <c r="O795" s="22">
        <v>1.3166666666666667</v>
      </c>
      <c r="P795" s="22">
        <v>1.2516666666666667</v>
      </c>
      <c r="Q795" s="22">
        <v>1.4016666666666664</v>
      </c>
      <c r="R795" s="22">
        <v>1.1899999999999997</v>
      </c>
      <c r="S795" s="22">
        <v>1.3166666666666667</v>
      </c>
      <c r="T795" s="22" t="s">
        <v>696</v>
      </c>
      <c r="U795" s="22">
        <v>1.5999999999999999</v>
      </c>
      <c r="V795" s="22">
        <v>2.3969999999999998</v>
      </c>
      <c r="W795" s="147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5"/>
    </row>
    <row r="796" spans="1:65">
      <c r="A796" s="29"/>
      <c r="B796" s="3" t="s">
        <v>260</v>
      </c>
      <c r="C796" s="28"/>
      <c r="D796" s="11">
        <v>1.33</v>
      </c>
      <c r="E796" s="11">
        <v>1.3579589490482114</v>
      </c>
      <c r="F796" s="11">
        <v>1.4</v>
      </c>
      <c r="G796" s="11" t="s">
        <v>696</v>
      </c>
      <c r="H796" s="11">
        <v>1.39</v>
      </c>
      <c r="I796" s="11">
        <v>1.625</v>
      </c>
      <c r="J796" s="11">
        <v>1.32</v>
      </c>
      <c r="K796" s="11">
        <v>1.34</v>
      </c>
      <c r="L796" s="11">
        <v>1.4950000000000001</v>
      </c>
      <c r="M796" s="11">
        <v>1.4877576819</v>
      </c>
      <c r="N796" s="11">
        <v>1.355</v>
      </c>
      <c r="O796" s="11">
        <v>1.3</v>
      </c>
      <c r="P796" s="11">
        <v>1.24</v>
      </c>
      <c r="Q796" s="11">
        <v>1.3849999999999998</v>
      </c>
      <c r="R796" s="11">
        <v>1.18</v>
      </c>
      <c r="S796" s="11">
        <v>1.3</v>
      </c>
      <c r="T796" s="11" t="s">
        <v>696</v>
      </c>
      <c r="U796" s="11">
        <v>1.6</v>
      </c>
      <c r="V796" s="11">
        <v>2.0070000000000001</v>
      </c>
      <c r="W796" s="147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5"/>
    </row>
    <row r="797" spans="1:65">
      <c r="A797" s="29"/>
      <c r="B797" s="3" t="s">
        <v>261</v>
      </c>
      <c r="C797" s="28"/>
      <c r="D797" s="23">
        <v>1.3784048752090234E-2</v>
      </c>
      <c r="E797" s="23">
        <v>3.1402849576244118E-2</v>
      </c>
      <c r="F797" s="23">
        <v>5.1639777949432163E-2</v>
      </c>
      <c r="G797" s="23" t="s">
        <v>696</v>
      </c>
      <c r="H797" s="23">
        <v>3.0110906108363183E-2</v>
      </c>
      <c r="I797" s="23">
        <v>0.20213032099778414</v>
      </c>
      <c r="J797" s="23">
        <v>2.7568097504180388E-2</v>
      </c>
      <c r="K797" s="23">
        <v>6.9185740341971197E-2</v>
      </c>
      <c r="L797" s="23">
        <v>5.0066622281382943E-2</v>
      </c>
      <c r="M797" s="23">
        <v>3.2143266519426575E-2</v>
      </c>
      <c r="N797" s="23">
        <v>3.0331501776206169E-2</v>
      </c>
      <c r="O797" s="23">
        <v>4.0824829046386249E-2</v>
      </c>
      <c r="P797" s="23">
        <v>6.4005208121423005E-2</v>
      </c>
      <c r="Q797" s="23">
        <v>4.8339080118126605E-2</v>
      </c>
      <c r="R797" s="23">
        <v>2.0000000000000018E-2</v>
      </c>
      <c r="S797" s="23">
        <v>4.0824829046386249E-2</v>
      </c>
      <c r="T797" s="23" t="s">
        <v>696</v>
      </c>
      <c r="U797" s="23">
        <v>8.9442719099991574E-2</v>
      </c>
      <c r="V797" s="23">
        <v>1.9574060641573583</v>
      </c>
      <c r="W797" s="202"/>
      <c r="X797" s="203"/>
      <c r="Y797" s="203"/>
      <c r="Z797" s="203"/>
      <c r="AA797" s="203"/>
      <c r="AB797" s="203"/>
      <c r="AC797" s="203"/>
      <c r="AD797" s="203"/>
      <c r="AE797" s="203"/>
      <c r="AF797" s="203"/>
      <c r="AG797" s="203"/>
      <c r="AH797" s="203"/>
      <c r="AI797" s="203"/>
      <c r="AJ797" s="203"/>
      <c r="AK797" s="203"/>
      <c r="AL797" s="203"/>
      <c r="AM797" s="203"/>
      <c r="AN797" s="203"/>
      <c r="AO797" s="203"/>
      <c r="AP797" s="203"/>
      <c r="AQ797" s="203"/>
      <c r="AR797" s="203"/>
      <c r="AS797" s="203"/>
      <c r="AT797" s="203"/>
      <c r="AU797" s="203"/>
      <c r="AV797" s="203"/>
      <c r="AW797" s="203"/>
      <c r="AX797" s="203"/>
      <c r="AY797" s="203"/>
      <c r="AZ797" s="203"/>
      <c r="BA797" s="203"/>
      <c r="BB797" s="203"/>
      <c r="BC797" s="203"/>
      <c r="BD797" s="203"/>
      <c r="BE797" s="203"/>
      <c r="BF797" s="203"/>
      <c r="BG797" s="203"/>
      <c r="BH797" s="203"/>
      <c r="BI797" s="203"/>
      <c r="BJ797" s="203"/>
      <c r="BK797" s="203"/>
      <c r="BL797" s="203"/>
      <c r="BM797" s="56"/>
    </row>
    <row r="798" spans="1:65">
      <c r="A798" s="29"/>
      <c r="B798" s="3" t="s">
        <v>86</v>
      </c>
      <c r="C798" s="28"/>
      <c r="D798" s="13">
        <v>1.0403055661954893E-2</v>
      </c>
      <c r="E798" s="13">
        <v>2.3057481737096795E-2</v>
      </c>
      <c r="F798" s="13">
        <v>3.7785203377633282E-2</v>
      </c>
      <c r="G798" s="13" t="s">
        <v>696</v>
      </c>
      <c r="H798" s="13">
        <v>2.1714595751223448E-2</v>
      </c>
      <c r="I798" s="13">
        <v>0.12115703556310738</v>
      </c>
      <c r="J798" s="13">
        <v>2.0727892860286003E-2</v>
      </c>
      <c r="K798" s="13">
        <v>5.0623712445344769E-2</v>
      </c>
      <c r="L798" s="13">
        <v>3.3230059036316109E-2</v>
      </c>
      <c r="M798" s="13">
        <v>2.1782396420525423E-2</v>
      </c>
      <c r="N798" s="13">
        <v>2.2467779093486052E-2</v>
      </c>
      <c r="O798" s="13">
        <v>3.1006199275736394E-2</v>
      </c>
      <c r="P798" s="13">
        <v>5.1135985183560322E-2</v>
      </c>
      <c r="Q798" s="13">
        <v>3.4486858586059418E-2</v>
      </c>
      <c r="R798" s="13">
        <v>1.680672268907565E-2</v>
      </c>
      <c r="S798" s="13">
        <v>3.1006199275736394E-2</v>
      </c>
      <c r="T798" s="13" t="s">
        <v>696</v>
      </c>
      <c r="U798" s="13">
        <v>5.5901699437494741E-2</v>
      </c>
      <c r="V798" s="13">
        <v>0.81660661833848913</v>
      </c>
      <c r="W798" s="147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5"/>
    </row>
    <row r="799" spans="1:65">
      <c r="A799" s="29"/>
      <c r="B799" s="3" t="s">
        <v>262</v>
      </c>
      <c r="C799" s="28"/>
      <c r="D799" s="13">
        <v>-3.6871996521747774E-2</v>
      </c>
      <c r="E799" s="13">
        <v>-1.0022514780666514E-2</v>
      </c>
      <c r="F799" s="13">
        <v>-6.5849523872112403E-3</v>
      </c>
      <c r="G799" s="13" t="s">
        <v>696</v>
      </c>
      <c r="H799" s="13">
        <v>7.9528287973660294E-3</v>
      </c>
      <c r="I799" s="13">
        <v>0.2126932471468308</v>
      </c>
      <c r="J799" s="13">
        <v>-3.3237551225603346E-2</v>
      </c>
      <c r="K799" s="13">
        <v>-6.5849523872112403E-3</v>
      </c>
      <c r="L799" s="13">
        <v>9.5179515904830314E-2</v>
      </c>
      <c r="M799" s="13">
        <v>7.2636284354484326E-2</v>
      </c>
      <c r="N799" s="13">
        <v>-1.8699770041026076E-2</v>
      </c>
      <c r="O799" s="13">
        <v>-4.292940534865497E-2</v>
      </c>
      <c r="P799" s="13">
        <v>-9.017719419853143E-2</v>
      </c>
      <c r="Q799" s="13">
        <v>1.885616468579876E-2</v>
      </c>
      <c r="R799" s="13">
        <v>-0.13500201951764534</v>
      </c>
      <c r="S799" s="13">
        <v>-4.292940534865497E-2</v>
      </c>
      <c r="T799" s="13" t="s">
        <v>696</v>
      </c>
      <c r="U799" s="13">
        <v>0.16302249476619135</v>
      </c>
      <c r="V799" s="13">
        <v>0.74235307497160052</v>
      </c>
      <c r="W799" s="147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5"/>
    </row>
    <row r="800" spans="1:65">
      <c r="A800" s="29"/>
      <c r="B800" s="45" t="s">
        <v>263</v>
      </c>
      <c r="C800" s="46"/>
      <c r="D800" s="44">
        <v>0.47</v>
      </c>
      <c r="E800" s="44">
        <v>0.19</v>
      </c>
      <c r="F800" s="44" t="s">
        <v>264</v>
      </c>
      <c r="G800" s="44">
        <v>8.44</v>
      </c>
      <c r="H800" s="44">
        <v>0</v>
      </c>
      <c r="I800" s="44">
        <v>2.13</v>
      </c>
      <c r="J800" s="44">
        <v>0.43</v>
      </c>
      <c r="K800" s="44">
        <v>0.15</v>
      </c>
      <c r="L800" s="44">
        <v>0.91</v>
      </c>
      <c r="M800" s="44">
        <v>0.67</v>
      </c>
      <c r="N800" s="44">
        <v>0.28000000000000003</v>
      </c>
      <c r="O800" s="44" t="s">
        <v>264</v>
      </c>
      <c r="P800" s="44">
        <v>1.02</v>
      </c>
      <c r="Q800" s="44">
        <v>0.11</v>
      </c>
      <c r="R800" s="44">
        <v>1.49</v>
      </c>
      <c r="S800" s="44" t="s">
        <v>264</v>
      </c>
      <c r="T800" s="44">
        <v>8.44</v>
      </c>
      <c r="U800" s="44" t="s">
        <v>264</v>
      </c>
      <c r="V800" s="44">
        <v>7.66</v>
      </c>
      <c r="W800" s="147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5"/>
    </row>
    <row r="801" spans="1:65">
      <c r="B801" s="30" t="s">
        <v>316</v>
      </c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BM801" s="55"/>
    </row>
    <row r="802" spans="1:65">
      <c r="BM802" s="55"/>
    </row>
    <row r="803" spans="1:65" ht="15">
      <c r="B803" s="8" t="s">
        <v>536</v>
      </c>
      <c r="BM803" s="27" t="s">
        <v>66</v>
      </c>
    </row>
    <row r="804" spans="1:65" ht="15">
      <c r="A804" s="24" t="s">
        <v>9</v>
      </c>
      <c r="B804" s="18" t="s">
        <v>110</v>
      </c>
      <c r="C804" s="15" t="s">
        <v>111</v>
      </c>
      <c r="D804" s="16" t="s">
        <v>228</v>
      </c>
      <c r="E804" s="17" t="s">
        <v>228</v>
      </c>
      <c r="F804" s="17" t="s">
        <v>228</v>
      </c>
      <c r="G804" s="17" t="s">
        <v>228</v>
      </c>
      <c r="H804" s="17" t="s">
        <v>228</v>
      </c>
      <c r="I804" s="17" t="s">
        <v>228</v>
      </c>
      <c r="J804" s="17" t="s">
        <v>228</v>
      </c>
      <c r="K804" s="17" t="s">
        <v>228</v>
      </c>
      <c r="L804" s="17" t="s">
        <v>228</v>
      </c>
      <c r="M804" s="17" t="s">
        <v>228</v>
      </c>
      <c r="N804" s="17" t="s">
        <v>228</v>
      </c>
      <c r="O804" s="17" t="s">
        <v>228</v>
      </c>
      <c r="P804" s="17" t="s">
        <v>228</v>
      </c>
      <c r="Q804" s="17" t="s">
        <v>228</v>
      </c>
      <c r="R804" s="17" t="s">
        <v>228</v>
      </c>
      <c r="S804" s="17" t="s">
        <v>228</v>
      </c>
      <c r="T804" s="17" t="s">
        <v>228</v>
      </c>
      <c r="U804" s="17" t="s">
        <v>228</v>
      </c>
      <c r="V804" s="17" t="s">
        <v>228</v>
      </c>
      <c r="W804" s="147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7">
        <v>1</v>
      </c>
    </row>
    <row r="805" spans="1:65">
      <c r="A805" s="29"/>
      <c r="B805" s="19" t="s">
        <v>229</v>
      </c>
      <c r="C805" s="9" t="s">
        <v>229</v>
      </c>
      <c r="D805" s="145" t="s">
        <v>232</v>
      </c>
      <c r="E805" s="146" t="s">
        <v>233</v>
      </c>
      <c r="F805" s="146" t="s">
        <v>235</v>
      </c>
      <c r="G805" s="146" t="s">
        <v>237</v>
      </c>
      <c r="H805" s="146" t="s">
        <v>238</v>
      </c>
      <c r="I805" s="146" t="s">
        <v>239</v>
      </c>
      <c r="J805" s="146" t="s">
        <v>240</v>
      </c>
      <c r="K805" s="146" t="s">
        <v>241</v>
      </c>
      <c r="L805" s="146" t="s">
        <v>242</v>
      </c>
      <c r="M805" s="146" t="s">
        <v>243</v>
      </c>
      <c r="N805" s="146" t="s">
        <v>244</v>
      </c>
      <c r="O805" s="146" t="s">
        <v>245</v>
      </c>
      <c r="P805" s="146" t="s">
        <v>246</v>
      </c>
      <c r="Q805" s="146" t="s">
        <v>247</v>
      </c>
      <c r="R805" s="146" t="s">
        <v>248</v>
      </c>
      <c r="S805" s="146" t="s">
        <v>249</v>
      </c>
      <c r="T805" s="146" t="s">
        <v>283</v>
      </c>
      <c r="U805" s="146" t="s">
        <v>253</v>
      </c>
      <c r="V805" s="146" t="s">
        <v>299</v>
      </c>
      <c r="W805" s="147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7" t="s">
        <v>3</v>
      </c>
    </row>
    <row r="806" spans="1:65">
      <c r="A806" s="29"/>
      <c r="B806" s="19"/>
      <c r="C806" s="9"/>
      <c r="D806" s="10" t="s">
        <v>300</v>
      </c>
      <c r="E806" s="11" t="s">
        <v>300</v>
      </c>
      <c r="F806" s="11" t="s">
        <v>300</v>
      </c>
      <c r="G806" s="11" t="s">
        <v>301</v>
      </c>
      <c r="H806" s="11" t="s">
        <v>114</v>
      </c>
      <c r="I806" s="11" t="s">
        <v>301</v>
      </c>
      <c r="J806" s="11" t="s">
        <v>301</v>
      </c>
      <c r="K806" s="11" t="s">
        <v>301</v>
      </c>
      <c r="L806" s="11" t="s">
        <v>301</v>
      </c>
      <c r="M806" s="11" t="s">
        <v>301</v>
      </c>
      <c r="N806" s="11" t="s">
        <v>114</v>
      </c>
      <c r="O806" s="11" t="s">
        <v>301</v>
      </c>
      <c r="P806" s="11" t="s">
        <v>114</v>
      </c>
      <c r="Q806" s="11" t="s">
        <v>300</v>
      </c>
      <c r="R806" s="11" t="s">
        <v>300</v>
      </c>
      <c r="S806" s="11" t="s">
        <v>301</v>
      </c>
      <c r="T806" s="11" t="s">
        <v>301</v>
      </c>
      <c r="U806" s="11" t="s">
        <v>114</v>
      </c>
      <c r="V806" s="11" t="s">
        <v>114</v>
      </c>
      <c r="W806" s="147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7">
        <v>1</v>
      </c>
    </row>
    <row r="807" spans="1:65">
      <c r="A807" s="29"/>
      <c r="B807" s="19"/>
      <c r="C807" s="9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147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7">
        <v>2</v>
      </c>
    </row>
    <row r="808" spans="1:65">
      <c r="A808" s="29"/>
      <c r="B808" s="18">
        <v>1</v>
      </c>
      <c r="C808" s="14">
        <v>1</v>
      </c>
      <c r="D808" s="210">
        <v>43.3</v>
      </c>
      <c r="E808" s="210">
        <v>40.908977461457894</v>
      </c>
      <c r="F808" s="210">
        <v>44.554000000000002</v>
      </c>
      <c r="G808" s="210">
        <v>41</v>
      </c>
      <c r="H808" s="210">
        <v>41</v>
      </c>
      <c r="I808" s="210">
        <v>44</v>
      </c>
      <c r="J808" s="210">
        <v>39.9</v>
      </c>
      <c r="K808" s="210">
        <v>43.2</v>
      </c>
      <c r="L808" s="210">
        <v>38.799999999999997</v>
      </c>
      <c r="M808" s="210">
        <v>39.1</v>
      </c>
      <c r="N808" s="210">
        <v>42.9104655390814</v>
      </c>
      <c r="O808" s="210">
        <v>38.26</v>
      </c>
      <c r="P808" s="210">
        <v>41</v>
      </c>
      <c r="Q808" s="210">
        <v>41.8</v>
      </c>
      <c r="R808" s="210">
        <v>39.799999999999997</v>
      </c>
      <c r="S808" s="210">
        <v>40.5</v>
      </c>
      <c r="T808" s="210">
        <v>45</v>
      </c>
      <c r="U808" s="210">
        <v>41</v>
      </c>
      <c r="V808" s="210">
        <v>39.607999999999997</v>
      </c>
      <c r="W808" s="212"/>
      <c r="X808" s="213"/>
      <c r="Y808" s="213"/>
      <c r="Z808" s="213"/>
      <c r="AA808" s="213"/>
      <c r="AB808" s="213"/>
      <c r="AC808" s="213"/>
      <c r="AD808" s="213"/>
      <c r="AE808" s="213"/>
      <c r="AF808" s="213"/>
      <c r="AG808" s="213"/>
      <c r="AH808" s="213"/>
      <c r="AI808" s="213"/>
      <c r="AJ808" s="213"/>
      <c r="AK808" s="213"/>
      <c r="AL808" s="213"/>
      <c r="AM808" s="213"/>
      <c r="AN808" s="213"/>
      <c r="AO808" s="213"/>
      <c r="AP808" s="213"/>
      <c r="AQ808" s="213"/>
      <c r="AR808" s="213"/>
      <c r="AS808" s="213"/>
      <c r="AT808" s="213"/>
      <c r="AU808" s="213"/>
      <c r="AV808" s="213"/>
      <c r="AW808" s="213"/>
      <c r="AX808" s="213"/>
      <c r="AY808" s="213"/>
      <c r="AZ808" s="213"/>
      <c r="BA808" s="213"/>
      <c r="BB808" s="213"/>
      <c r="BC808" s="213"/>
      <c r="BD808" s="213"/>
      <c r="BE808" s="213"/>
      <c r="BF808" s="213"/>
      <c r="BG808" s="213"/>
      <c r="BH808" s="213"/>
      <c r="BI808" s="213"/>
      <c r="BJ808" s="213"/>
      <c r="BK808" s="213"/>
      <c r="BL808" s="213"/>
      <c r="BM808" s="214">
        <v>1</v>
      </c>
    </row>
    <row r="809" spans="1:65">
      <c r="A809" s="29"/>
      <c r="B809" s="19">
        <v>1</v>
      </c>
      <c r="C809" s="9">
        <v>2</v>
      </c>
      <c r="D809" s="215">
        <v>43.8</v>
      </c>
      <c r="E809" s="215">
        <v>42.318049471202436</v>
      </c>
      <c r="F809" s="215">
        <v>44.664999999999999</v>
      </c>
      <c r="G809" s="215">
        <v>40</v>
      </c>
      <c r="H809" s="215">
        <v>41</v>
      </c>
      <c r="I809" s="215">
        <v>43.2</v>
      </c>
      <c r="J809" s="215">
        <v>40</v>
      </c>
      <c r="K809" s="215">
        <v>42.7</v>
      </c>
      <c r="L809" s="215">
        <v>40.9</v>
      </c>
      <c r="M809" s="215">
        <v>38.9</v>
      </c>
      <c r="N809" s="215">
        <v>42.358011532766</v>
      </c>
      <c r="O809" s="215">
        <v>38.65</v>
      </c>
      <c r="P809" s="215">
        <v>43</v>
      </c>
      <c r="Q809" s="215">
        <v>41.1</v>
      </c>
      <c r="R809" s="215">
        <v>39.299999999999997</v>
      </c>
      <c r="S809" s="215">
        <v>40.799999999999997</v>
      </c>
      <c r="T809" s="216">
        <v>47</v>
      </c>
      <c r="U809" s="215">
        <v>39</v>
      </c>
      <c r="V809" s="215">
        <v>39.576999999999998</v>
      </c>
      <c r="W809" s="212"/>
      <c r="X809" s="213"/>
      <c r="Y809" s="213"/>
      <c r="Z809" s="213"/>
      <c r="AA809" s="213"/>
      <c r="AB809" s="213"/>
      <c r="AC809" s="213"/>
      <c r="AD809" s="213"/>
      <c r="AE809" s="213"/>
      <c r="AF809" s="213"/>
      <c r="AG809" s="213"/>
      <c r="AH809" s="213"/>
      <c r="AI809" s="213"/>
      <c r="AJ809" s="213"/>
      <c r="AK809" s="213"/>
      <c r="AL809" s="213"/>
      <c r="AM809" s="213"/>
      <c r="AN809" s="213"/>
      <c r="AO809" s="213"/>
      <c r="AP809" s="213"/>
      <c r="AQ809" s="213"/>
      <c r="AR809" s="213"/>
      <c r="AS809" s="213"/>
      <c r="AT809" s="213"/>
      <c r="AU809" s="213"/>
      <c r="AV809" s="213"/>
      <c r="AW809" s="213"/>
      <c r="AX809" s="213"/>
      <c r="AY809" s="213"/>
      <c r="AZ809" s="213"/>
      <c r="BA809" s="213"/>
      <c r="BB809" s="213"/>
      <c r="BC809" s="213"/>
      <c r="BD809" s="213"/>
      <c r="BE809" s="213"/>
      <c r="BF809" s="213"/>
      <c r="BG809" s="213"/>
      <c r="BH809" s="213"/>
      <c r="BI809" s="213"/>
      <c r="BJ809" s="213"/>
      <c r="BK809" s="213"/>
      <c r="BL809" s="213"/>
      <c r="BM809" s="214">
        <v>37</v>
      </c>
    </row>
    <row r="810" spans="1:65">
      <c r="A810" s="29"/>
      <c r="B810" s="19">
        <v>1</v>
      </c>
      <c r="C810" s="9">
        <v>3</v>
      </c>
      <c r="D810" s="215">
        <v>41.4</v>
      </c>
      <c r="E810" s="215">
        <v>41.225601433329089</v>
      </c>
      <c r="F810" s="215">
        <v>44.679000000000002</v>
      </c>
      <c r="G810" s="215">
        <v>40</v>
      </c>
      <c r="H810" s="215">
        <v>42</v>
      </c>
      <c r="I810" s="215">
        <v>44.4</v>
      </c>
      <c r="J810" s="216">
        <v>37.6</v>
      </c>
      <c r="K810" s="215">
        <v>43.1</v>
      </c>
      <c r="L810" s="215">
        <v>38</v>
      </c>
      <c r="M810" s="215">
        <v>39.700000000000003</v>
      </c>
      <c r="N810" s="215">
        <v>43.827195643666002</v>
      </c>
      <c r="O810" s="215">
        <v>38.39</v>
      </c>
      <c r="P810" s="215">
        <v>41</v>
      </c>
      <c r="Q810" s="215">
        <v>40.5</v>
      </c>
      <c r="R810" s="215">
        <v>39.700000000000003</v>
      </c>
      <c r="S810" s="215">
        <v>39.299999999999997</v>
      </c>
      <c r="T810" s="215">
        <v>40</v>
      </c>
      <c r="U810" s="215">
        <v>41</v>
      </c>
      <c r="V810" s="215">
        <v>39.613</v>
      </c>
      <c r="W810" s="212"/>
      <c r="X810" s="213"/>
      <c r="Y810" s="213"/>
      <c r="Z810" s="213"/>
      <c r="AA810" s="213"/>
      <c r="AB810" s="213"/>
      <c r="AC810" s="213"/>
      <c r="AD810" s="213"/>
      <c r="AE810" s="213"/>
      <c r="AF810" s="213"/>
      <c r="AG810" s="213"/>
      <c r="AH810" s="213"/>
      <c r="AI810" s="213"/>
      <c r="AJ810" s="213"/>
      <c r="AK810" s="213"/>
      <c r="AL810" s="213"/>
      <c r="AM810" s="213"/>
      <c r="AN810" s="213"/>
      <c r="AO810" s="213"/>
      <c r="AP810" s="213"/>
      <c r="AQ810" s="213"/>
      <c r="AR810" s="213"/>
      <c r="AS810" s="213"/>
      <c r="AT810" s="213"/>
      <c r="AU810" s="213"/>
      <c r="AV810" s="213"/>
      <c r="AW810" s="213"/>
      <c r="AX810" s="213"/>
      <c r="AY810" s="213"/>
      <c r="AZ810" s="213"/>
      <c r="BA810" s="213"/>
      <c r="BB810" s="213"/>
      <c r="BC810" s="213"/>
      <c r="BD810" s="213"/>
      <c r="BE810" s="213"/>
      <c r="BF810" s="213"/>
      <c r="BG810" s="213"/>
      <c r="BH810" s="213"/>
      <c r="BI810" s="213"/>
      <c r="BJ810" s="213"/>
      <c r="BK810" s="213"/>
      <c r="BL810" s="213"/>
      <c r="BM810" s="214">
        <v>16</v>
      </c>
    </row>
    <row r="811" spans="1:65">
      <c r="A811" s="29"/>
      <c r="B811" s="19">
        <v>1</v>
      </c>
      <c r="C811" s="9">
        <v>4</v>
      </c>
      <c r="D811" s="215">
        <v>42</v>
      </c>
      <c r="E811" s="215">
        <v>41.397426844357597</v>
      </c>
      <c r="F811" s="215">
        <v>44.615000000000002</v>
      </c>
      <c r="G811" s="215">
        <v>40</v>
      </c>
      <c r="H811" s="215">
        <v>41</v>
      </c>
      <c r="I811" s="215">
        <v>42.3</v>
      </c>
      <c r="J811" s="215">
        <v>40.4</v>
      </c>
      <c r="K811" s="215">
        <v>41.2</v>
      </c>
      <c r="L811" s="215">
        <v>38</v>
      </c>
      <c r="M811" s="215">
        <v>39.6</v>
      </c>
      <c r="N811" s="215">
        <v>43.442053133266</v>
      </c>
      <c r="O811" s="215">
        <v>37.61</v>
      </c>
      <c r="P811" s="215">
        <v>43</v>
      </c>
      <c r="Q811" s="215">
        <v>40.6</v>
      </c>
      <c r="R811" s="215">
        <v>40.200000000000003</v>
      </c>
      <c r="S811" s="215">
        <v>39.700000000000003</v>
      </c>
      <c r="T811" s="215">
        <v>41</v>
      </c>
      <c r="U811" s="215">
        <v>40</v>
      </c>
      <c r="V811" s="215">
        <v>38.817</v>
      </c>
      <c r="W811" s="212"/>
      <c r="X811" s="213"/>
      <c r="Y811" s="213"/>
      <c r="Z811" s="213"/>
      <c r="AA811" s="213"/>
      <c r="AB811" s="213"/>
      <c r="AC811" s="213"/>
      <c r="AD811" s="213"/>
      <c r="AE811" s="213"/>
      <c r="AF811" s="213"/>
      <c r="AG811" s="213"/>
      <c r="AH811" s="213"/>
      <c r="AI811" s="213"/>
      <c r="AJ811" s="213"/>
      <c r="AK811" s="213"/>
      <c r="AL811" s="213"/>
      <c r="AM811" s="213"/>
      <c r="AN811" s="213"/>
      <c r="AO811" s="213"/>
      <c r="AP811" s="213"/>
      <c r="AQ811" s="213"/>
      <c r="AR811" s="213"/>
      <c r="AS811" s="213"/>
      <c r="AT811" s="213"/>
      <c r="AU811" s="213"/>
      <c r="AV811" s="213"/>
      <c r="AW811" s="213"/>
      <c r="AX811" s="213"/>
      <c r="AY811" s="213"/>
      <c r="AZ811" s="213"/>
      <c r="BA811" s="213"/>
      <c r="BB811" s="213"/>
      <c r="BC811" s="213"/>
      <c r="BD811" s="213"/>
      <c r="BE811" s="213"/>
      <c r="BF811" s="213"/>
      <c r="BG811" s="213"/>
      <c r="BH811" s="213"/>
      <c r="BI811" s="213"/>
      <c r="BJ811" s="213"/>
      <c r="BK811" s="213"/>
      <c r="BL811" s="213"/>
      <c r="BM811" s="214">
        <v>41.107334493369486</v>
      </c>
    </row>
    <row r="812" spans="1:65">
      <c r="A812" s="29"/>
      <c r="B812" s="19">
        <v>1</v>
      </c>
      <c r="C812" s="9">
        <v>5</v>
      </c>
      <c r="D812" s="215">
        <v>41.8</v>
      </c>
      <c r="E812" s="215">
        <v>41.652938707249611</v>
      </c>
      <c r="F812" s="215">
        <v>44.573</v>
      </c>
      <c r="G812" s="215">
        <v>39</v>
      </c>
      <c r="H812" s="215">
        <v>42</v>
      </c>
      <c r="I812" s="215">
        <v>43.8</v>
      </c>
      <c r="J812" s="215">
        <v>41.6</v>
      </c>
      <c r="K812" s="215">
        <v>42.3</v>
      </c>
      <c r="L812" s="215">
        <v>40.5</v>
      </c>
      <c r="M812" s="215">
        <v>41.2</v>
      </c>
      <c r="N812" s="215">
        <v>44.234361187365998</v>
      </c>
      <c r="O812" s="215">
        <v>38.380000000000003</v>
      </c>
      <c r="P812" s="215">
        <v>42</v>
      </c>
      <c r="Q812" s="215">
        <v>40.200000000000003</v>
      </c>
      <c r="R812" s="215">
        <v>39.299999999999997</v>
      </c>
      <c r="S812" s="215">
        <v>39.700000000000003</v>
      </c>
      <c r="T812" s="215">
        <v>43</v>
      </c>
      <c r="U812" s="215">
        <v>40</v>
      </c>
      <c r="V812" s="215">
        <v>39.226999999999997</v>
      </c>
      <c r="W812" s="212"/>
      <c r="X812" s="213"/>
      <c r="Y812" s="213"/>
      <c r="Z812" s="213"/>
      <c r="AA812" s="213"/>
      <c r="AB812" s="213"/>
      <c r="AC812" s="213"/>
      <c r="AD812" s="213"/>
      <c r="AE812" s="213"/>
      <c r="AF812" s="213"/>
      <c r="AG812" s="213"/>
      <c r="AH812" s="213"/>
      <c r="AI812" s="213"/>
      <c r="AJ812" s="213"/>
      <c r="AK812" s="213"/>
      <c r="AL812" s="213"/>
      <c r="AM812" s="213"/>
      <c r="AN812" s="213"/>
      <c r="AO812" s="213"/>
      <c r="AP812" s="213"/>
      <c r="AQ812" s="213"/>
      <c r="AR812" s="213"/>
      <c r="AS812" s="213"/>
      <c r="AT812" s="213"/>
      <c r="AU812" s="213"/>
      <c r="AV812" s="213"/>
      <c r="AW812" s="213"/>
      <c r="AX812" s="213"/>
      <c r="AY812" s="213"/>
      <c r="AZ812" s="213"/>
      <c r="BA812" s="213"/>
      <c r="BB812" s="213"/>
      <c r="BC812" s="213"/>
      <c r="BD812" s="213"/>
      <c r="BE812" s="213"/>
      <c r="BF812" s="213"/>
      <c r="BG812" s="213"/>
      <c r="BH812" s="213"/>
      <c r="BI812" s="213"/>
      <c r="BJ812" s="213"/>
      <c r="BK812" s="213"/>
      <c r="BL812" s="213"/>
      <c r="BM812" s="214">
        <v>55</v>
      </c>
    </row>
    <row r="813" spans="1:65">
      <c r="A813" s="29"/>
      <c r="B813" s="19">
        <v>1</v>
      </c>
      <c r="C813" s="9">
        <v>6</v>
      </c>
      <c r="D813" s="215">
        <v>42.9</v>
      </c>
      <c r="E813" s="215">
        <v>40.217688430413368</v>
      </c>
      <c r="F813" s="215">
        <v>44.585000000000001</v>
      </c>
      <c r="G813" s="215">
        <v>39</v>
      </c>
      <c r="H813" s="215">
        <v>41</v>
      </c>
      <c r="I813" s="215">
        <v>43.4</v>
      </c>
      <c r="J813" s="215">
        <v>40.200000000000003</v>
      </c>
      <c r="K813" s="215">
        <v>42.1</v>
      </c>
      <c r="L813" s="215">
        <v>39.5</v>
      </c>
      <c r="M813" s="215">
        <v>38.700000000000003</v>
      </c>
      <c r="N813" s="215">
        <v>44.832362859965997</v>
      </c>
      <c r="O813" s="215">
        <v>37.729999999999997</v>
      </c>
      <c r="P813" s="215">
        <v>40</v>
      </c>
      <c r="Q813" s="215">
        <v>41.5</v>
      </c>
      <c r="R813" s="215">
        <v>40.1</v>
      </c>
      <c r="S813" s="215">
        <v>41.5</v>
      </c>
      <c r="T813" s="215">
        <v>42</v>
      </c>
      <c r="U813" s="215">
        <v>41</v>
      </c>
      <c r="V813" s="215">
        <v>39.258000000000003</v>
      </c>
      <c r="W813" s="212"/>
      <c r="X813" s="213"/>
      <c r="Y813" s="213"/>
      <c r="Z813" s="213"/>
      <c r="AA813" s="213"/>
      <c r="AB813" s="213"/>
      <c r="AC813" s="213"/>
      <c r="AD813" s="213"/>
      <c r="AE813" s="213"/>
      <c r="AF813" s="213"/>
      <c r="AG813" s="213"/>
      <c r="AH813" s="213"/>
      <c r="AI813" s="213"/>
      <c r="AJ813" s="213"/>
      <c r="AK813" s="213"/>
      <c r="AL813" s="213"/>
      <c r="AM813" s="213"/>
      <c r="AN813" s="213"/>
      <c r="AO813" s="213"/>
      <c r="AP813" s="213"/>
      <c r="AQ813" s="213"/>
      <c r="AR813" s="213"/>
      <c r="AS813" s="213"/>
      <c r="AT813" s="213"/>
      <c r="AU813" s="213"/>
      <c r="AV813" s="213"/>
      <c r="AW813" s="213"/>
      <c r="AX813" s="213"/>
      <c r="AY813" s="213"/>
      <c r="AZ813" s="213"/>
      <c r="BA813" s="213"/>
      <c r="BB813" s="213"/>
      <c r="BC813" s="213"/>
      <c r="BD813" s="213"/>
      <c r="BE813" s="213"/>
      <c r="BF813" s="213"/>
      <c r="BG813" s="213"/>
      <c r="BH813" s="213"/>
      <c r="BI813" s="213"/>
      <c r="BJ813" s="213"/>
      <c r="BK813" s="213"/>
      <c r="BL813" s="213"/>
      <c r="BM813" s="218"/>
    </row>
    <row r="814" spans="1:65">
      <c r="A814" s="29"/>
      <c r="B814" s="20" t="s">
        <v>259</v>
      </c>
      <c r="C814" s="12"/>
      <c r="D814" s="219">
        <v>42.533333333333339</v>
      </c>
      <c r="E814" s="219">
        <v>41.286780391335</v>
      </c>
      <c r="F814" s="219">
        <v>44.61183333333333</v>
      </c>
      <c r="G814" s="219">
        <v>39.833333333333336</v>
      </c>
      <c r="H814" s="219">
        <v>41.333333333333336</v>
      </c>
      <c r="I814" s="219">
        <v>43.516666666666659</v>
      </c>
      <c r="J814" s="219">
        <v>39.949999999999996</v>
      </c>
      <c r="K814" s="219">
        <v>42.43333333333333</v>
      </c>
      <c r="L814" s="219">
        <v>39.283333333333331</v>
      </c>
      <c r="M814" s="219">
        <v>39.533333333333331</v>
      </c>
      <c r="N814" s="219">
        <v>43.600741649351903</v>
      </c>
      <c r="O814" s="219">
        <v>38.169999999999995</v>
      </c>
      <c r="P814" s="219">
        <v>41.666666666666664</v>
      </c>
      <c r="Q814" s="219">
        <v>40.949999999999996</v>
      </c>
      <c r="R814" s="219">
        <v>39.733333333333334</v>
      </c>
      <c r="S814" s="219">
        <v>40.25</v>
      </c>
      <c r="T814" s="219">
        <v>43</v>
      </c>
      <c r="U814" s="219">
        <v>40.333333333333336</v>
      </c>
      <c r="V814" s="219">
        <v>39.35</v>
      </c>
      <c r="W814" s="212"/>
      <c r="X814" s="213"/>
      <c r="Y814" s="213"/>
      <c r="Z814" s="213"/>
      <c r="AA814" s="213"/>
      <c r="AB814" s="213"/>
      <c r="AC814" s="213"/>
      <c r="AD814" s="213"/>
      <c r="AE814" s="213"/>
      <c r="AF814" s="213"/>
      <c r="AG814" s="213"/>
      <c r="AH814" s="213"/>
      <c r="AI814" s="213"/>
      <c r="AJ814" s="213"/>
      <c r="AK814" s="213"/>
      <c r="AL814" s="213"/>
      <c r="AM814" s="213"/>
      <c r="AN814" s="213"/>
      <c r="AO814" s="213"/>
      <c r="AP814" s="213"/>
      <c r="AQ814" s="213"/>
      <c r="AR814" s="213"/>
      <c r="AS814" s="213"/>
      <c r="AT814" s="213"/>
      <c r="AU814" s="213"/>
      <c r="AV814" s="213"/>
      <c r="AW814" s="213"/>
      <c r="AX814" s="213"/>
      <c r="AY814" s="213"/>
      <c r="AZ814" s="213"/>
      <c r="BA814" s="213"/>
      <c r="BB814" s="213"/>
      <c r="BC814" s="213"/>
      <c r="BD814" s="213"/>
      <c r="BE814" s="213"/>
      <c r="BF814" s="213"/>
      <c r="BG814" s="213"/>
      <c r="BH814" s="213"/>
      <c r="BI814" s="213"/>
      <c r="BJ814" s="213"/>
      <c r="BK814" s="213"/>
      <c r="BL814" s="213"/>
      <c r="BM814" s="218"/>
    </row>
    <row r="815" spans="1:65">
      <c r="A815" s="29"/>
      <c r="B815" s="3" t="s">
        <v>260</v>
      </c>
      <c r="C815" s="28"/>
      <c r="D815" s="215">
        <v>42.45</v>
      </c>
      <c r="E815" s="215">
        <v>41.311514138843343</v>
      </c>
      <c r="F815" s="215">
        <v>44.6</v>
      </c>
      <c r="G815" s="215">
        <v>40</v>
      </c>
      <c r="H815" s="215">
        <v>41</v>
      </c>
      <c r="I815" s="215">
        <v>43.599999999999994</v>
      </c>
      <c r="J815" s="215">
        <v>40.1</v>
      </c>
      <c r="K815" s="215">
        <v>42.5</v>
      </c>
      <c r="L815" s="215">
        <v>39.15</v>
      </c>
      <c r="M815" s="215">
        <v>39.35</v>
      </c>
      <c r="N815" s="215">
        <v>43.634624388466001</v>
      </c>
      <c r="O815" s="215">
        <v>38.32</v>
      </c>
      <c r="P815" s="215">
        <v>41.5</v>
      </c>
      <c r="Q815" s="215">
        <v>40.85</v>
      </c>
      <c r="R815" s="215">
        <v>39.75</v>
      </c>
      <c r="S815" s="215">
        <v>40.1</v>
      </c>
      <c r="T815" s="215">
        <v>42.5</v>
      </c>
      <c r="U815" s="215">
        <v>40.5</v>
      </c>
      <c r="V815" s="215">
        <v>39.417500000000004</v>
      </c>
      <c r="W815" s="212"/>
      <c r="X815" s="213"/>
      <c r="Y815" s="213"/>
      <c r="Z815" s="213"/>
      <c r="AA815" s="213"/>
      <c r="AB815" s="213"/>
      <c r="AC815" s="213"/>
      <c r="AD815" s="213"/>
      <c r="AE815" s="213"/>
      <c r="AF815" s="213"/>
      <c r="AG815" s="213"/>
      <c r="AH815" s="213"/>
      <c r="AI815" s="213"/>
      <c r="AJ815" s="213"/>
      <c r="AK815" s="213"/>
      <c r="AL815" s="213"/>
      <c r="AM815" s="213"/>
      <c r="AN815" s="213"/>
      <c r="AO815" s="213"/>
      <c r="AP815" s="213"/>
      <c r="AQ815" s="213"/>
      <c r="AR815" s="213"/>
      <c r="AS815" s="213"/>
      <c r="AT815" s="213"/>
      <c r="AU815" s="213"/>
      <c r="AV815" s="213"/>
      <c r="AW815" s="213"/>
      <c r="AX815" s="213"/>
      <c r="AY815" s="213"/>
      <c r="AZ815" s="213"/>
      <c r="BA815" s="213"/>
      <c r="BB815" s="213"/>
      <c r="BC815" s="213"/>
      <c r="BD815" s="213"/>
      <c r="BE815" s="213"/>
      <c r="BF815" s="213"/>
      <c r="BG815" s="213"/>
      <c r="BH815" s="213"/>
      <c r="BI815" s="213"/>
      <c r="BJ815" s="213"/>
      <c r="BK815" s="213"/>
      <c r="BL815" s="213"/>
      <c r="BM815" s="218"/>
    </row>
    <row r="816" spans="1:65">
      <c r="A816" s="29"/>
      <c r="B816" s="3" t="s">
        <v>261</v>
      </c>
      <c r="C816" s="28"/>
      <c r="D816" s="23">
        <v>0.94162979278836845</v>
      </c>
      <c r="E816" s="23">
        <v>0.70700297094201903</v>
      </c>
      <c r="F816" s="23">
        <v>5.083469943519528E-2</v>
      </c>
      <c r="G816" s="23">
        <v>0.752772652709081</v>
      </c>
      <c r="H816" s="23">
        <v>0.51639777949432231</v>
      </c>
      <c r="I816" s="23">
        <v>0.7332575718440737</v>
      </c>
      <c r="J816" s="23">
        <v>1.3049904214207855</v>
      </c>
      <c r="K816" s="23">
        <v>0.74206917916503357</v>
      </c>
      <c r="L816" s="23">
        <v>1.2384129628951186</v>
      </c>
      <c r="M816" s="23">
        <v>0.9048020041239232</v>
      </c>
      <c r="N816" s="23">
        <v>0.89617936074715143</v>
      </c>
      <c r="O816" s="23">
        <v>0.40943864009152897</v>
      </c>
      <c r="P816" s="23">
        <v>1.2110601416389966</v>
      </c>
      <c r="Q816" s="23">
        <v>0.62209324059983007</v>
      </c>
      <c r="R816" s="23">
        <v>0.38297084310253737</v>
      </c>
      <c r="S816" s="23">
        <v>0.82885463140408355</v>
      </c>
      <c r="T816" s="23">
        <v>2.6076809620810595</v>
      </c>
      <c r="U816" s="23">
        <v>0.81649658092772603</v>
      </c>
      <c r="V816" s="23">
        <v>0.31462485597930673</v>
      </c>
      <c r="W816" s="147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5"/>
    </row>
    <row r="817" spans="1:65">
      <c r="A817" s="29"/>
      <c r="B817" s="3" t="s">
        <v>86</v>
      </c>
      <c r="C817" s="28"/>
      <c r="D817" s="13">
        <v>2.2138631491889538E-2</v>
      </c>
      <c r="E817" s="13">
        <v>1.7124197242815286E-2</v>
      </c>
      <c r="F817" s="13">
        <v>1.1394891363321828E-3</v>
      </c>
      <c r="G817" s="13">
        <v>1.8898058227006218E-2</v>
      </c>
      <c r="H817" s="13">
        <v>1.2493494665185217E-2</v>
      </c>
      <c r="I817" s="13">
        <v>1.685003995045746E-2</v>
      </c>
      <c r="J817" s="13">
        <v>3.2665592526177359E-2</v>
      </c>
      <c r="K817" s="13">
        <v>1.7487883248194037E-2</v>
      </c>
      <c r="L817" s="13">
        <v>3.1525149670643668E-2</v>
      </c>
      <c r="M817" s="13">
        <v>2.2887065871600082E-2</v>
      </c>
      <c r="N817" s="13">
        <v>2.0554222860575413E-2</v>
      </c>
      <c r="O817" s="13">
        <v>1.0726713127889155E-2</v>
      </c>
      <c r="P817" s="13">
        <v>2.9065443399335918E-2</v>
      </c>
      <c r="Q817" s="13">
        <v>1.5191532126979979E-2</v>
      </c>
      <c r="R817" s="13">
        <v>9.6385279304329868E-3</v>
      </c>
      <c r="S817" s="13">
        <v>2.0592661649790896E-2</v>
      </c>
      <c r="T817" s="13">
        <v>6.0643743304210684E-2</v>
      </c>
      <c r="U817" s="13">
        <v>2.0243716882505602E-2</v>
      </c>
      <c r="V817" s="13">
        <v>7.9955490719010609E-3</v>
      </c>
      <c r="W817" s="147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5"/>
    </row>
    <row r="818" spans="1:65">
      <c r="A818" s="29"/>
      <c r="B818" s="3" t="s">
        <v>262</v>
      </c>
      <c r="C818" s="28"/>
      <c r="D818" s="13">
        <v>3.4689644987657031E-2</v>
      </c>
      <c r="E818" s="13">
        <v>4.3653012333957353E-3</v>
      </c>
      <c r="F818" s="13">
        <v>8.5252397976062211E-2</v>
      </c>
      <c r="G818" s="13">
        <v>-3.0992064451214718E-2</v>
      </c>
      <c r="H818" s="13">
        <v>5.4977741259361057E-3</v>
      </c>
      <c r="I818" s="13">
        <v>5.8610761388233401E-2</v>
      </c>
      <c r="J818" s="13">
        <v>-2.8153965895214239E-2</v>
      </c>
      <c r="K818" s="13">
        <v>3.2256989082513288E-2</v>
      </c>
      <c r="L818" s="13">
        <v>-4.4371671929503531E-2</v>
      </c>
      <c r="M818" s="13">
        <v>-3.829003216664506E-2</v>
      </c>
      <c r="N818" s="13">
        <v>6.0656016419274206E-2</v>
      </c>
      <c r="O818" s="13">
        <v>-7.1455241006766701E-2</v>
      </c>
      <c r="P818" s="13">
        <v>1.3606627143080807E-2</v>
      </c>
      <c r="Q818" s="13">
        <v>-3.8274068437803566E-3</v>
      </c>
      <c r="R818" s="13">
        <v>-3.3424720356358129E-2</v>
      </c>
      <c r="S818" s="13">
        <v>-2.0855998179784008E-2</v>
      </c>
      <c r="T818" s="13">
        <v>4.6042039211659391E-2</v>
      </c>
      <c r="U818" s="13">
        <v>-1.8828784925497777E-2</v>
      </c>
      <c r="V818" s="13">
        <v>-4.274990132607448E-2</v>
      </c>
      <c r="W818" s="147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A819" s="29"/>
      <c r="B819" s="45" t="s">
        <v>263</v>
      </c>
      <c r="C819" s="46"/>
      <c r="D819" s="44">
        <v>0.75</v>
      </c>
      <c r="E819" s="44">
        <v>0.16</v>
      </c>
      <c r="F819" s="44">
        <v>1.74</v>
      </c>
      <c r="G819" s="44">
        <v>0.53</v>
      </c>
      <c r="H819" s="44">
        <v>0.18</v>
      </c>
      <c r="I819" s="44">
        <v>1.22</v>
      </c>
      <c r="J819" s="44">
        <v>0.48</v>
      </c>
      <c r="K819" s="44">
        <v>0.71</v>
      </c>
      <c r="L819" s="44">
        <v>0.79</v>
      </c>
      <c r="M819" s="44">
        <v>0.67</v>
      </c>
      <c r="N819" s="44">
        <v>1.26</v>
      </c>
      <c r="O819" s="44">
        <v>1.32</v>
      </c>
      <c r="P819" s="44">
        <v>0.34</v>
      </c>
      <c r="Q819" s="44">
        <v>0</v>
      </c>
      <c r="R819" s="44">
        <v>0.57999999999999996</v>
      </c>
      <c r="S819" s="44">
        <v>0.33</v>
      </c>
      <c r="T819" s="44">
        <v>0.98</v>
      </c>
      <c r="U819" s="44">
        <v>0.28999999999999998</v>
      </c>
      <c r="V819" s="44">
        <v>0.76</v>
      </c>
      <c r="W819" s="147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5"/>
    </row>
    <row r="820" spans="1:65">
      <c r="B820" s="3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BM820" s="55"/>
    </row>
    <row r="821" spans="1:65" ht="15">
      <c r="B821" s="8" t="s">
        <v>537</v>
      </c>
      <c r="BM821" s="27" t="s">
        <v>321</v>
      </c>
    </row>
    <row r="822" spans="1:65" ht="15">
      <c r="A822" s="24" t="s">
        <v>61</v>
      </c>
      <c r="B822" s="18" t="s">
        <v>110</v>
      </c>
      <c r="C822" s="15" t="s">
        <v>111</v>
      </c>
      <c r="D822" s="16" t="s">
        <v>228</v>
      </c>
      <c r="E822" s="17" t="s">
        <v>228</v>
      </c>
      <c r="F822" s="17" t="s">
        <v>228</v>
      </c>
      <c r="G822" s="17" t="s">
        <v>228</v>
      </c>
      <c r="H822" s="17" t="s">
        <v>228</v>
      </c>
      <c r="I822" s="17" t="s">
        <v>228</v>
      </c>
      <c r="J822" s="17" t="s">
        <v>228</v>
      </c>
      <c r="K822" s="17" t="s">
        <v>228</v>
      </c>
      <c r="L822" s="17" t="s">
        <v>228</v>
      </c>
      <c r="M822" s="17" t="s">
        <v>228</v>
      </c>
      <c r="N822" s="17" t="s">
        <v>228</v>
      </c>
      <c r="O822" s="17" t="s">
        <v>228</v>
      </c>
      <c r="P822" s="17" t="s">
        <v>228</v>
      </c>
      <c r="Q822" s="17" t="s">
        <v>228</v>
      </c>
      <c r="R822" s="17" t="s">
        <v>228</v>
      </c>
      <c r="S822" s="17" t="s">
        <v>228</v>
      </c>
      <c r="T822" s="17" t="s">
        <v>228</v>
      </c>
      <c r="U822" s="17" t="s">
        <v>228</v>
      </c>
      <c r="V822" s="147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7">
        <v>1</v>
      </c>
    </row>
    <row r="823" spans="1:65">
      <c r="A823" s="29"/>
      <c r="B823" s="19" t="s">
        <v>229</v>
      </c>
      <c r="C823" s="9" t="s">
        <v>229</v>
      </c>
      <c r="D823" s="145" t="s">
        <v>232</v>
      </c>
      <c r="E823" s="146" t="s">
        <v>233</v>
      </c>
      <c r="F823" s="146" t="s">
        <v>237</v>
      </c>
      <c r="G823" s="146" t="s">
        <v>238</v>
      </c>
      <c r="H823" s="146" t="s">
        <v>239</v>
      </c>
      <c r="I823" s="146" t="s">
        <v>240</v>
      </c>
      <c r="J823" s="146" t="s">
        <v>241</v>
      </c>
      <c r="K823" s="146" t="s">
        <v>242</v>
      </c>
      <c r="L823" s="146" t="s">
        <v>243</v>
      </c>
      <c r="M823" s="146" t="s">
        <v>244</v>
      </c>
      <c r="N823" s="146" t="s">
        <v>245</v>
      </c>
      <c r="O823" s="146" t="s">
        <v>246</v>
      </c>
      <c r="P823" s="146" t="s">
        <v>247</v>
      </c>
      <c r="Q823" s="146" t="s">
        <v>248</v>
      </c>
      <c r="R823" s="146" t="s">
        <v>249</v>
      </c>
      <c r="S823" s="146" t="s">
        <v>283</v>
      </c>
      <c r="T823" s="146" t="s">
        <v>253</v>
      </c>
      <c r="U823" s="146" t="s">
        <v>299</v>
      </c>
      <c r="V823" s="147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7" t="s">
        <v>3</v>
      </c>
    </row>
    <row r="824" spans="1:65">
      <c r="A824" s="29"/>
      <c r="B824" s="19"/>
      <c r="C824" s="9"/>
      <c r="D824" s="10" t="s">
        <v>300</v>
      </c>
      <c r="E824" s="11" t="s">
        <v>300</v>
      </c>
      <c r="F824" s="11" t="s">
        <v>301</v>
      </c>
      <c r="G824" s="11" t="s">
        <v>300</v>
      </c>
      <c r="H824" s="11" t="s">
        <v>301</v>
      </c>
      <c r="I824" s="11" t="s">
        <v>301</v>
      </c>
      <c r="J824" s="11" t="s">
        <v>301</v>
      </c>
      <c r="K824" s="11" t="s">
        <v>301</v>
      </c>
      <c r="L824" s="11" t="s">
        <v>301</v>
      </c>
      <c r="M824" s="11" t="s">
        <v>114</v>
      </c>
      <c r="N824" s="11" t="s">
        <v>301</v>
      </c>
      <c r="O824" s="11" t="s">
        <v>300</v>
      </c>
      <c r="P824" s="11" t="s">
        <v>300</v>
      </c>
      <c r="Q824" s="11" t="s">
        <v>300</v>
      </c>
      <c r="R824" s="11" t="s">
        <v>301</v>
      </c>
      <c r="S824" s="11" t="s">
        <v>301</v>
      </c>
      <c r="T824" s="11" t="s">
        <v>300</v>
      </c>
      <c r="U824" s="11" t="s">
        <v>114</v>
      </c>
      <c r="V824" s="147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7">
        <v>2</v>
      </c>
    </row>
    <row r="825" spans="1:65">
      <c r="A825" s="29"/>
      <c r="B825" s="19"/>
      <c r="C825" s="9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147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7">
        <v>2</v>
      </c>
    </row>
    <row r="826" spans="1:65">
      <c r="A826" s="29"/>
      <c r="B826" s="18">
        <v>1</v>
      </c>
      <c r="C826" s="14">
        <v>1</v>
      </c>
      <c r="D826" s="21">
        <v>0.5</v>
      </c>
      <c r="E826" s="148" t="s">
        <v>317</v>
      </c>
      <c r="F826" s="21">
        <v>0.4</v>
      </c>
      <c r="G826" s="148" t="s">
        <v>101</v>
      </c>
      <c r="H826" s="21">
        <v>1</v>
      </c>
      <c r="I826" s="21">
        <v>1</v>
      </c>
      <c r="J826" s="148" t="s">
        <v>101</v>
      </c>
      <c r="K826" s="21">
        <v>1</v>
      </c>
      <c r="L826" s="21">
        <v>1</v>
      </c>
      <c r="M826" s="148" t="s">
        <v>102</v>
      </c>
      <c r="N826" s="21">
        <v>0.47</v>
      </c>
      <c r="O826" s="148" t="s">
        <v>101</v>
      </c>
      <c r="P826" s="21">
        <v>1.2</v>
      </c>
      <c r="Q826" s="21"/>
      <c r="R826" s="21">
        <v>0.9</v>
      </c>
      <c r="S826" s="148">
        <v>2.06</v>
      </c>
      <c r="T826" s="148" t="s">
        <v>103</v>
      </c>
      <c r="U826" s="148">
        <v>6.032</v>
      </c>
      <c r="V826" s="147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7">
        <v>1</v>
      </c>
    </row>
    <row r="827" spans="1:65">
      <c r="A827" s="29"/>
      <c r="B827" s="19">
        <v>1</v>
      </c>
      <c r="C827" s="9">
        <v>2</v>
      </c>
      <c r="D827" s="11">
        <v>0.5</v>
      </c>
      <c r="E827" s="149" t="s">
        <v>317</v>
      </c>
      <c r="F827" s="11">
        <v>0.5</v>
      </c>
      <c r="G827" s="149" t="s">
        <v>101</v>
      </c>
      <c r="H827" s="11">
        <v>1</v>
      </c>
      <c r="I827" s="11">
        <v>1</v>
      </c>
      <c r="J827" s="149" t="s">
        <v>101</v>
      </c>
      <c r="K827" s="11">
        <v>1</v>
      </c>
      <c r="L827" s="149" t="s">
        <v>101</v>
      </c>
      <c r="M827" s="149" t="s">
        <v>102</v>
      </c>
      <c r="N827" s="143">
        <v>0.52</v>
      </c>
      <c r="O827" s="149" t="s">
        <v>101</v>
      </c>
      <c r="P827" s="11">
        <v>1</v>
      </c>
      <c r="Q827" s="11"/>
      <c r="R827" s="11">
        <v>1</v>
      </c>
      <c r="S827" s="149">
        <v>1.57</v>
      </c>
      <c r="T827" s="149" t="s">
        <v>103</v>
      </c>
      <c r="U827" s="149">
        <v>4.4109999999999996</v>
      </c>
      <c r="V827" s="147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7">
        <v>38</v>
      </c>
    </row>
    <row r="828" spans="1:65">
      <c r="A828" s="29"/>
      <c r="B828" s="19">
        <v>1</v>
      </c>
      <c r="C828" s="9">
        <v>3</v>
      </c>
      <c r="D828" s="11">
        <v>0.5</v>
      </c>
      <c r="E828" s="149" t="s">
        <v>317</v>
      </c>
      <c r="F828" s="11">
        <v>0.5</v>
      </c>
      <c r="G828" s="149" t="s">
        <v>101</v>
      </c>
      <c r="H828" s="11">
        <v>1</v>
      </c>
      <c r="I828" s="11">
        <v>1</v>
      </c>
      <c r="J828" s="11">
        <v>1</v>
      </c>
      <c r="K828" s="149" t="s">
        <v>101</v>
      </c>
      <c r="L828" s="11">
        <v>1</v>
      </c>
      <c r="M828" s="149" t="s">
        <v>102</v>
      </c>
      <c r="N828" s="11">
        <v>0.47</v>
      </c>
      <c r="O828" s="149" t="s">
        <v>101</v>
      </c>
      <c r="P828" s="11">
        <v>0.9</v>
      </c>
      <c r="Q828" s="11"/>
      <c r="R828" s="11">
        <v>0.9</v>
      </c>
      <c r="S828" s="149">
        <v>1.82</v>
      </c>
      <c r="T828" s="149" t="s">
        <v>103</v>
      </c>
      <c r="U828" s="149">
        <v>7.2089999999999996</v>
      </c>
      <c r="V828" s="147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7">
        <v>16</v>
      </c>
    </row>
    <row r="829" spans="1:65">
      <c r="A829" s="29"/>
      <c r="B829" s="19">
        <v>1</v>
      </c>
      <c r="C829" s="9">
        <v>4</v>
      </c>
      <c r="D829" s="11"/>
      <c r="E829" s="149" t="s">
        <v>317</v>
      </c>
      <c r="F829" s="11">
        <v>0.5</v>
      </c>
      <c r="G829" s="149" t="s">
        <v>101</v>
      </c>
      <c r="H829" s="11">
        <v>1</v>
      </c>
      <c r="I829" s="11">
        <v>1</v>
      </c>
      <c r="J829" s="11">
        <v>1</v>
      </c>
      <c r="K829" s="11">
        <v>1</v>
      </c>
      <c r="L829" s="11">
        <v>1</v>
      </c>
      <c r="M829" s="149" t="s">
        <v>102</v>
      </c>
      <c r="N829" s="11">
        <v>0.48</v>
      </c>
      <c r="O829" s="149" t="s">
        <v>101</v>
      </c>
      <c r="P829" s="11">
        <v>1.4</v>
      </c>
      <c r="Q829" s="11"/>
      <c r="R829" s="11">
        <v>0.9</v>
      </c>
      <c r="S829" s="149">
        <v>2.14</v>
      </c>
      <c r="T829" s="149" t="s">
        <v>103</v>
      </c>
      <c r="U829" s="149">
        <v>1.75</v>
      </c>
      <c r="V829" s="147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7">
        <v>0.83630303030302999</v>
      </c>
    </row>
    <row r="830" spans="1:65">
      <c r="A830" s="29"/>
      <c r="B830" s="19">
        <v>1</v>
      </c>
      <c r="C830" s="9">
        <v>5</v>
      </c>
      <c r="D830" s="11">
        <v>0.7</v>
      </c>
      <c r="E830" s="149" t="s">
        <v>317</v>
      </c>
      <c r="F830" s="11">
        <v>0.5</v>
      </c>
      <c r="G830" s="149" t="s">
        <v>101</v>
      </c>
      <c r="H830" s="11">
        <v>1</v>
      </c>
      <c r="I830" s="11">
        <v>1</v>
      </c>
      <c r="J830" s="11">
        <v>1</v>
      </c>
      <c r="K830" s="11">
        <v>1</v>
      </c>
      <c r="L830" s="11">
        <v>1</v>
      </c>
      <c r="M830" s="149" t="s">
        <v>102</v>
      </c>
      <c r="N830" s="11">
        <v>0.49</v>
      </c>
      <c r="O830" s="149" t="s">
        <v>101</v>
      </c>
      <c r="P830" s="11">
        <v>1.6</v>
      </c>
      <c r="Q830" s="11">
        <v>0.7</v>
      </c>
      <c r="R830" s="143">
        <v>0.5</v>
      </c>
      <c r="S830" s="149">
        <v>1.82</v>
      </c>
      <c r="T830" s="149" t="s">
        <v>103</v>
      </c>
      <c r="U830" s="149">
        <v>5.13</v>
      </c>
      <c r="V830" s="147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7">
        <v>7</v>
      </c>
    </row>
    <row r="831" spans="1:65">
      <c r="A831" s="29"/>
      <c r="B831" s="19">
        <v>1</v>
      </c>
      <c r="C831" s="9">
        <v>6</v>
      </c>
      <c r="D831" s="11">
        <v>0.6</v>
      </c>
      <c r="E831" s="149" t="s">
        <v>317</v>
      </c>
      <c r="F831" s="11">
        <v>0.5</v>
      </c>
      <c r="G831" s="149" t="s">
        <v>101</v>
      </c>
      <c r="H831" s="11">
        <v>1</v>
      </c>
      <c r="I831" s="11">
        <v>1</v>
      </c>
      <c r="J831" s="11">
        <v>1</v>
      </c>
      <c r="K831" s="11">
        <v>1</v>
      </c>
      <c r="L831" s="11">
        <v>1</v>
      </c>
      <c r="M831" s="149" t="s">
        <v>102</v>
      </c>
      <c r="N831" s="11">
        <v>0.47</v>
      </c>
      <c r="O831" s="149" t="s">
        <v>101</v>
      </c>
      <c r="P831" s="11">
        <v>0.8</v>
      </c>
      <c r="Q831" s="11">
        <v>0.6</v>
      </c>
      <c r="R831" s="11">
        <v>0.7</v>
      </c>
      <c r="S831" s="149">
        <v>1.75</v>
      </c>
      <c r="T831" s="149" t="s">
        <v>103</v>
      </c>
      <c r="U831" s="149">
        <v>5.0709999999999997</v>
      </c>
      <c r="V831" s="147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5"/>
    </row>
    <row r="832" spans="1:65">
      <c r="A832" s="29"/>
      <c r="B832" s="20" t="s">
        <v>259</v>
      </c>
      <c r="C832" s="12"/>
      <c r="D832" s="22">
        <v>0.56000000000000005</v>
      </c>
      <c r="E832" s="22" t="s">
        <v>696</v>
      </c>
      <c r="F832" s="22">
        <v>0.48333333333333334</v>
      </c>
      <c r="G832" s="22" t="s">
        <v>696</v>
      </c>
      <c r="H832" s="22">
        <v>1</v>
      </c>
      <c r="I832" s="22">
        <v>1</v>
      </c>
      <c r="J832" s="22">
        <v>1</v>
      </c>
      <c r="K832" s="22">
        <v>1</v>
      </c>
      <c r="L832" s="22">
        <v>1</v>
      </c>
      <c r="M832" s="22" t="s">
        <v>696</v>
      </c>
      <c r="N832" s="22">
        <v>0.48333333333333323</v>
      </c>
      <c r="O832" s="22" t="s">
        <v>696</v>
      </c>
      <c r="P832" s="22">
        <v>1.1499999999999999</v>
      </c>
      <c r="Q832" s="22">
        <v>0.64999999999999991</v>
      </c>
      <c r="R832" s="22">
        <v>0.81666666666666654</v>
      </c>
      <c r="S832" s="22">
        <v>1.86</v>
      </c>
      <c r="T832" s="22" t="s">
        <v>696</v>
      </c>
      <c r="U832" s="22">
        <v>4.9338333333333333</v>
      </c>
      <c r="V832" s="147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5"/>
    </row>
    <row r="833" spans="1:65">
      <c r="A833" s="29"/>
      <c r="B833" s="3" t="s">
        <v>260</v>
      </c>
      <c r="C833" s="28"/>
      <c r="D833" s="11">
        <v>0.5</v>
      </c>
      <c r="E833" s="11" t="s">
        <v>696</v>
      </c>
      <c r="F833" s="11">
        <v>0.5</v>
      </c>
      <c r="G833" s="11" t="s">
        <v>696</v>
      </c>
      <c r="H833" s="11">
        <v>1</v>
      </c>
      <c r="I833" s="11">
        <v>1</v>
      </c>
      <c r="J833" s="11">
        <v>1</v>
      </c>
      <c r="K833" s="11">
        <v>1</v>
      </c>
      <c r="L833" s="11">
        <v>1</v>
      </c>
      <c r="M833" s="11" t="s">
        <v>696</v>
      </c>
      <c r="N833" s="11">
        <v>0.47499999999999998</v>
      </c>
      <c r="O833" s="11" t="s">
        <v>696</v>
      </c>
      <c r="P833" s="11">
        <v>1.1000000000000001</v>
      </c>
      <c r="Q833" s="11">
        <v>0.64999999999999991</v>
      </c>
      <c r="R833" s="11">
        <v>0.9</v>
      </c>
      <c r="S833" s="11">
        <v>1.82</v>
      </c>
      <c r="T833" s="11" t="s">
        <v>696</v>
      </c>
      <c r="U833" s="11">
        <v>5.1005000000000003</v>
      </c>
      <c r="V833" s="147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5"/>
    </row>
    <row r="834" spans="1:65">
      <c r="A834" s="29"/>
      <c r="B834" s="3" t="s">
        <v>261</v>
      </c>
      <c r="C834" s="28"/>
      <c r="D834" s="23">
        <v>8.9442719099991311E-2</v>
      </c>
      <c r="E834" s="23" t="s">
        <v>696</v>
      </c>
      <c r="F834" s="23">
        <v>4.0824829046386291E-2</v>
      </c>
      <c r="G834" s="23" t="s">
        <v>696</v>
      </c>
      <c r="H834" s="23">
        <v>0</v>
      </c>
      <c r="I834" s="23">
        <v>0</v>
      </c>
      <c r="J834" s="23">
        <v>0</v>
      </c>
      <c r="K834" s="23">
        <v>0</v>
      </c>
      <c r="L834" s="23">
        <v>0</v>
      </c>
      <c r="M834" s="23" t="s">
        <v>696</v>
      </c>
      <c r="N834" s="23">
        <v>1.9663841605003517E-2</v>
      </c>
      <c r="O834" s="23" t="s">
        <v>696</v>
      </c>
      <c r="P834" s="23">
        <v>0.30822070014844927</v>
      </c>
      <c r="Q834" s="23">
        <v>7.0710678118654738E-2</v>
      </c>
      <c r="R834" s="23">
        <v>0.18348478592697209</v>
      </c>
      <c r="S834" s="23">
        <v>0.20871032557111324</v>
      </c>
      <c r="T834" s="23" t="s">
        <v>696</v>
      </c>
      <c r="U834" s="23">
        <v>1.8357450167892759</v>
      </c>
      <c r="V834" s="147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A835" s="29"/>
      <c r="B835" s="3" t="s">
        <v>86</v>
      </c>
      <c r="C835" s="28"/>
      <c r="D835" s="13">
        <v>0.15971914124998446</v>
      </c>
      <c r="E835" s="13" t="s">
        <v>696</v>
      </c>
      <c r="F835" s="13">
        <v>8.4465163544247504E-2</v>
      </c>
      <c r="G835" s="13" t="s">
        <v>696</v>
      </c>
      <c r="H835" s="13">
        <v>0</v>
      </c>
      <c r="I835" s="13">
        <v>0</v>
      </c>
      <c r="J835" s="13">
        <v>0</v>
      </c>
      <c r="K835" s="13">
        <v>0</v>
      </c>
      <c r="L835" s="13">
        <v>0</v>
      </c>
      <c r="M835" s="13" t="s">
        <v>696</v>
      </c>
      <c r="N835" s="13">
        <v>4.0683810217248664E-2</v>
      </c>
      <c r="O835" s="13" t="s">
        <v>696</v>
      </c>
      <c r="P835" s="13">
        <v>0.26801800012908633</v>
      </c>
      <c r="Q835" s="13">
        <v>0.10878565864408422</v>
      </c>
      <c r="R835" s="13">
        <v>0.22467524807384343</v>
      </c>
      <c r="S835" s="13">
        <v>0.11220985245758776</v>
      </c>
      <c r="T835" s="13" t="s">
        <v>696</v>
      </c>
      <c r="U835" s="13">
        <v>0.37207276629853919</v>
      </c>
      <c r="V835" s="147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A836" s="29"/>
      <c r="B836" s="3" t="s">
        <v>262</v>
      </c>
      <c r="C836" s="28"/>
      <c r="D836" s="13">
        <v>-0.33038625987390358</v>
      </c>
      <c r="E836" s="13" t="s">
        <v>696</v>
      </c>
      <c r="F836" s="13">
        <v>-0.42205956953402401</v>
      </c>
      <c r="G836" s="13" t="s">
        <v>696</v>
      </c>
      <c r="H836" s="13">
        <v>0.19573882165374346</v>
      </c>
      <c r="I836" s="13">
        <v>0.19573882165374346</v>
      </c>
      <c r="J836" s="13">
        <v>0.19573882165374346</v>
      </c>
      <c r="K836" s="13">
        <v>0.19573882165374346</v>
      </c>
      <c r="L836" s="13">
        <v>0.19573882165374346</v>
      </c>
      <c r="M836" s="13" t="s">
        <v>696</v>
      </c>
      <c r="N836" s="13">
        <v>-0.42205956953402413</v>
      </c>
      <c r="O836" s="13" t="s">
        <v>696</v>
      </c>
      <c r="P836" s="13">
        <v>0.37509964490180492</v>
      </c>
      <c r="Q836" s="13">
        <v>-0.22276976592506681</v>
      </c>
      <c r="R836" s="13">
        <v>-2.3479962316109604E-2</v>
      </c>
      <c r="S836" s="13">
        <v>1.224074208275963</v>
      </c>
      <c r="T836" s="13" t="s">
        <v>696</v>
      </c>
      <c r="U836" s="13">
        <v>4.8995760562359614</v>
      </c>
      <c r="V836" s="147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A837" s="29"/>
      <c r="B837" s="45" t="s">
        <v>263</v>
      </c>
      <c r="C837" s="46"/>
      <c r="D837" s="44">
        <v>0.85</v>
      </c>
      <c r="E837" s="44">
        <v>0.34</v>
      </c>
      <c r="F837" s="44">
        <v>1.06</v>
      </c>
      <c r="G837" s="44">
        <v>1.01</v>
      </c>
      <c r="H837" s="44">
        <v>0.34</v>
      </c>
      <c r="I837" s="44">
        <v>0.34</v>
      </c>
      <c r="J837" s="44">
        <v>0.11</v>
      </c>
      <c r="K837" s="44">
        <v>0.11</v>
      </c>
      <c r="L837" s="44">
        <v>0.11</v>
      </c>
      <c r="M837" s="44">
        <v>0.34</v>
      </c>
      <c r="N837" s="44">
        <v>1.06</v>
      </c>
      <c r="O837" s="44">
        <v>1.01</v>
      </c>
      <c r="P837" s="44">
        <v>0.74</v>
      </c>
      <c r="Q837" s="44">
        <v>0.61</v>
      </c>
      <c r="R837" s="44">
        <v>0.16</v>
      </c>
      <c r="S837" s="44">
        <v>2.66</v>
      </c>
      <c r="T837" s="44">
        <v>4.38</v>
      </c>
      <c r="U837" s="44">
        <v>10.95</v>
      </c>
      <c r="V837" s="147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5"/>
    </row>
    <row r="838" spans="1:65">
      <c r="B838" s="3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BM838" s="55"/>
    </row>
    <row r="839" spans="1:65" ht="15">
      <c r="B839" s="8" t="s">
        <v>538</v>
      </c>
      <c r="BM839" s="27" t="s">
        <v>66</v>
      </c>
    </row>
    <row r="840" spans="1:65" ht="15">
      <c r="A840" s="24" t="s">
        <v>12</v>
      </c>
      <c r="B840" s="18" t="s">
        <v>110</v>
      </c>
      <c r="C840" s="15" t="s">
        <v>111</v>
      </c>
      <c r="D840" s="16" t="s">
        <v>228</v>
      </c>
      <c r="E840" s="17" t="s">
        <v>228</v>
      </c>
      <c r="F840" s="17" t="s">
        <v>228</v>
      </c>
      <c r="G840" s="17" t="s">
        <v>228</v>
      </c>
      <c r="H840" s="17" t="s">
        <v>228</v>
      </c>
      <c r="I840" s="17" t="s">
        <v>228</v>
      </c>
      <c r="J840" s="17" t="s">
        <v>228</v>
      </c>
      <c r="K840" s="17" t="s">
        <v>228</v>
      </c>
      <c r="L840" s="17" t="s">
        <v>228</v>
      </c>
      <c r="M840" s="147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7">
        <v>1</v>
      </c>
    </row>
    <row r="841" spans="1:65">
      <c r="A841" s="29"/>
      <c r="B841" s="19" t="s">
        <v>229</v>
      </c>
      <c r="C841" s="9" t="s">
        <v>229</v>
      </c>
      <c r="D841" s="145" t="s">
        <v>232</v>
      </c>
      <c r="E841" s="146" t="s">
        <v>233</v>
      </c>
      <c r="F841" s="146" t="s">
        <v>235</v>
      </c>
      <c r="G841" s="146" t="s">
        <v>237</v>
      </c>
      <c r="H841" s="146" t="s">
        <v>247</v>
      </c>
      <c r="I841" s="146" t="s">
        <v>248</v>
      </c>
      <c r="J841" s="146" t="s">
        <v>249</v>
      </c>
      <c r="K841" s="146" t="s">
        <v>283</v>
      </c>
      <c r="L841" s="146" t="s">
        <v>253</v>
      </c>
      <c r="M841" s="147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7" t="s">
        <v>3</v>
      </c>
    </row>
    <row r="842" spans="1:65">
      <c r="A842" s="29"/>
      <c r="B842" s="19"/>
      <c r="C842" s="9"/>
      <c r="D842" s="10" t="s">
        <v>300</v>
      </c>
      <c r="E842" s="11" t="s">
        <v>300</v>
      </c>
      <c r="F842" s="11" t="s">
        <v>300</v>
      </c>
      <c r="G842" s="11" t="s">
        <v>301</v>
      </c>
      <c r="H842" s="11" t="s">
        <v>300</v>
      </c>
      <c r="I842" s="11" t="s">
        <v>300</v>
      </c>
      <c r="J842" s="11" t="s">
        <v>301</v>
      </c>
      <c r="K842" s="11" t="s">
        <v>301</v>
      </c>
      <c r="L842" s="11" t="s">
        <v>300</v>
      </c>
      <c r="M842" s="147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7">
        <v>2</v>
      </c>
    </row>
    <row r="843" spans="1:65">
      <c r="A843" s="29"/>
      <c r="B843" s="19"/>
      <c r="C843" s="9"/>
      <c r="D843" s="25"/>
      <c r="E843" s="25"/>
      <c r="F843" s="25"/>
      <c r="G843" s="25"/>
      <c r="H843" s="25"/>
      <c r="I843" s="25"/>
      <c r="J843" s="25"/>
      <c r="K843" s="25"/>
      <c r="L843" s="25"/>
      <c r="M843" s="147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7">
        <v>3</v>
      </c>
    </row>
    <row r="844" spans="1:65">
      <c r="A844" s="29"/>
      <c r="B844" s="18">
        <v>1</v>
      </c>
      <c r="C844" s="14">
        <v>1</v>
      </c>
      <c r="D844" s="21">
        <v>2.59</v>
      </c>
      <c r="E844" s="21">
        <v>2.4191507970958335</v>
      </c>
      <c r="F844" s="148">
        <v>2.99159</v>
      </c>
      <c r="G844" s="21">
        <v>2.5</v>
      </c>
      <c r="H844" s="21">
        <v>2.4</v>
      </c>
      <c r="I844" s="21">
        <v>2.52</v>
      </c>
      <c r="J844" s="148">
        <v>2.4</v>
      </c>
      <c r="K844" s="21">
        <v>2.39</v>
      </c>
      <c r="L844" s="150">
        <v>2.7</v>
      </c>
      <c r="M844" s="147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7">
        <v>1</v>
      </c>
    </row>
    <row r="845" spans="1:65">
      <c r="A845" s="29"/>
      <c r="B845" s="19">
        <v>1</v>
      </c>
      <c r="C845" s="9">
        <v>2</v>
      </c>
      <c r="D845" s="11">
        <v>2.5499999999999998</v>
      </c>
      <c r="E845" s="11">
        <v>2.6474352701299755</v>
      </c>
      <c r="F845" s="149">
        <v>2.9113800000000003</v>
      </c>
      <c r="G845" s="11">
        <v>2.6</v>
      </c>
      <c r="H845" s="11">
        <v>2.4</v>
      </c>
      <c r="I845" s="11">
        <v>2.5</v>
      </c>
      <c r="J845" s="149">
        <v>2.4</v>
      </c>
      <c r="K845" s="11">
        <v>2.7</v>
      </c>
      <c r="L845" s="11">
        <v>2.5</v>
      </c>
      <c r="M845" s="147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7">
        <v>4</v>
      </c>
    </row>
    <row r="846" spans="1:65">
      <c r="A846" s="29"/>
      <c r="B846" s="19">
        <v>1</v>
      </c>
      <c r="C846" s="9">
        <v>3</v>
      </c>
      <c r="D846" s="11">
        <v>2.57</v>
      </c>
      <c r="E846" s="11">
        <v>2.5332881233088731</v>
      </c>
      <c r="F846" s="149">
        <v>3.0673500000000002</v>
      </c>
      <c r="G846" s="11">
        <v>2.4</v>
      </c>
      <c r="H846" s="11">
        <v>2.4</v>
      </c>
      <c r="I846" s="11">
        <v>2.57</v>
      </c>
      <c r="J846" s="149">
        <v>2.4</v>
      </c>
      <c r="K846" s="11">
        <v>2.61</v>
      </c>
      <c r="L846" s="11">
        <v>2.5</v>
      </c>
      <c r="M846" s="147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7">
        <v>16</v>
      </c>
    </row>
    <row r="847" spans="1:65">
      <c r="A847" s="29"/>
      <c r="B847" s="19">
        <v>1</v>
      </c>
      <c r="C847" s="9">
        <v>4</v>
      </c>
      <c r="D847" s="11">
        <v>2.66</v>
      </c>
      <c r="E847" s="11">
        <v>2.5620482492376975</v>
      </c>
      <c r="F847" s="149">
        <v>2.9725800000000002</v>
      </c>
      <c r="G847" s="11">
        <v>2.6</v>
      </c>
      <c r="H847" s="11">
        <v>2.6</v>
      </c>
      <c r="I847" s="11">
        <v>2.5499999999999998</v>
      </c>
      <c r="J847" s="149">
        <v>2.2999999999999998</v>
      </c>
      <c r="K847" s="11">
        <v>2.5099999999999998</v>
      </c>
      <c r="L847" s="11">
        <v>2.5</v>
      </c>
      <c r="M847" s="147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7">
        <v>2.5163029306974734</v>
      </c>
    </row>
    <row r="848" spans="1:65">
      <c r="A848" s="29"/>
      <c r="B848" s="19">
        <v>1</v>
      </c>
      <c r="C848" s="9">
        <v>5</v>
      </c>
      <c r="D848" s="11">
        <v>2.57</v>
      </c>
      <c r="E848" s="11">
        <v>2.5304174718053174</v>
      </c>
      <c r="F848" s="149">
        <v>2.9963400000000004</v>
      </c>
      <c r="G848" s="11">
        <v>2.2999999999999998</v>
      </c>
      <c r="H848" s="11">
        <v>2.6</v>
      </c>
      <c r="I848" s="11">
        <v>2.39</v>
      </c>
      <c r="J848" s="149">
        <v>2.4</v>
      </c>
      <c r="K848" s="11">
        <v>2.41</v>
      </c>
      <c r="L848" s="11">
        <v>2.5</v>
      </c>
      <c r="M848" s="147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7">
        <v>56</v>
      </c>
    </row>
    <row r="849" spans="1:65">
      <c r="A849" s="29"/>
      <c r="B849" s="19">
        <v>1</v>
      </c>
      <c r="C849" s="9">
        <v>6</v>
      </c>
      <c r="D849" s="11">
        <v>2.61</v>
      </c>
      <c r="E849" s="11">
        <v>2.4123831777161762</v>
      </c>
      <c r="F849" s="149">
        <v>2.9639500000000001</v>
      </c>
      <c r="G849" s="11">
        <v>2.2999999999999998</v>
      </c>
      <c r="H849" s="11">
        <v>2.6</v>
      </c>
      <c r="I849" s="11">
        <v>2.4700000000000002</v>
      </c>
      <c r="J849" s="149">
        <v>2.5</v>
      </c>
      <c r="K849" s="11">
        <v>2.59</v>
      </c>
      <c r="L849" s="11">
        <v>2.6</v>
      </c>
      <c r="M849" s="147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5"/>
    </row>
    <row r="850" spans="1:65">
      <c r="A850" s="29"/>
      <c r="B850" s="20" t="s">
        <v>259</v>
      </c>
      <c r="C850" s="12"/>
      <c r="D850" s="22">
        <v>2.5916666666666663</v>
      </c>
      <c r="E850" s="22">
        <v>2.5174538482156454</v>
      </c>
      <c r="F850" s="22">
        <v>2.9838650000000002</v>
      </c>
      <c r="G850" s="22">
        <v>2.4499999999999997</v>
      </c>
      <c r="H850" s="22">
        <v>2.4999999999999996</v>
      </c>
      <c r="I850" s="22">
        <v>2.5000000000000004</v>
      </c>
      <c r="J850" s="22">
        <v>2.4</v>
      </c>
      <c r="K850" s="22">
        <v>2.5349999999999997</v>
      </c>
      <c r="L850" s="22">
        <v>2.5499999999999998</v>
      </c>
      <c r="M850" s="147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5"/>
    </row>
    <row r="851" spans="1:65">
      <c r="A851" s="29"/>
      <c r="B851" s="3" t="s">
        <v>260</v>
      </c>
      <c r="C851" s="28"/>
      <c r="D851" s="11">
        <v>2.58</v>
      </c>
      <c r="E851" s="11">
        <v>2.5318527975570952</v>
      </c>
      <c r="F851" s="11">
        <v>2.9820850000000001</v>
      </c>
      <c r="G851" s="11">
        <v>2.4500000000000002</v>
      </c>
      <c r="H851" s="11">
        <v>2.5</v>
      </c>
      <c r="I851" s="11">
        <v>2.5099999999999998</v>
      </c>
      <c r="J851" s="11">
        <v>2.4</v>
      </c>
      <c r="K851" s="11">
        <v>2.5499999999999998</v>
      </c>
      <c r="L851" s="11">
        <v>2.5</v>
      </c>
      <c r="M851" s="147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5"/>
    </row>
    <row r="852" spans="1:65">
      <c r="A852" s="29"/>
      <c r="B852" s="3" t="s">
        <v>261</v>
      </c>
      <c r="C852" s="28"/>
      <c r="D852" s="23">
        <v>3.9200340134578876E-2</v>
      </c>
      <c r="E852" s="23">
        <v>8.9449366804200237E-2</v>
      </c>
      <c r="F852" s="23">
        <v>5.0917737871983275E-2</v>
      </c>
      <c r="G852" s="23">
        <v>0.13784048752090236</v>
      </c>
      <c r="H852" s="23">
        <v>0.10954451150103332</v>
      </c>
      <c r="I852" s="23">
        <v>6.4498061986388286E-2</v>
      </c>
      <c r="J852" s="23">
        <v>6.3245553203367638E-2</v>
      </c>
      <c r="K852" s="23">
        <v>0.12095453691366848</v>
      </c>
      <c r="L852" s="23">
        <v>8.3666002653407623E-2</v>
      </c>
      <c r="M852" s="202"/>
      <c r="N852" s="203"/>
      <c r="O852" s="203"/>
      <c r="P852" s="203"/>
      <c r="Q852" s="203"/>
      <c r="R852" s="203"/>
      <c r="S852" s="203"/>
      <c r="T852" s="203"/>
      <c r="U852" s="203"/>
      <c r="V852" s="203"/>
      <c r="W852" s="203"/>
      <c r="X852" s="203"/>
      <c r="Y852" s="203"/>
      <c r="Z852" s="203"/>
      <c r="AA852" s="203"/>
      <c r="AB852" s="203"/>
      <c r="AC852" s="203"/>
      <c r="AD852" s="203"/>
      <c r="AE852" s="203"/>
      <c r="AF852" s="203"/>
      <c r="AG852" s="203"/>
      <c r="AH852" s="203"/>
      <c r="AI852" s="203"/>
      <c r="AJ852" s="203"/>
      <c r="AK852" s="203"/>
      <c r="AL852" s="203"/>
      <c r="AM852" s="203"/>
      <c r="AN852" s="203"/>
      <c r="AO852" s="203"/>
      <c r="AP852" s="203"/>
      <c r="AQ852" s="203"/>
      <c r="AR852" s="203"/>
      <c r="AS852" s="203"/>
      <c r="AT852" s="203"/>
      <c r="AU852" s="203"/>
      <c r="AV852" s="203"/>
      <c r="AW852" s="203"/>
      <c r="AX852" s="203"/>
      <c r="AY852" s="203"/>
      <c r="AZ852" s="203"/>
      <c r="BA852" s="203"/>
      <c r="BB852" s="203"/>
      <c r="BC852" s="203"/>
      <c r="BD852" s="203"/>
      <c r="BE852" s="203"/>
      <c r="BF852" s="203"/>
      <c r="BG852" s="203"/>
      <c r="BH852" s="203"/>
      <c r="BI852" s="203"/>
      <c r="BJ852" s="203"/>
      <c r="BK852" s="203"/>
      <c r="BL852" s="203"/>
      <c r="BM852" s="56"/>
    </row>
    <row r="853" spans="1:65">
      <c r="A853" s="29"/>
      <c r="B853" s="3" t="s">
        <v>86</v>
      </c>
      <c r="C853" s="28"/>
      <c r="D853" s="13">
        <v>1.5125533170898604E-2</v>
      </c>
      <c r="E853" s="13">
        <v>3.5531680895600666E-2</v>
      </c>
      <c r="F853" s="13">
        <v>1.7064357091216686E-2</v>
      </c>
      <c r="G853" s="13">
        <v>5.6261423477919334E-2</v>
      </c>
      <c r="H853" s="13">
        <v>4.3817804600413339E-2</v>
      </c>
      <c r="I853" s="13">
        <v>2.579922479455531E-2</v>
      </c>
      <c r="J853" s="13">
        <v>2.6352313834736518E-2</v>
      </c>
      <c r="K853" s="13">
        <v>4.7713821267719322E-2</v>
      </c>
      <c r="L853" s="13">
        <v>3.2810197118983385E-2</v>
      </c>
      <c r="M853" s="147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A854" s="29"/>
      <c r="B854" s="3" t="s">
        <v>262</v>
      </c>
      <c r="C854" s="28"/>
      <c r="D854" s="13">
        <v>2.9950184077520259E-2</v>
      </c>
      <c r="E854" s="13">
        <v>4.5738432528596995E-4</v>
      </c>
      <c r="F854" s="13">
        <v>0.18581310842924914</v>
      </c>
      <c r="G854" s="13">
        <v>-2.6349343669482495E-2</v>
      </c>
      <c r="H854" s="13">
        <v>-6.4789221117168561E-3</v>
      </c>
      <c r="I854" s="13">
        <v>-6.478922111716523E-3</v>
      </c>
      <c r="J854" s="13">
        <v>-4.6219765227248022E-2</v>
      </c>
      <c r="K854" s="13">
        <v>7.4303729787190687E-3</v>
      </c>
      <c r="L854" s="13">
        <v>1.3391499446048893E-2</v>
      </c>
      <c r="M854" s="147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A855" s="29"/>
      <c r="B855" s="45" t="s">
        <v>263</v>
      </c>
      <c r="C855" s="46"/>
      <c r="D855" s="44">
        <v>1.54</v>
      </c>
      <c r="E855" s="44">
        <v>0</v>
      </c>
      <c r="F855" s="44">
        <v>9.66</v>
      </c>
      <c r="G855" s="44">
        <v>1.4</v>
      </c>
      <c r="H855" s="44">
        <v>0.36</v>
      </c>
      <c r="I855" s="44">
        <v>0.36</v>
      </c>
      <c r="J855" s="44">
        <v>2.4300000000000002</v>
      </c>
      <c r="K855" s="44">
        <v>0.36</v>
      </c>
      <c r="L855" s="44">
        <v>0.67</v>
      </c>
      <c r="M855" s="147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5"/>
    </row>
    <row r="856" spans="1:65">
      <c r="B856" s="3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BM856" s="55"/>
    </row>
    <row r="857" spans="1:65" ht="15">
      <c r="B857" s="8" t="s">
        <v>539</v>
      </c>
      <c r="BM857" s="27" t="s">
        <v>66</v>
      </c>
    </row>
    <row r="858" spans="1:65" ht="15">
      <c r="A858" s="24" t="s">
        <v>15</v>
      </c>
      <c r="B858" s="18" t="s">
        <v>110</v>
      </c>
      <c r="C858" s="15" t="s">
        <v>111</v>
      </c>
      <c r="D858" s="16" t="s">
        <v>228</v>
      </c>
      <c r="E858" s="17" t="s">
        <v>228</v>
      </c>
      <c r="F858" s="17" t="s">
        <v>228</v>
      </c>
      <c r="G858" s="17" t="s">
        <v>228</v>
      </c>
      <c r="H858" s="17" t="s">
        <v>228</v>
      </c>
      <c r="I858" s="17" t="s">
        <v>228</v>
      </c>
      <c r="J858" s="17" t="s">
        <v>228</v>
      </c>
      <c r="K858" s="17" t="s">
        <v>228</v>
      </c>
      <c r="L858" s="17" t="s">
        <v>228</v>
      </c>
      <c r="M858" s="17" t="s">
        <v>228</v>
      </c>
      <c r="N858" s="17" t="s">
        <v>228</v>
      </c>
      <c r="O858" s="17" t="s">
        <v>228</v>
      </c>
      <c r="P858" s="17" t="s">
        <v>228</v>
      </c>
      <c r="Q858" s="17" t="s">
        <v>228</v>
      </c>
      <c r="R858" s="17" t="s">
        <v>228</v>
      </c>
      <c r="S858" s="17" t="s">
        <v>228</v>
      </c>
      <c r="T858" s="17" t="s">
        <v>228</v>
      </c>
      <c r="U858" s="17" t="s">
        <v>228</v>
      </c>
      <c r="V858" s="17" t="s">
        <v>228</v>
      </c>
      <c r="W858" s="147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7">
        <v>1</v>
      </c>
    </row>
    <row r="859" spans="1:65">
      <c r="A859" s="29"/>
      <c r="B859" s="19" t="s">
        <v>229</v>
      </c>
      <c r="C859" s="9" t="s">
        <v>229</v>
      </c>
      <c r="D859" s="145" t="s">
        <v>232</v>
      </c>
      <c r="E859" s="146" t="s">
        <v>233</v>
      </c>
      <c r="F859" s="146" t="s">
        <v>237</v>
      </c>
      <c r="G859" s="146" t="s">
        <v>238</v>
      </c>
      <c r="H859" s="146" t="s">
        <v>239</v>
      </c>
      <c r="I859" s="146" t="s">
        <v>240</v>
      </c>
      <c r="J859" s="146" t="s">
        <v>241</v>
      </c>
      <c r="K859" s="146" t="s">
        <v>242</v>
      </c>
      <c r="L859" s="146" t="s">
        <v>243</v>
      </c>
      <c r="M859" s="146" t="s">
        <v>244</v>
      </c>
      <c r="N859" s="146" t="s">
        <v>245</v>
      </c>
      <c r="O859" s="146" t="s">
        <v>246</v>
      </c>
      <c r="P859" s="146" t="s">
        <v>247</v>
      </c>
      <c r="Q859" s="146" t="s">
        <v>248</v>
      </c>
      <c r="R859" s="146" t="s">
        <v>249</v>
      </c>
      <c r="S859" s="146" t="s">
        <v>283</v>
      </c>
      <c r="T859" s="146" t="s">
        <v>252</v>
      </c>
      <c r="U859" s="146" t="s">
        <v>253</v>
      </c>
      <c r="V859" s="146" t="s">
        <v>299</v>
      </c>
      <c r="W859" s="147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7" t="s">
        <v>3</v>
      </c>
    </row>
    <row r="860" spans="1:65">
      <c r="A860" s="29"/>
      <c r="B860" s="19"/>
      <c r="C860" s="9"/>
      <c r="D860" s="10" t="s">
        <v>300</v>
      </c>
      <c r="E860" s="11" t="s">
        <v>300</v>
      </c>
      <c r="F860" s="11" t="s">
        <v>301</v>
      </c>
      <c r="G860" s="11" t="s">
        <v>300</v>
      </c>
      <c r="H860" s="11" t="s">
        <v>301</v>
      </c>
      <c r="I860" s="11" t="s">
        <v>301</v>
      </c>
      <c r="J860" s="11" t="s">
        <v>301</v>
      </c>
      <c r="K860" s="11" t="s">
        <v>301</v>
      </c>
      <c r="L860" s="11" t="s">
        <v>301</v>
      </c>
      <c r="M860" s="11" t="s">
        <v>114</v>
      </c>
      <c r="N860" s="11" t="s">
        <v>301</v>
      </c>
      <c r="O860" s="11" t="s">
        <v>300</v>
      </c>
      <c r="P860" s="11" t="s">
        <v>300</v>
      </c>
      <c r="Q860" s="11" t="s">
        <v>300</v>
      </c>
      <c r="R860" s="11" t="s">
        <v>301</v>
      </c>
      <c r="S860" s="11" t="s">
        <v>301</v>
      </c>
      <c r="T860" s="11" t="s">
        <v>114</v>
      </c>
      <c r="U860" s="11" t="s">
        <v>300</v>
      </c>
      <c r="V860" s="11" t="s">
        <v>114</v>
      </c>
      <c r="W860" s="147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7">
        <v>2</v>
      </c>
    </row>
    <row r="861" spans="1:65">
      <c r="A861" s="29"/>
      <c r="B861" s="19"/>
      <c r="C861" s="9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147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7">
        <v>3</v>
      </c>
    </row>
    <row r="862" spans="1:65">
      <c r="A862" s="29"/>
      <c r="B862" s="18">
        <v>1</v>
      </c>
      <c r="C862" s="14">
        <v>1</v>
      </c>
      <c r="D862" s="21">
        <v>0.9</v>
      </c>
      <c r="E862" s="21">
        <v>0.88512933113074099</v>
      </c>
      <c r="F862" s="148" t="s">
        <v>101</v>
      </c>
      <c r="G862" s="21">
        <v>1</v>
      </c>
      <c r="H862" s="21">
        <v>0.9</v>
      </c>
      <c r="I862" s="21">
        <v>0.9</v>
      </c>
      <c r="J862" s="21">
        <v>0.8</v>
      </c>
      <c r="K862" s="21">
        <v>0.9</v>
      </c>
      <c r="L862" s="21">
        <v>1</v>
      </c>
      <c r="M862" s="21">
        <v>0.83738206439999996</v>
      </c>
      <c r="N862" s="148">
        <v>0.8</v>
      </c>
      <c r="O862" s="21">
        <v>0.9</v>
      </c>
      <c r="P862" s="21">
        <v>0.9</v>
      </c>
      <c r="Q862" s="21">
        <v>0.9</v>
      </c>
      <c r="R862" s="21">
        <v>0.8</v>
      </c>
      <c r="S862" s="148">
        <v>0.3</v>
      </c>
      <c r="T862" s="148" t="s">
        <v>103</v>
      </c>
      <c r="U862" s="21">
        <v>1.1000000000000001</v>
      </c>
      <c r="V862" s="148">
        <v>1.2010000000000001</v>
      </c>
      <c r="W862" s="147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7">
        <v>1</v>
      </c>
    </row>
    <row r="863" spans="1:65">
      <c r="A863" s="29"/>
      <c r="B863" s="19">
        <v>1</v>
      </c>
      <c r="C863" s="9">
        <v>2</v>
      </c>
      <c r="D863" s="11">
        <v>0.9</v>
      </c>
      <c r="E863" s="11">
        <v>1.0216894269718391</v>
      </c>
      <c r="F863" s="149">
        <v>7</v>
      </c>
      <c r="G863" s="11">
        <v>1</v>
      </c>
      <c r="H863" s="11">
        <v>0.9</v>
      </c>
      <c r="I863" s="11">
        <v>1</v>
      </c>
      <c r="J863" s="11">
        <v>0.8</v>
      </c>
      <c r="K863" s="11">
        <v>0.9</v>
      </c>
      <c r="L863" s="11">
        <v>1</v>
      </c>
      <c r="M863" s="11">
        <v>0.81819193440000004</v>
      </c>
      <c r="N863" s="149">
        <v>0.4</v>
      </c>
      <c r="O863" s="11">
        <v>0.9</v>
      </c>
      <c r="P863" s="11">
        <v>1</v>
      </c>
      <c r="Q863" s="11">
        <v>0.9</v>
      </c>
      <c r="R863" s="11">
        <v>0.8</v>
      </c>
      <c r="S863" s="149">
        <v>0.2</v>
      </c>
      <c r="T863" s="149" t="s">
        <v>103</v>
      </c>
      <c r="U863" s="11">
        <v>1.1000000000000001</v>
      </c>
      <c r="V863" s="149">
        <v>2.0550000000000002</v>
      </c>
      <c r="W863" s="147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7">
        <v>11</v>
      </c>
    </row>
    <row r="864" spans="1:65">
      <c r="A864" s="29"/>
      <c r="B864" s="19">
        <v>1</v>
      </c>
      <c r="C864" s="9">
        <v>3</v>
      </c>
      <c r="D864" s="11">
        <v>0.9</v>
      </c>
      <c r="E864" s="11">
        <v>1.0232596709133392</v>
      </c>
      <c r="F864" s="149" t="s">
        <v>101</v>
      </c>
      <c r="G864" s="11">
        <v>1</v>
      </c>
      <c r="H864" s="11">
        <v>0.9</v>
      </c>
      <c r="I864" s="11">
        <v>0.8</v>
      </c>
      <c r="J864" s="11">
        <v>0.8</v>
      </c>
      <c r="K864" s="11">
        <v>0.8</v>
      </c>
      <c r="L864" s="11">
        <v>1</v>
      </c>
      <c r="M864" s="11">
        <v>0.81771594359999999</v>
      </c>
      <c r="N864" s="149">
        <v>0.7</v>
      </c>
      <c r="O864" s="11">
        <v>1</v>
      </c>
      <c r="P864" s="143">
        <v>1.3</v>
      </c>
      <c r="Q864" s="11">
        <v>1</v>
      </c>
      <c r="R864" s="11">
        <v>0.7</v>
      </c>
      <c r="S864" s="149">
        <v>0.3</v>
      </c>
      <c r="T864" s="149" t="s">
        <v>103</v>
      </c>
      <c r="U864" s="11">
        <v>1.1000000000000001</v>
      </c>
      <c r="V864" s="149">
        <v>1.8520000000000001</v>
      </c>
      <c r="W864" s="147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7">
        <v>16</v>
      </c>
    </row>
    <row r="865" spans="1:65">
      <c r="A865" s="29"/>
      <c r="B865" s="19">
        <v>1</v>
      </c>
      <c r="C865" s="9">
        <v>4</v>
      </c>
      <c r="D865" s="11">
        <v>0.8</v>
      </c>
      <c r="E865" s="11">
        <v>1.0038293497215713</v>
      </c>
      <c r="F865" s="149" t="s">
        <v>101</v>
      </c>
      <c r="G865" s="11">
        <v>0.9</v>
      </c>
      <c r="H865" s="11">
        <v>0.9</v>
      </c>
      <c r="I865" s="11">
        <v>1</v>
      </c>
      <c r="J865" s="11">
        <v>0.8</v>
      </c>
      <c r="K865" s="11">
        <v>0.8</v>
      </c>
      <c r="L865" s="11">
        <v>1</v>
      </c>
      <c r="M865" s="11">
        <v>0.86813061839999994</v>
      </c>
      <c r="N865" s="149">
        <v>0.6</v>
      </c>
      <c r="O865" s="11">
        <v>1</v>
      </c>
      <c r="P865" s="11">
        <v>1.1000000000000001</v>
      </c>
      <c r="Q865" s="11">
        <v>1</v>
      </c>
      <c r="R865" s="11">
        <v>0.8</v>
      </c>
      <c r="S865" s="149">
        <v>0.4</v>
      </c>
      <c r="T865" s="149" t="s">
        <v>103</v>
      </c>
      <c r="U865" s="11">
        <v>1</v>
      </c>
      <c r="V865" s="149">
        <v>1.349</v>
      </c>
      <c r="W865" s="147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7">
        <v>0.91610047660213734</v>
      </c>
    </row>
    <row r="866" spans="1:65">
      <c r="A866" s="29"/>
      <c r="B866" s="19">
        <v>1</v>
      </c>
      <c r="C866" s="9">
        <v>5</v>
      </c>
      <c r="D866" s="11">
        <v>0.9</v>
      </c>
      <c r="E866" s="11">
        <v>0.99005337062368737</v>
      </c>
      <c r="F866" s="149" t="s">
        <v>101</v>
      </c>
      <c r="G866" s="11">
        <v>0.9</v>
      </c>
      <c r="H866" s="11">
        <v>0.9</v>
      </c>
      <c r="I866" s="11">
        <v>0.9</v>
      </c>
      <c r="J866" s="11">
        <v>0.8</v>
      </c>
      <c r="K866" s="11">
        <v>0.9</v>
      </c>
      <c r="L866" s="11">
        <v>1</v>
      </c>
      <c r="M866" s="11">
        <v>0.87080951760000003</v>
      </c>
      <c r="N866" s="149">
        <v>0.4</v>
      </c>
      <c r="O866" s="11">
        <v>0.9</v>
      </c>
      <c r="P866" s="11">
        <v>0.9</v>
      </c>
      <c r="Q866" s="11">
        <v>0.9</v>
      </c>
      <c r="R866" s="11">
        <v>0.8</v>
      </c>
      <c r="S866" s="149" t="s">
        <v>96</v>
      </c>
      <c r="T866" s="149" t="s">
        <v>103</v>
      </c>
      <c r="U866" s="11">
        <v>1</v>
      </c>
      <c r="V866" s="149">
        <v>1.552</v>
      </c>
      <c r="W866" s="147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7">
        <v>57</v>
      </c>
    </row>
    <row r="867" spans="1:65">
      <c r="A867" s="29"/>
      <c r="B867" s="19">
        <v>1</v>
      </c>
      <c r="C867" s="9">
        <v>6</v>
      </c>
      <c r="D867" s="11">
        <v>0.9</v>
      </c>
      <c r="E867" s="11">
        <v>0.88129050441834988</v>
      </c>
      <c r="F867" s="149" t="s">
        <v>101</v>
      </c>
      <c r="G867" s="11">
        <v>1</v>
      </c>
      <c r="H867" s="11">
        <v>0.9</v>
      </c>
      <c r="I867" s="11">
        <v>0.9</v>
      </c>
      <c r="J867" s="11">
        <v>0.8</v>
      </c>
      <c r="K867" s="11">
        <v>0.9</v>
      </c>
      <c r="L867" s="11">
        <v>0.9</v>
      </c>
      <c r="M867" s="11">
        <v>0.85495830239999993</v>
      </c>
      <c r="N867" s="149">
        <v>0.6</v>
      </c>
      <c r="O867" s="11">
        <v>0.9</v>
      </c>
      <c r="P867" s="11">
        <v>1</v>
      </c>
      <c r="Q867" s="11">
        <v>0.9</v>
      </c>
      <c r="R867" s="11">
        <v>0.8</v>
      </c>
      <c r="S867" s="149">
        <v>0.6</v>
      </c>
      <c r="T867" s="149" t="s">
        <v>103</v>
      </c>
      <c r="U867" s="11">
        <v>1.1000000000000001</v>
      </c>
      <c r="V867" s="149">
        <v>1.4790000000000001</v>
      </c>
      <c r="W867" s="147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5"/>
    </row>
    <row r="868" spans="1:65">
      <c r="A868" s="29"/>
      <c r="B868" s="20" t="s">
        <v>259</v>
      </c>
      <c r="C868" s="12"/>
      <c r="D868" s="22">
        <v>0.88333333333333341</v>
      </c>
      <c r="E868" s="22">
        <v>0.96754194229658796</v>
      </c>
      <c r="F868" s="22">
        <v>7</v>
      </c>
      <c r="G868" s="22">
        <v>0.96666666666666667</v>
      </c>
      <c r="H868" s="22">
        <v>0.9</v>
      </c>
      <c r="I868" s="22">
        <v>0.91666666666666685</v>
      </c>
      <c r="J868" s="22">
        <v>0.79999999999999993</v>
      </c>
      <c r="K868" s="22">
        <v>0.86666666666666681</v>
      </c>
      <c r="L868" s="22">
        <v>0.98333333333333339</v>
      </c>
      <c r="M868" s="22">
        <v>0.8445313968</v>
      </c>
      <c r="N868" s="22">
        <v>0.58333333333333337</v>
      </c>
      <c r="O868" s="22">
        <v>0.93333333333333346</v>
      </c>
      <c r="P868" s="22">
        <v>1.0333333333333334</v>
      </c>
      <c r="Q868" s="22">
        <v>0.93333333333333346</v>
      </c>
      <c r="R868" s="22">
        <v>0.78333333333333321</v>
      </c>
      <c r="S868" s="22">
        <v>0.36000000000000004</v>
      </c>
      <c r="T868" s="22" t="s">
        <v>696</v>
      </c>
      <c r="U868" s="22">
        <v>1.0666666666666667</v>
      </c>
      <c r="V868" s="22">
        <v>1.5813333333333333</v>
      </c>
      <c r="W868" s="147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5"/>
    </row>
    <row r="869" spans="1:65">
      <c r="A869" s="29"/>
      <c r="B869" s="3" t="s">
        <v>260</v>
      </c>
      <c r="C869" s="28"/>
      <c r="D869" s="11">
        <v>0.9</v>
      </c>
      <c r="E869" s="11">
        <v>0.99694136017262935</v>
      </c>
      <c r="F869" s="11">
        <v>7</v>
      </c>
      <c r="G869" s="11">
        <v>1</v>
      </c>
      <c r="H869" s="11">
        <v>0.9</v>
      </c>
      <c r="I869" s="11">
        <v>0.9</v>
      </c>
      <c r="J869" s="11">
        <v>0.8</v>
      </c>
      <c r="K869" s="11">
        <v>0.9</v>
      </c>
      <c r="L869" s="11">
        <v>1</v>
      </c>
      <c r="M869" s="11">
        <v>0.84617018339999994</v>
      </c>
      <c r="N869" s="11">
        <v>0.6</v>
      </c>
      <c r="O869" s="11">
        <v>0.9</v>
      </c>
      <c r="P869" s="11">
        <v>1</v>
      </c>
      <c r="Q869" s="11">
        <v>0.9</v>
      </c>
      <c r="R869" s="11">
        <v>0.8</v>
      </c>
      <c r="S869" s="11">
        <v>0.3</v>
      </c>
      <c r="T869" s="11" t="s">
        <v>696</v>
      </c>
      <c r="U869" s="11">
        <v>1.1000000000000001</v>
      </c>
      <c r="V869" s="11">
        <v>1.5155000000000001</v>
      </c>
      <c r="W869" s="147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5"/>
    </row>
    <row r="870" spans="1:65">
      <c r="A870" s="29"/>
      <c r="B870" s="3" t="s">
        <v>261</v>
      </c>
      <c r="C870" s="28"/>
      <c r="D870" s="23">
        <v>4.0824829046386291E-2</v>
      </c>
      <c r="E870" s="23">
        <v>6.6469699468338236E-2</v>
      </c>
      <c r="F870" s="23" t="s">
        <v>696</v>
      </c>
      <c r="G870" s="23">
        <v>5.1639777949432218E-2</v>
      </c>
      <c r="H870" s="23">
        <v>0</v>
      </c>
      <c r="I870" s="23">
        <v>7.5277265270908084E-2</v>
      </c>
      <c r="J870" s="23">
        <v>1.2161883888976234E-16</v>
      </c>
      <c r="K870" s="23">
        <v>5.1639777949432211E-2</v>
      </c>
      <c r="L870" s="23">
        <v>4.0824829046386291E-2</v>
      </c>
      <c r="M870" s="23">
        <v>2.3749240059019572E-2</v>
      </c>
      <c r="N870" s="23">
        <v>0.16020819787597226</v>
      </c>
      <c r="O870" s="23">
        <v>5.1639777949432218E-2</v>
      </c>
      <c r="P870" s="23">
        <v>0.15055453054181439</v>
      </c>
      <c r="Q870" s="23">
        <v>5.1639777949432218E-2</v>
      </c>
      <c r="R870" s="23">
        <v>4.0824829046386332E-2</v>
      </c>
      <c r="S870" s="23">
        <v>0.1516575088810308</v>
      </c>
      <c r="T870" s="23" t="s">
        <v>696</v>
      </c>
      <c r="U870" s="23">
        <v>5.1639777949432274E-2</v>
      </c>
      <c r="V870" s="23">
        <v>0.3186174299479973</v>
      </c>
      <c r="W870" s="202"/>
      <c r="X870" s="203"/>
      <c r="Y870" s="203"/>
      <c r="Z870" s="203"/>
      <c r="AA870" s="203"/>
      <c r="AB870" s="203"/>
      <c r="AC870" s="203"/>
      <c r="AD870" s="203"/>
      <c r="AE870" s="203"/>
      <c r="AF870" s="203"/>
      <c r="AG870" s="203"/>
      <c r="AH870" s="203"/>
      <c r="AI870" s="203"/>
      <c r="AJ870" s="203"/>
      <c r="AK870" s="203"/>
      <c r="AL870" s="203"/>
      <c r="AM870" s="203"/>
      <c r="AN870" s="203"/>
      <c r="AO870" s="203"/>
      <c r="AP870" s="203"/>
      <c r="AQ870" s="203"/>
      <c r="AR870" s="203"/>
      <c r="AS870" s="203"/>
      <c r="AT870" s="203"/>
      <c r="AU870" s="203"/>
      <c r="AV870" s="203"/>
      <c r="AW870" s="203"/>
      <c r="AX870" s="203"/>
      <c r="AY870" s="203"/>
      <c r="AZ870" s="203"/>
      <c r="BA870" s="203"/>
      <c r="BB870" s="203"/>
      <c r="BC870" s="203"/>
      <c r="BD870" s="203"/>
      <c r="BE870" s="203"/>
      <c r="BF870" s="203"/>
      <c r="BG870" s="203"/>
      <c r="BH870" s="203"/>
      <c r="BI870" s="203"/>
      <c r="BJ870" s="203"/>
      <c r="BK870" s="203"/>
      <c r="BL870" s="203"/>
      <c r="BM870" s="56"/>
    </row>
    <row r="871" spans="1:65">
      <c r="A871" s="29"/>
      <c r="B871" s="3" t="s">
        <v>86</v>
      </c>
      <c r="C871" s="28"/>
      <c r="D871" s="13">
        <v>4.6216787599682591E-2</v>
      </c>
      <c r="E871" s="13">
        <v>6.8699553541383088E-2</v>
      </c>
      <c r="F871" s="13" t="s">
        <v>696</v>
      </c>
      <c r="G871" s="13">
        <v>5.3420459947688501E-2</v>
      </c>
      <c r="H871" s="13">
        <v>0</v>
      </c>
      <c r="I871" s="13">
        <v>8.2120653022808798E-2</v>
      </c>
      <c r="J871" s="13">
        <v>1.5202354861220294E-16</v>
      </c>
      <c r="K871" s="13">
        <v>5.9584359172421775E-2</v>
      </c>
      <c r="L871" s="13">
        <v>4.1516775301409785E-2</v>
      </c>
      <c r="M871" s="13">
        <v>2.8121204432431317E-2</v>
      </c>
      <c r="N871" s="13">
        <v>0.27464262493023817</v>
      </c>
      <c r="O871" s="13">
        <v>5.53283335172488E-2</v>
      </c>
      <c r="P871" s="13">
        <v>0.14569793278240101</v>
      </c>
      <c r="Q871" s="13">
        <v>5.53283335172488E-2</v>
      </c>
      <c r="R871" s="13">
        <v>5.2116803037940009E-2</v>
      </c>
      <c r="S871" s="13">
        <v>0.42127085800286329</v>
      </c>
      <c r="T871" s="13" t="s">
        <v>696</v>
      </c>
      <c r="U871" s="13">
        <v>4.8412291827592754E-2</v>
      </c>
      <c r="V871" s="13">
        <v>0.20148657037183643</v>
      </c>
      <c r="W871" s="147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5"/>
    </row>
    <row r="872" spans="1:65">
      <c r="A872" s="29"/>
      <c r="B872" s="3" t="s">
        <v>262</v>
      </c>
      <c r="C872" s="28"/>
      <c r="D872" s="13">
        <v>-3.576806704690183E-2</v>
      </c>
      <c r="E872" s="13">
        <v>5.6152645925094946E-2</v>
      </c>
      <c r="F872" s="13">
        <v>6.6410832422698345</v>
      </c>
      <c r="G872" s="13">
        <v>5.5197209646786538E-2</v>
      </c>
      <c r="H872" s="13">
        <v>-1.7575011708164112E-2</v>
      </c>
      <c r="I872" s="13">
        <v>6.1804363057382794E-4</v>
      </c>
      <c r="J872" s="13">
        <v>-0.12673334374059042</v>
      </c>
      <c r="K872" s="13">
        <v>-5.3961122385639437E-2</v>
      </c>
      <c r="L872" s="13">
        <v>7.3390264985524478E-2</v>
      </c>
      <c r="M872" s="13">
        <v>-7.8123613762969168E-2</v>
      </c>
      <c r="N872" s="13">
        <v>-0.36324306314418042</v>
      </c>
      <c r="O872" s="13">
        <v>1.8811098969311324E-2</v>
      </c>
      <c r="P872" s="13">
        <v>0.12796943100173763</v>
      </c>
      <c r="Q872" s="13">
        <v>1.8811098969311324E-2</v>
      </c>
      <c r="R872" s="13">
        <v>-0.14492639907932825</v>
      </c>
      <c r="S872" s="13">
        <v>-0.60703000468326562</v>
      </c>
      <c r="T872" s="13" t="s">
        <v>696</v>
      </c>
      <c r="U872" s="13">
        <v>0.16435554167921285</v>
      </c>
      <c r="V872" s="13">
        <v>0.726157090539433</v>
      </c>
      <c r="W872" s="147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5"/>
    </row>
    <row r="873" spans="1:65">
      <c r="A873" s="29"/>
      <c r="B873" s="45" t="s">
        <v>263</v>
      </c>
      <c r="C873" s="46"/>
      <c r="D873" s="44">
        <v>0.38</v>
      </c>
      <c r="E873" s="44">
        <v>0.26</v>
      </c>
      <c r="F873" s="44">
        <v>4.9400000000000004</v>
      </c>
      <c r="G873" s="44">
        <v>0.25</v>
      </c>
      <c r="H873" s="44">
        <v>0.25</v>
      </c>
      <c r="I873" s="44">
        <v>0.13</v>
      </c>
      <c r="J873" s="44">
        <v>1.01</v>
      </c>
      <c r="K873" s="44">
        <v>0.51</v>
      </c>
      <c r="L873" s="44">
        <v>0.38</v>
      </c>
      <c r="M873" s="44">
        <v>0.67</v>
      </c>
      <c r="N873" s="44">
        <v>2.66</v>
      </c>
      <c r="O873" s="44">
        <v>0</v>
      </c>
      <c r="P873" s="44">
        <v>0.76</v>
      </c>
      <c r="Q873" s="44">
        <v>0</v>
      </c>
      <c r="R873" s="44">
        <v>1.1399999999999999</v>
      </c>
      <c r="S873" s="44">
        <v>4.68</v>
      </c>
      <c r="T873" s="44">
        <v>11.9</v>
      </c>
      <c r="U873" s="44">
        <v>1.01</v>
      </c>
      <c r="V873" s="44">
        <v>4.92</v>
      </c>
      <c r="W873" s="147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5"/>
    </row>
    <row r="874" spans="1:65">
      <c r="B874" s="3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BM874" s="55"/>
    </row>
    <row r="875" spans="1:65" ht="15">
      <c r="B875" s="8" t="s">
        <v>540</v>
      </c>
      <c r="BM875" s="27" t="s">
        <v>66</v>
      </c>
    </row>
    <row r="876" spans="1:65" ht="15">
      <c r="A876" s="24" t="s">
        <v>18</v>
      </c>
      <c r="B876" s="18" t="s">
        <v>110</v>
      </c>
      <c r="C876" s="15" t="s">
        <v>111</v>
      </c>
      <c r="D876" s="16" t="s">
        <v>228</v>
      </c>
      <c r="E876" s="17" t="s">
        <v>228</v>
      </c>
      <c r="F876" s="17" t="s">
        <v>228</v>
      </c>
      <c r="G876" s="17" t="s">
        <v>228</v>
      </c>
      <c r="H876" s="17" t="s">
        <v>228</v>
      </c>
      <c r="I876" s="17" t="s">
        <v>228</v>
      </c>
      <c r="J876" s="17" t="s">
        <v>228</v>
      </c>
      <c r="K876" s="17" t="s">
        <v>228</v>
      </c>
      <c r="L876" s="17" t="s">
        <v>228</v>
      </c>
      <c r="M876" s="17" t="s">
        <v>228</v>
      </c>
      <c r="N876" s="17" t="s">
        <v>228</v>
      </c>
      <c r="O876" s="17" t="s">
        <v>228</v>
      </c>
      <c r="P876" s="17" t="s">
        <v>228</v>
      </c>
      <c r="Q876" s="17" t="s">
        <v>228</v>
      </c>
      <c r="R876" s="17" t="s">
        <v>228</v>
      </c>
      <c r="S876" s="17" t="s">
        <v>228</v>
      </c>
      <c r="T876" s="17" t="s">
        <v>228</v>
      </c>
      <c r="U876" s="17" t="s">
        <v>228</v>
      </c>
      <c r="V876" s="17" t="s">
        <v>228</v>
      </c>
      <c r="W876" s="17" t="s">
        <v>228</v>
      </c>
      <c r="X876" s="147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7">
        <v>1</v>
      </c>
    </row>
    <row r="877" spans="1:65">
      <c r="A877" s="29"/>
      <c r="B877" s="19" t="s">
        <v>229</v>
      </c>
      <c r="C877" s="9" t="s">
        <v>229</v>
      </c>
      <c r="D877" s="145" t="s">
        <v>232</v>
      </c>
      <c r="E877" s="146" t="s">
        <v>233</v>
      </c>
      <c r="F877" s="146" t="s">
        <v>235</v>
      </c>
      <c r="G877" s="146" t="s">
        <v>237</v>
      </c>
      <c r="H877" s="146" t="s">
        <v>238</v>
      </c>
      <c r="I877" s="146" t="s">
        <v>239</v>
      </c>
      <c r="J877" s="146" t="s">
        <v>240</v>
      </c>
      <c r="K877" s="146" t="s">
        <v>241</v>
      </c>
      <c r="L877" s="146" t="s">
        <v>242</v>
      </c>
      <c r="M877" s="146" t="s">
        <v>243</v>
      </c>
      <c r="N877" s="146" t="s">
        <v>244</v>
      </c>
      <c r="O877" s="146" t="s">
        <v>245</v>
      </c>
      <c r="P877" s="146" t="s">
        <v>246</v>
      </c>
      <c r="Q877" s="146" t="s">
        <v>247</v>
      </c>
      <c r="R877" s="146" t="s">
        <v>248</v>
      </c>
      <c r="S877" s="146" t="s">
        <v>249</v>
      </c>
      <c r="T877" s="146" t="s">
        <v>283</v>
      </c>
      <c r="U877" s="146" t="s">
        <v>252</v>
      </c>
      <c r="V877" s="146" t="s">
        <v>253</v>
      </c>
      <c r="W877" s="146" t="s">
        <v>299</v>
      </c>
      <c r="X877" s="147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7" t="s">
        <v>3</v>
      </c>
    </row>
    <row r="878" spans="1:65">
      <c r="A878" s="29"/>
      <c r="B878" s="19"/>
      <c r="C878" s="9"/>
      <c r="D878" s="10" t="s">
        <v>300</v>
      </c>
      <c r="E878" s="11" t="s">
        <v>300</v>
      </c>
      <c r="F878" s="11" t="s">
        <v>114</v>
      </c>
      <c r="G878" s="11" t="s">
        <v>301</v>
      </c>
      <c r="H878" s="11" t="s">
        <v>300</v>
      </c>
      <c r="I878" s="11" t="s">
        <v>301</v>
      </c>
      <c r="J878" s="11" t="s">
        <v>301</v>
      </c>
      <c r="K878" s="11" t="s">
        <v>301</v>
      </c>
      <c r="L878" s="11" t="s">
        <v>301</v>
      </c>
      <c r="M878" s="11" t="s">
        <v>301</v>
      </c>
      <c r="N878" s="11" t="s">
        <v>114</v>
      </c>
      <c r="O878" s="11" t="s">
        <v>301</v>
      </c>
      <c r="P878" s="11" t="s">
        <v>300</v>
      </c>
      <c r="Q878" s="11" t="s">
        <v>300</v>
      </c>
      <c r="R878" s="11" t="s">
        <v>300</v>
      </c>
      <c r="S878" s="11" t="s">
        <v>301</v>
      </c>
      <c r="T878" s="11" t="s">
        <v>301</v>
      </c>
      <c r="U878" s="11" t="s">
        <v>114</v>
      </c>
      <c r="V878" s="11" t="s">
        <v>300</v>
      </c>
      <c r="W878" s="11" t="s">
        <v>114</v>
      </c>
      <c r="X878" s="147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7">
        <v>0</v>
      </c>
    </row>
    <row r="879" spans="1:65">
      <c r="A879" s="29"/>
      <c r="B879" s="19"/>
      <c r="C879" s="9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147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7">
        <v>0</v>
      </c>
    </row>
    <row r="880" spans="1:65">
      <c r="A880" s="29"/>
      <c r="B880" s="18">
        <v>1</v>
      </c>
      <c r="C880" s="14">
        <v>1</v>
      </c>
      <c r="D880" s="221">
        <v>216.89</v>
      </c>
      <c r="E880" s="221">
        <v>208.66229433449021</v>
      </c>
      <c r="F880" s="221">
        <v>214.12700000000001</v>
      </c>
      <c r="G880" s="221">
        <v>220</v>
      </c>
      <c r="H880" s="221">
        <v>210</v>
      </c>
      <c r="I880" s="221">
        <v>215</v>
      </c>
      <c r="J880" s="221">
        <v>218</v>
      </c>
      <c r="K880" s="221">
        <v>227</v>
      </c>
      <c r="L880" s="221">
        <v>226</v>
      </c>
      <c r="M880" s="221">
        <v>217</v>
      </c>
      <c r="N880" s="221">
        <v>206.8150030364485</v>
      </c>
      <c r="O880" s="220">
        <v>197</v>
      </c>
      <c r="P880" s="221">
        <v>215</v>
      </c>
      <c r="Q880" s="221">
        <v>219</v>
      </c>
      <c r="R880" s="221">
        <v>208.41</v>
      </c>
      <c r="S880" s="221">
        <v>203</v>
      </c>
      <c r="T880" s="220">
        <v>182</v>
      </c>
      <c r="U880" s="221">
        <v>208.6</v>
      </c>
      <c r="V880" s="221">
        <v>220</v>
      </c>
      <c r="W880" s="221">
        <v>198.21799999999999</v>
      </c>
      <c r="X880" s="223"/>
      <c r="Y880" s="224"/>
      <c r="Z880" s="224"/>
      <c r="AA880" s="224"/>
      <c r="AB880" s="224"/>
      <c r="AC880" s="224"/>
      <c r="AD880" s="224"/>
      <c r="AE880" s="224"/>
      <c r="AF880" s="224"/>
      <c r="AG880" s="224"/>
      <c r="AH880" s="224"/>
      <c r="AI880" s="224"/>
      <c r="AJ880" s="224"/>
      <c r="AK880" s="224"/>
      <c r="AL880" s="224"/>
      <c r="AM880" s="224"/>
      <c r="AN880" s="224"/>
      <c r="AO880" s="224"/>
      <c r="AP880" s="224"/>
      <c r="AQ880" s="224"/>
      <c r="AR880" s="224"/>
      <c r="AS880" s="224"/>
      <c r="AT880" s="224"/>
      <c r="AU880" s="224"/>
      <c r="AV880" s="224"/>
      <c r="AW880" s="224"/>
      <c r="AX880" s="224"/>
      <c r="AY880" s="224"/>
      <c r="AZ880" s="224"/>
      <c r="BA880" s="224"/>
      <c r="BB880" s="224"/>
      <c r="BC880" s="224"/>
      <c r="BD880" s="224"/>
      <c r="BE880" s="224"/>
      <c r="BF880" s="224"/>
      <c r="BG880" s="224"/>
      <c r="BH880" s="224"/>
      <c r="BI880" s="224"/>
      <c r="BJ880" s="224"/>
      <c r="BK880" s="224"/>
      <c r="BL880" s="224"/>
      <c r="BM880" s="225">
        <v>1</v>
      </c>
    </row>
    <row r="881" spans="1:65">
      <c r="A881" s="29"/>
      <c r="B881" s="19">
        <v>1</v>
      </c>
      <c r="C881" s="9">
        <v>2</v>
      </c>
      <c r="D881" s="228">
        <v>215.7</v>
      </c>
      <c r="E881" s="228">
        <v>213.51057513737106</v>
      </c>
      <c r="F881" s="228">
        <v>212.1978</v>
      </c>
      <c r="G881" s="228">
        <v>217</v>
      </c>
      <c r="H881" s="228">
        <v>213</v>
      </c>
      <c r="I881" s="228">
        <v>217</v>
      </c>
      <c r="J881" s="228">
        <v>220</v>
      </c>
      <c r="K881" s="228">
        <v>224</v>
      </c>
      <c r="L881" s="228">
        <v>224</v>
      </c>
      <c r="M881" s="228">
        <v>217</v>
      </c>
      <c r="N881" s="228">
        <v>212.4675723570995</v>
      </c>
      <c r="O881" s="226">
        <v>203</v>
      </c>
      <c r="P881" s="228">
        <v>213</v>
      </c>
      <c r="Q881" s="228">
        <v>217</v>
      </c>
      <c r="R881" s="228">
        <v>208.43</v>
      </c>
      <c r="S881" s="228">
        <v>204</v>
      </c>
      <c r="T881" s="227">
        <v>197</v>
      </c>
      <c r="U881" s="228">
        <v>209.7</v>
      </c>
      <c r="V881" s="228">
        <v>209</v>
      </c>
      <c r="W881" s="228">
        <v>199.61</v>
      </c>
      <c r="X881" s="223"/>
      <c r="Y881" s="224"/>
      <c r="Z881" s="224"/>
      <c r="AA881" s="224"/>
      <c r="AB881" s="224"/>
      <c r="AC881" s="224"/>
      <c r="AD881" s="224"/>
      <c r="AE881" s="224"/>
      <c r="AF881" s="224"/>
      <c r="AG881" s="224"/>
      <c r="AH881" s="224"/>
      <c r="AI881" s="224"/>
      <c r="AJ881" s="224"/>
      <c r="AK881" s="224"/>
      <c r="AL881" s="224"/>
      <c r="AM881" s="224"/>
      <c r="AN881" s="224"/>
      <c r="AO881" s="224"/>
      <c r="AP881" s="224"/>
      <c r="AQ881" s="224"/>
      <c r="AR881" s="224"/>
      <c r="AS881" s="224"/>
      <c r="AT881" s="224"/>
      <c r="AU881" s="224"/>
      <c r="AV881" s="224"/>
      <c r="AW881" s="224"/>
      <c r="AX881" s="224"/>
      <c r="AY881" s="224"/>
      <c r="AZ881" s="224"/>
      <c r="BA881" s="224"/>
      <c r="BB881" s="224"/>
      <c r="BC881" s="224"/>
      <c r="BD881" s="224"/>
      <c r="BE881" s="224"/>
      <c r="BF881" s="224"/>
      <c r="BG881" s="224"/>
      <c r="BH881" s="224"/>
      <c r="BI881" s="224"/>
      <c r="BJ881" s="224"/>
      <c r="BK881" s="224"/>
      <c r="BL881" s="224"/>
      <c r="BM881" s="225">
        <v>12</v>
      </c>
    </row>
    <row r="882" spans="1:65">
      <c r="A882" s="29"/>
      <c r="B882" s="19">
        <v>1</v>
      </c>
      <c r="C882" s="9">
        <v>3</v>
      </c>
      <c r="D882" s="228">
        <v>210.76</v>
      </c>
      <c r="E882" s="228">
        <v>209.45979002582203</v>
      </c>
      <c r="F882" s="228">
        <v>214.4238</v>
      </c>
      <c r="G882" s="228">
        <v>222</v>
      </c>
      <c r="H882" s="228">
        <v>217</v>
      </c>
      <c r="I882" s="228">
        <v>215</v>
      </c>
      <c r="J882" s="228">
        <v>214</v>
      </c>
      <c r="K882" s="228">
        <v>223</v>
      </c>
      <c r="L882" s="228">
        <v>229</v>
      </c>
      <c r="M882" s="228">
        <v>222</v>
      </c>
      <c r="N882" s="228">
        <v>210.86267147399997</v>
      </c>
      <c r="O882" s="226">
        <v>196</v>
      </c>
      <c r="P882" s="228">
        <v>214</v>
      </c>
      <c r="Q882" s="228">
        <v>214</v>
      </c>
      <c r="R882" s="228">
        <v>209.2</v>
      </c>
      <c r="S882" s="228">
        <v>206</v>
      </c>
      <c r="T882" s="226">
        <v>172</v>
      </c>
      <c r="U882" s="228">
        <v>208.2</v>
      </c>
      <c r="V882" s="228">
        <v>213</v>
      </c>
      <c r="W882" s="228">
        <v>199.24100000000001</v>
      </c>
      <c r="X882" s="223"/>
      <c r="Y882" s="224"/>
      <c r="Z882" s="224"/>
      <c r="AA882" s="224"/>
      <c r="AB882" s="224"/>
      <c r="AC882" s="224"/>
      <c r="AD882" s="224"/>
      <c r="AE882" s="224"/>
      <c r="AF882" s="224"/>
      <c r="AG882" s="224"/>
      <c r="AH882" s="224"/>
      <c r="AI882" s="224"/>
      <c r="AJ882" s="224"/>
      <c r="AK882" s="224"/>
      <c r="AL882" s="224"/>
      <c r="AM882" s="224"/>
      <c r="AN882" s="224"/>
      <c r="AO882" s="224"/>
      <c r="AP882" s="224"/>
      <c r="AQ882" s="224"/>
      <c r="AR882" s="224"/>
      <c r="AS882" s="224"/>
      <c r="AT882" s="224"/>
      <c r="AU882" s="224"/>
      <c r="AV882" s="224"/>
      <c r="AW882" s="224"/>
      <c r="AX882" s="224"/>
      <c r="AY882" s="224"/>
      <c r="AZ882" s="224"/>
      <c r="BA882" s="224"/>
      <c r="BB882" s="224"/>
      <c r="BC882" s="224"/>
      <c r="BD882" s="224"/>
      <c r="BE882" s="224"/>
      <c r="BF882" s="224"/>
      <c r="BG882" s="224"/>
      <c r="BH882" s="224"/>
      <c r="BI882" s="224"/>
      <c r="BJ882" s="224"/>
      <c r="BK882" s="224"/>
      <c r="BL882" s="224"/>
      <c r="BM882" s="225">
        <v>16</v>
      </c>
    </row>
    <row r="883" spans="1:65">
      <c r="A883" s="29"/>
      <c r="B883" s="19">
        <v>1</v>
      </c>
      <c r="C883" s="9">
        <v>4</v>
      </c>
      <c r="D883" s="228">
        <v>216.86</v>
      </c>
      <c r="E883" s="228">
        <v>211.11001743474301</v>
      </c>
      <c r="F883" s="228">
        <v>208.57260000000002</v>
      </c>
      <c r="G883" s="228">
        <v>217</v>
      </c>
      <c r="H883" s="228">
        <v>208</v>
      </c>
      <c r="I883" s="228">
        <v>212</v>
      </c>
      <c r="J883" s="228">
        <v>218</v>
      </c>
      <c r="K883" s="227">
        <v>214</v>
      </c>
      <c r="L883" s="228">
        <v>227</v>
      </c>
      <c r="M883" s="228">
        <v>219</v>
      </c>
      <c r="N883" s="228">
        <v>211.20667823399995</v>
      </c>
      <c r="O883" s="226">
        <v>192</v>
      </c>
      <c r="P883" s="228">
        <v>217</v>
      </c>
      <c r="Q883" s="228">
        <v>213</v>
      </c>
      <c r="R883" s="228">
        <v>209.86</v>
      </c>
      <c r="S883" s="228">
        <v>202</v>
      </c>
      <c r="T883" s="226">
        <v>176</v>
      </c>
      <c r="U883" s="228">
        <v>205.7</v>
      </c>
      <c r="V883" s="228">
        <v>208</v>
      </c>
      <c r="W883" s="228">
        <v>194.547</v>
      </c>
      <c r="X883" s="223"/>
      <c r="Y883" s="224"/>
      <c r="Z883" s="224"/>
      <c r="AA883" s="224"/>
      <c r="AB883" s="224"/>
      <c r="AC883" s="224"/>
      <c r="AD883" s="224"/>
      <c r="AE883" s="224"/>
      <c r="AF883" s="224"/>
      <c r="AG883" s="224"/>
      <c r="AH883" s="224"/>
      <c r="AI883" s="224"/>
      <c r="AJ883" s="224"/>
      <c r="AK883" s="224"/>
      <c r="AL883" s="224"/>
      <c r="AM883" s="224"/>
      <c r="AN883" s="224"/>
      <c r="AO883" s="224"/>
      <c r="AP883" s="224"/>
      <c r="AQ883" s="224"/>
      <c r="AR883" s="224"/>
      <c r="AS883" s="224"/>
      <c r="AT883" s="224"/>
      <c r="AU883" s="224"/>
      <c r="AV883" s="224"/>
      <c r="AW883" s="224"/>
      <c r="AX883" s="224"/>
      <c r="AY883" s="224"/>
      <c r="AZ883" s="224"/>
      <c r="BA883" s="224"/>
      <c r="BB883" s="224"/>
      <c r="BC883" s="224"/>
      <c r="BD883" s="224"/>
      <c r="BE883" s="224"/>
      <c r="BF883" s="224"/>
      <c r="BG883" s="224"/>
      <c r="BH883" s="224"/>
      <c r="BI883" s="224"/>
      <c r="BJ883" s="224"/>
      <c r="BK883" s="224"/>
      <c r="BL883" s="224"/>
      <c r="BM883" s="225">
        <v>213.35480699686019</v>
      </c>
    </row>
    <row r="884" spans="1:65">
      <c r="A884" s="29"/>
      <c r="B884" s="19">
        <v>1</v>
      </c>
      <c r="C884" s="9">
        <v>5</v>
      </c>
      <c r="D884" s="228">
        <v>213.86</v>
      </c>
      <c r="E884" s="228">
        <v>215.37454676961707</v>
      </c>
      <c r="F884" s="228">
        <v>209.00720000000001</v>
      </c>
      <c r="G884" s="228">
        <v>218</v>
      </c>
      <c r="H884" s="228">
        <v>217</v>
      </c>
      <c r="I884" s="228">
        <v>212</v>
      </c>
      <c r="J884" s="228">
        <v>226</v>
      </c>
      <c r="K884" s="228">
        <v>223</v>
      </c>
      <c r="L884" s="228">
        <v>227</v>
      </c>
      <c r="M884" s="228">
        <v>211</v>
      </c>
      <c r="N884" s="228">
        <v>205.66164095764395</v>
      </c>
      <c r="O884" s="226">
        <v>194</v>
      </c>
      <c r="P884" s="228">
        <v>212</v>
      </c>
      <c r="Q884" s="228">
        <v>213</v>
      </c>
      <c r="R884" s="228">
        <v>206.77</v>
      </c>
      <c r="S884" s="228">
        <v>206</v>
      </c>
      <c r="T884" s="226">
        <v>176</v>
      </c>
      <c r="U884" s="228">
        <v>211.6</v>
      </c>
      <c r="V884" s="228">
        <v>213</v>
      </c>
      <c r="W884" s="228">
        <v>199.8</v>
      </c>
      <c r="X884" s="223"/>
      <c r="Y884" s="224"/>
      <c r="Z884" s="224"/>
      <c r="AA884" s="224"/>
      <c r="AB884" s="224"/>
      <c r="AC884" s="224"/>
      <c r="AD884" s="224"/>
      <c r="AE884" s="224"/>
      <c r="AF884" s="224"/>
      <c r="AG884" s="224"/>
      <c r="AH884" s="224"/>
      <c r="AI884" s="224"/>
      <c r="AJ884" s="224"/>
      <c r="AK884" s="224"/>
      <c r="AL884" s="224"/>
      <c r="AM884" s="224"/>
      <c r="AN884" s="224"/>
      <c r="AO884" s="224"/>
      <c r="AP884" s="224"/>
      <c r="AQ884" s="224"/>
      <c r="AR884" s="224"/>
      <c r="AS884" s="224"/>
      <c r="AT884" s="224"/>
      <c r="AU884" s="224"/>
      <c r="AV884" s="224"/>
      <c r="AW884" s="224"/>
      <c r="AX884" s="224"/>
      <c r="AY884" s="224"/>
      <c r="AZ884" s="224"/>
      <c r="BA884" s="224"/>
      <c r="BB884" s="224"/>
      <c r="BC884" s="224"/>
      <c r="BD884" s="224"/>
      <c r="BE884" s="224"/>
      <c r="BF884" s="224"/>
      <c r="BG884" s="224"/>
      <c r="BH884" s="224"/>
      <c r="BI884" s="224"/>
      <c r="BJ884" s="224"/>
      <c r="BK884" s="224"/>
      <c r="BL884" s="224"/>
      <c r="BM884" s="225">
        <v>58</v>
      </c>
    </row>
    <row r="885" spans="1:65">
      <c r="A885" s="29"/>
      <c r="B885" s="19">
        <v>1</v>
      </c>
      <c r="C885" s="9">
        <v>6</v>
      </c>
      <c r="D885" s="228">
        <v>212.83</v>
      </c>
      <c r="E885" s="228">
        <v>206.1741227456605</v>
      </c>
      <c r="F885" s="228">
        <v>208.67860000000002</v>
      </c>
      <c r="G885" s="228">
        <v>220</v>
      </c>
      <c r="H885" s="228">
        <v>212</v>
      </c>
      <c r="I885" s="228">
        <v>216</v>
      </c>
      <c r="J885" s="228">
        <v>216</v>
      </c>
      <c r="K885" s="228">
        <v>222</v>
      </c>
      <c r="L885" s="228">
        <v>223</v>
      </c>
      <c r="M885" s="228">
        <v>218</v>
      </c>
      <c r="N885" s="228">
        <v>214.60124315399997</v>
      </c>
      <c r="O885" s="226">
        <v>193</v>
      </c>
      <c r="P885" s="228">
        <v>210</v>
      </c>
      <c r="Q885" s="228">
        <v>222</v>
      </c>
      <c r="R885" s="228">
        <v>209.3</v>
      </c>
      <c r="S885" s="228">
        <v>208</v>
      </c>
      <c r="T885" s="226">
        <v>178</v>
      </c>
      <c r="U885" s="228">
        <v>202.8</v>
      </c>
      <c r="V885" s="228">
        <v>212</v>
      </c>
      <c r="W885" s="228">
        <v>196.72</v>
      </c>
      <c r="X885" s="223"/>
      <c r="Y885" s="224"/>
      <c r="Z885" s="224"/>
      <c r="AA885" s="224"/>
      <c r="AB885" s="224"/>
      <c r="AC885" s="224"/>
      <c r="AD885" s="224"/>
      <c r="AE885" s="224"/>
      <c r="AF885" s="224"/>
      <c r="AG885" s="224"/>
      <c r="AH885" s="224"/>
      <c r="AI885" s="224"/>
      <c r="AJ885" s="224"/>
      <c r="AK885" s="224"/>
      <c r="AL885" s="224"/>
      <c r="AM885" s="224"/>
      <c r="AN885" s="224"/>
      <c r="AO885" s="224"/>
      <c r="AP885" s="224"/>
      <c r="AQ885" s="224"/>
      <c r="AR885" s="224"/>
      <c r="AS885" s="224"/>
      <c r="AT885" s="224"/>
      <c r="AU885" s="224"/>
      <c r="AV885" s="224"/>
      <c r="AW885" s="224"/>
      <c r="AX885" s="224"/>
      <c r="AY885" s="224"/>
      <c r="AZ885" s="224"/>
      <c r="BA885" s="224"/>
      <c r="BB885" s="224"/>
      <c r="BC885" s="224"/>
      <c r="BD885" s="224"/>
      <c r="BE885" s="224"/>
      <c r="BF885" s="224"/>
      <c r="BG885" s="224"/>
      <c r="BH885" s="224"/>
      <c r="BI885" s="224"/>
      <c r="BJ885" s="224"/>
      <c r="BK885" s="224"/>
      <c r="BL885" s="224"/>
      <c r="BM885" s="229"/>
    </row>
    <row r="886" spans="1:65">
      <c r="A886" s="29"/>
      <c r="B886" s="20" t="s">
        <v>259</v>
      </c>
      <c r="C886" s="12"/>
      <c r="D886" s="230">
        <v>214.48333333333332</v>
      </c>
      <c r="E886" s="230">
        <v>210.71522440795067</v>
      </c>
      <c r="F886" s="230">
        <v>211.16783333333333</v>
      </c>
      <c r="G886" s="230">
        <v>219</v>
      </c>
      <c r="H886" s="230">
        <v>212.83333333333334</v>
      </c>
      <c r="I886" s="230">
        <v>214.5</v>
      </c>
      <c r="J886" s="230">
        <v>218.66666666666666</v>
      </c>
      <c r="K886" s="230">
        <v>222.16666666666666</v>
      </c>
      <c r="L886" s="230">
        <v>226</v>
      </c>
      <c r="M886" s="230">
        <v>217.33333333333334</v>
      </c>
      <c r="N886" s="230">
        <v>210.26913486886531</v>
      </c>
      <c r="O886" s="230">
        <v>195.83333333333334</v>
      </c>
      <c r="P886" s="230">
        <v>213.5</v>
      </c>
      <c r="Q886" s="230">
        <v>216.33333333333334</v>
      </c>
      <c r="R886" s="230">
        <v>208.66166666666666</v>
      </c>
      <c r="S886" s="230">
        <v>204.83333333333334</v>
      </c>
      <c r="T886" s="230">
        <v>180.16666666666666</v>
      </c>
      <c r="U886" s="230">
        <v>207.76666666666665</v>
      </c>
      <c r="V886" s="230">
        <v>212.5</v>
      </c>
      <c r="W886" s="230">
        <v>198.02266666666665</v>
      </c>
      <c r="X886" s="223"/>
      <c r="Y886" s="224"/>
      <c r="Z886" s="224"/>
      <c r="AA886" s="224"/>
      <c r="AB886" s="224"/>
      <c r="AC886" s="224"/>
      <c r="AD886" s="224"/>
      <c r="AE886" s="224"/>
      <c r="AF886" s="224"/>
      <c r="AG886" s="224"/>
      <c r="AH886" s="224"/>
      <c r="AI886" s="224"/>
      <c r="AJ886" s="224"/>
      <c r="AK886" s="224"/>
      <c r="AL886" s="224"/>
      <c r="AM886" s="224"/>
      <c r="AN886" s="224"/>
      <c r="AO886" s="224"/>
      <c r="AP886" s="224"/>
      <c r="AQ886" s="224"/>
      <c r="AR886" s="224"/>
      <c r="AS886" s="224"/>
      <c r="AT886" s="224"/>
      <c r="AU886" s="224"/>
      <c r="AV886" s="224"/>
      <c r="AW886" s="224"/>
      <c r="AX886" s="224"/>
      <c r="AY886" s="224"/>
      <c r="AZ886" s="224"/>
      <c r="BA886" s="224"/>
      <c r="BB886" s="224"/>
      <c r="BC886" s="224"/>
      <c r="BD886" s="224"/>
      <c r="BE886" s="224"/>
      <c r="BF886" s="224"/>
      <c r="BG886" s="224"/>
      <c r="BH886" s="224"/>
      <c r="BI886" s="224"/>
      <c r="BJ886" s="224"/>
      <c r="BK886" s="224"/>
      <c r="BL886" s="224"/>
      <c r="BM886" s="229"/>
    </row>
    <row r="887" spans="1:65">
      <c r="A887" s="29"/>
      <c r="B887" s="3" t="s">
        <v>260</v>
      </c>
      <c r="C887" s="28"/>
      <c r="D887" s="228">
        <v>214.78</v>
      </c>
      <c r="E887" s="228">
        <v>210.28490373028251</v>
      </c>
      <c r="F887" s="228">
        <v>210.60250000000002</v>
      </c>
      <c r="G887" s="228">
        <v>219</v>
      </c>
      <c r="H887" s="228">
        <v>212.5</v>
      </c>
      <c r="I887" s="228">
        <v>215</v>
      </c>
      <c r="J887" s="228">
        <v>218</v>
      </c>
      <c r="K887" s="228">
        <v>223</v>
      </c>
      <c r="L887" s="228">
        <v>226.5</v>
      </c>
      <c r="M887" s="228">
        <v>217.5</v>
      </c>
      <c r="N887" s="228">
        <v>211.03467485399995</v>
      </c>
      <c r="O887" s="228">
        <v>195</v>
      </c>
      <c r="P887" s="228">
        <v>213.5</v>
      </c>
      <c r="Q887" s="228">
        <v>215.5</v>
      </c>
      <c r="R887" s="228">
        <v>208.815</v>
      </c>
      <c r="S887" s="228">
        <v>205</v>
      </c>
      <c r="T887" s="228">
        <v>177</v>
      </c>
      <c r="U887" s="228">
        <v>208.39999999999998</v>
      </c>
      <c r="V887" s="228">
        <v>212.5</v>
      </c>
      <c r="W887" s="228">
        <v>198.7295</v>
      </c>
      <c r="X887" s="223"/>
      <c r="Y887" s="224"/>
      <c r="Z887" s="224"/>
      <c r="AA887" s="224"/>
      <c r="AB887" s="224"/>
      <c r="AC887" s="224"/>
      <c r="AD887" s="224"/>
      <c r="AE887" s="224"/>
      <c r="AF887" s="224"/>
      <c r="AG887" s="224"/>
      <c r="AH887" s="224"/>
      <c r="AI887" s="224"/>
      <c r="AJ887" s="224"/>
      <c r="AK887" s="224"/>
      <c r="AL887" s="224"/>
      <c r="AM887" s="224"/>
      <c r="AN887" s="224"/>
      <c r="AO887" s="224"/>
      <c r="AP887" s="224"/>
      <c r="AQ887" s="224"/>
      <c r="AR887" s="224"/>
      <c r="AS887" s="224"/>
      <c r="AT887" s="224"/>
      <c r="AU887" s="224"/>
      <c r="AV887" s="224"/>
      <c r="AW887" s="224"/>
      <c r="AX887" s="224"/>
      <c r="AY887" s="224"/>
      <c r="AZ887" s="224"/>
      <c r="BA887" s="224"/>
      <c r="BB887" s="224"/>
      <c r="BC887" s="224"/>
      <c r="BD887" s="224"/>
      <c r="BE887" s="224"/>
      <c r="BF887" s="224"/>
      <c r="BG887" s="224"/>
      <c r="BH887" s="224"/>
      <c r="BI887" s="224"/>
      <c r="BJ887" s="224"/>
      <c r="BK887" s="224"/>
      <c r="BL887" s="224"/>
      <c r="BM887" s="229"/>
    </row>
    <row r="888" spans="1:65">
      <c r="A888" s="29"/>
      <c r="B888" s="3" t="s">
        <v>261</v>
      </c>
      <c r="C888" s="28"/>
      <c r="D888" s="228">
        <v>2.4456546499182306</v>
      </c>
      <c r="E888" s="228">
        <v>3.3493693073772319</v>
      </c>
      <c r="F888" s="228">
        <v>2.7574869962824171</v>
      </c>
      <c r="G888" s="228">
        <v>2</v>
      </c>
      <c r="H888" s="228">
        <v>3.6560452221856701</v>
      </c>
      <c r="I888" s="228">
        <v>2.0736441353327719</v>
      </c>
      <c r="J888" s="228">
        <v>4.1311822359545776</v>
      </c>
      <c r="K888" s="228">
        <v>4.3550736694878847</v>
      </c>
      <c r="L888" s="228">
        <v>2.1908902300206643</v>
      </c>
      <c r="M888" s="228">
        <v>3.6147844564602556</v>
      </c>
      <c r="N888" s="228">
        <v>3.4056303294575465</v>
      </c>
      <c r="O888" s="228">
        <v>3.9707262140150967</v>
      </c>
      <c r="P888" s="228">
        <v>2.4289915602982237</v>
      </c>
      <c r="Q888" s="228">
        <v>3.6696957185394359</v>
      </c>
      <c r="R888" s="228">
        <v>1.0796928575602718</v>
      </c>
      <c r="S888" s="228">
        <v>2.228601953392904</v>
      </c>
      <c r="T888" s="228">
        <v>8.8637839925545716</v>
      </c>
      <c r="U888" s="228">
        <v>3.1065522153452743</v>
      </c>
      <c r="V888" s="228">
        <v>4.2308391602612359</v>
      </c>
      <c r="W888" s="228">
        <v>2.0483276756092259</v>
      </c>
      <c r="X888" s="223"/>
      <c r="Y888" s="224"/>
      <c r="Z888" s="224"/>
      <c r="AA888" s="224"/>
      <c r="AB888" s="224"/>
      <c r="AC888" s="224"/>
      <c r="AD888" s="224"/>
      <c r="AE888" s="224"/>
      <c r="AF888" s="224"/>
      <c r="AG888" s="224"/>
      <c r="AH888" s="224"/>
      <c r="AI888" s="224"/>
      <c r="AJ888" s="224"/>
      <c r="AK888" s="224"/>
      <c r="AL888" s="224"/>
      <c r="AM888" s="224"/>
      <c r="AN888" s="224"/>
      <c r="AO888" s="224"/>
      <c r="AP888" s="224"/>
      <c r="AQ888" s="224"/>
      <c r="AR888" s="224"/>
      <c r="AS888" s="224"/>
      <c r="AT888" s="224"/>
      <c r="AU888" s="224"/>
      <c r="AV888" s="224"/>
      <c r="AW888" s="224"/>
      <c r="AX888" s="224"/>
      <c r="AY888" s="224"/>
      <c r="AZ888" s="224"/>
      <c r="BA888" s="224"/>
      <c r="BB888" s="224"/>
      <c r="BC888" s="224"/>
      <c r="BD888" s="224"/>
      <c r="BE888" s="224"/>
      <c r="BF888" s="224"/>
      <c r="BG888" s="224"/>
      <c r="BH888" s="224"/>
      <c r="BI888" s="224"/>
      <c r="BJ888" s="224"/>
      <c r="BK888" s="224"/>
      <c r="BL888" s="224"/>
      <c r="BM888" s="229"/>
    </row>
    <row r="889" spans="1:65">
      <c r="A889" s="29"/>
      <c r="B889" s="3" t="s">
        <v>86</v>
      </c>
      <c r="C889" s="28"/>
      <c r="D889" s="13">
        <v>1.1402539357766249E-2</v>
      </c>
      <c r="E889" s="13">
        <v>1.5895241156817209E-2</v>
      </c>
      <c r="F889" s="13">
        <v>1.3058271957214524E-2</v>
      </c>
      <c r="G889" s="13">
        <v>9.1324200913242004E-3</v>
      </c>
      <c r="H889" s="13">
        <v>1.717797285286924E-2</v>
      </c>
      <c r="I889" s="13">
        <v>9.6673386262600084E-3</v>
      </c>
      <c r="J889" s="13">
        <v>1.8892601688816665E-2</v>
      </c>
      <c r="K889" s="13">
        <v>1.9602732195744418E-2</v>
      </c>
      <c r="L889" s="13">
        <v>9.6942045576135592E-3</v>
      </c>
      <c r="M889" s="13">
        <v>1.6632443818068662E-2</v>
      </c>
      <c r="N889" s="13">
        <v>1.6196529897654612E-2</v>
      </c>
      <c r="O889" s="13">
        <v>2.0276048752417515E-2</v>
      </c>
      <c r="P889" s="13">
        <v>1.1377009650108776E-2</v>
      </c>
      <c r="Q889" s="13">
        <v>1.6963154322986607E-2</v>
      </c>
      <c r="R889" s="13">
        <v>5.1743709077387082E-3</v>
      </c>
      <c r="S889" s="13">
        <v>1.0880074630071134E-2</v>
      </c>
      <c r="T889" s="13">
        <v>4.9197690985501787E-2</v>
      </c>
      <c r="U889" s="13">
        <v>1.4952120401148442E-2</v>
      </c>
      <c r="V889" s="13">
        <v>1.9909831342405815E-2</v>
      </c>
      <c r="W889" s="13">
        <v>1.0343905119999188E-2</v>
      </c>
      <c r="X889" s="147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A890" s="29"/>
      <c r="B890" s="3" t="s">
        <v>262</v>
      </c>
      <c r="C890" s="28"/>
      <c r="D890" s="13">
        <v>5.2894347793615015E-3</v>
      </c>
      <c r="E890" s="13">
        <v>-1.2371798067565276E-2</v>
      </c>
      <c r="F890" s="13">
        <v>-1.025040726436055E-2</v>
      </c>
      <c r="G890" s="13">
        <v>2.6459178879540746E-2</v>
      </c>
      <c r="H890" s="13">
        <v>-2.4441617738405474E-3</v>
      </c>
      <c r="I890" s="13">
        <v>5.3675519162625918E-3</v>
      </c>
      <c r="J890" s="13">
        <v>2.4896836141520051E-2</v>
      </c>
      <c r="K890" s="13">
        <v>4.1301434890736566E-2</v>
      </c>
      <c r="L890" s="13">
        <v>5.9268376377973553E-2</v>
      </c>
      <c r="M890" s="13">
        <v>1.8647465189437717E-2</v>
      </c>
      <c r="N890" s="13">
        <v>-1.4462632323256175E-2</v>
      </c>
      <c r="O890" s="13">
        <v>-8.2123641412891635E-2</v>
      </c>
      <c r="P890" s="13">
        <v>6.8052370220073044E-4</v>
      </c>
      <c r="Q890" s="13">
        <v>1.3960436975375856E-2</v>
      </c>
      <c r="R890" s="13">
        <v>-2.1996881140168512E-2</v>
      </c>
      <c r="S890" s="13">
        <v>-3.9940387486335105E-2</v>
      </c>
      <c r="T890" s="13">
        <v>-0.15555375009986039</v>
      </c>
      <c r="U890" s="13">
        <v>-2.6191771391753882E-2</v>
      </c>
      <c r="V890" s="13">
        <v>-4.0065045118611309E-3</v>
      </c>
      <c r="W890" s="13">
        <v>-7.1862174309572424E-2</v>
      </c>
      <c r="X890" s="147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5"/>
    </row>
    <row r="891" spans="1:65">
      <c r="A891" s="29"/>
      <c r="B891" s="45" t="s">
        <v>263</v>
      </c>
      <c r="C891" s="46"/>
      <c r="D891" s="44">
        <v>0.28000000000000003</v>
      </c>
      <c r="E891" s="44">
        <v>0.3</v>
      </c>
      <c r="F891" s="44">
        <v>0.23</v>
      </c>
      <c r="G891" s="44">
        <v>0.98</v>
      </c>
      <c r="H891" s="44">
        <v>0.03</v>
      </c>
      <c r="I891" s="44">
        <v>0.28999999999999998</v>
      </c>
      <c r="J891" s="44">
        <v>0.93</v>
      </c>
      <c r="K891" s="44">
        <v>1.48</v>
      </c>
      <c r="L891" s="44">
        <v>2.0699999999999998</v>
      </c>
      <c r="M891" s="44">
        <v>0.73</v>
      </c>
      <c r="N891" s="44">
        <v>0.37</v>
      </c>
      <c r="O891" s="44">
        <v>2.62</v>
      </c>
      <c r="P891" s="44">
        <v>0.13</v>
      </c>
      <c r="Q891" s="44">
        <v>0.56999999999999995</v>
      </c>
      <c r="R891" s="44">
        <v>0.62</v>
      </c>
      <c r="S891" s="44">
        <v>1.22</v>
      </c>
      <c r="T891" s="44">
        <v>5.05</v>
      </c>
      <c r="U891" s="44">
        <v>0.76</v>
      </c>
      <c r="V891" s="44">
        <v>0.03</v>
      </c>
      <c r="W891" s="44">
        <v>2.2799999999999998</v>
      </c>
      <c r="X891" s="147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5"/>
    </row>
    <row r="892" spans="1:65">
      <c r="B892" s="3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BM892" s="55"/>
    </row>
    <row r="893" spans="1:65" ht="15">
      <c r="B893" s="8" t="s">
        <v>541</v>
      </c>
      <c r="BM893" s="27" t="s">
        <v>66</v>
      </c>
    </row>
    <row r="894" spans="1:65" ht="15">
      <c r="A894" s="24" t="s">
        <v>21</v>
      </c>
      <c r="B894" s="18" t="s">
        <v>110</v>
      </c>
      <c r="C894" s="15" t="s">
        <v>111</v>
      </c>
      <c r="D894" s="16" t="s">
        <v>228</v>
      </c>
      <c r="E894" s="17" t="s">
        <v>228</v>
      </c>
      <c r="F894" s="17" t="s">
        <v>228</v>
      </c>
      <c r="G894" s="17" t="s">
        <v>228</v>
      </c>
      <c r="H894" s="17" t="s">
        <v>228</v>
      </c>
      <c r="I894" s="17" t="s">
        <v>228</v>
      </c>
      <c r="J894" s="17" t="s">
        <v>228</v>
      </c>
      <c r="K894" s="17" t="s">
        <v>228</v>
      </c>
      <c r="L894" s="17" t="s">
        <v>228</v>
      </c>
      <c r="M894" s="17" t="s">
        <v>228</v>
      </c>
      <c r="N894" s="17" t="s">
        <v>228</v>
      </c>
      <c r="O894" s="17" t="s">
        <v>228</v>
      </c>
      <c r="P894" s="17" t="s">
        <v>228</v>
      </c>
      <c r="Q894" s="17" t="s">
        <v>228</v>
      </c>
      <c r="R894" s="17" t="s">
        <v>228</v>
      </c>
      <c r="S894" s="17" t="s">
        <v>228</v>
      </c>
      <c r="T894" s="17" t="s">
        <v>228</v>
      </c>
      <c r="U894" s="147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7">
        <v>1</v>
      </c>
    </row>
    <row r="895" spans="1:65">
      <c r="A895" s="29"/>
      <c r="B895" s="19" t="s">
        <v>229</v>
      </c>
      <c r="C895" s="9" t="s">
        <v>229</v>
      </c>
      <c r="D895" s="145" t="s">
        <v>232</v>
      </c>
      <c r="E895" s="146" t="s">
        <v>233</v>
      </c>
      <c r="F895" s="146" t="s">
        <v>237</v>
      </c>
      <c r="G895" s="146" t="s">
        <v>238</v>
      </c>
      <c r="H895" s="146" t="s">
        <v>239</v>
      </c>
      <c r="I895" s="146" t="s">
        <v>240</v>
      </c>
      <c r="J895" s="146" t="s">
        <v>241</v>
      </c>
      <c r="K895" s="146" t="s">
        <v>242</v>
      </c>
      <c r="L895" s="146" t="s">
        <v>243</v>
      </c>
      <c r="M895" s="146" t="s">
        <v>244</v>
      </c>
      <c r="N895" s="146" t="s">
        <v>245</v>
      </c>
      <c r="O895" s="146" t="s">
        <v>246</v>
      </c>
      <c r="P895" s="146" t="s">
        <v>247</v>
      </c>
      <c r="Q895" s="146" t="s">
        <v>248</v>
      </c>
      <c r="R895" s="146" t="s">
        <v>249</v>
      </c>
      <c r="S895" s="146" t="s">
        <v>283</v>
      </c>
      <c r="T895" s="146" t="s">
        <v>253</v>
      </c>
      <c r="U895" s="147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7" t="s">
        <v>3</v>
      </c>
    </row>
    <row r="896" spans="1:65">
      <c r="A896" s="29"/>
      <c r="B896" s="19"/>
      <c r="C896" s="9"/>
      <c r="D896" s="10" t="s">
        <v>300</v>
      </c>
      <c r="E896" s="11" t="s">
        <v>300</v>
      </c>
      <c r="F896" s="11" t="s">
        <v>301</v>
      </c>
      <c r="G896" s="11" t="s">
        <v>300</v>
      </c>
      <c r="H896" s="11" t="s">
        <v>301</v>
      </c>
      <c r="I896" s="11" t="s">
        <v>301</v>
      </c>
      <c r="J896" s="11" t="s">
        <v>301</v>
      </c>
      <c r="K896" s="11" t="s">
        <v>301</v>
      </c>
      <c r="L896" s="11" t="s">
        <v>301</v>
      </c>
      <c r="M896" s="11" t="s">
        <v>114</v>
      </c>
      <c r="N896" s="11" t="s">
        <v>301</v>
      </c>
      <c r="O896" s="11" t="s">
        <v>300</v>
      </c>
      <c r="P896" s="11" t="s">
        <v>300</v>
      </c>
      <c r="Q896" s="11" t="s">
        <v>300</v>
      </c>
      <c r="R896" s="11" t="s">
        <v>301</v>
      </c>
      <c r="S896" s="11" t="s">
        <v>301</v>
      </c>
      <c r="T896" s="11" t="s">
        <v>300</v>
      </c>
      <c r="U896" s="147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7">
        <v>2</v>
      </c>
    </row>
    <row r="897" spans="1:65">
      <c r="A897" s="29"/>
      <c r="B897" s="19"/>
      <c r="C897" s="9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147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7">
        <v>3</v>
      </c>
    </row>
    <row r="898" spans="1:65">
      <c r="A898" s="29"/>
      <c r="B898" s="18">
        <v>1</v>
      </c>
      <c r="C898" s="14">
        <v>1</v>
      </c>
      <c r="D898" s="150">
        <v>0.28000000000000003</v>
      </c>
      <c r="E898" s="148">
        <v>0.27683467572244808</v>
      </c>
      <c r="F898" s="148" t="s">
        <v>104</v>
      </c>
      <c r="G898" s="148">
        <v>0.42</v>
      </c>
      <c r="H898" s="21">
        <v>0.22</v>
      </c>
      <c r="I898" s="21">
        <v>0.23</v>
      </c>
      <c r="J898" s="21">
        <v>0.24</v>
      </c>
      <c r="K898" s="21">
        <v>0.21</v>
      </c>
      <c r="L898" s="21">
        <v>0.22</v>
      </c>
      <c r="M898" s="21">
        <v>0.23453567553999999</v>
      </c>
      <c r="N898" s="148">
        <v>0.3</v>
      </c>
      <c r="O898" s="21">
        <v>0.23</v>
      </c>
      <c r="P898" s="148">
        <v>0.4</v>
      </c>
      <c r="Q898" s="21">
        <v>0.23</v>
      </c>
      <c r="R898" s="21">
        <v>0.2</v>
      </c>
      <c r="S898" s="21">
        <v>0.26</v>
      </c>
      <c r="T898" s="148">
        <v>0.3</v>
      </c>
      <c r="U898" s="147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7">
        <v>1</v>
      </c>
    </row>
    <row r="899" spans="1:65">
      <c r="A899" s="29"/>
      <c r="B899" s="19">
        <v>1</v>
      </c>
      <c r="C899" s="9">
        <v>2</v>
      </c>
      <c r="D899" s="11">
        <v>0.21</v>
      </c>
      <c r="E899" s="149">
        <v>0.27008136166711372</v>
      </c>
      <c r="F899" s="149">
        <v>0.1</v>
      </c>
      <c r="G899" s="149">
        <v>0.41</v>
      </c>
      <c r="H899" s="11">
        <v>0.22</v>
      </c>
      <c r="I899" s="11">
        <v>0.25</v>
      </c>
      <c r="J899" s="11">
        <v>0.23</v>
      </c>
      <c r="K899" s="11">
        <v>0.21</v>
      </c>
      <c r="L899" s="11">
        <v>0.23</v>
      </c>
      <c r="M899" s="11">
        <v>0.22545613297999997</v>
      </c>
      <c r="N899" s="149">
        <v>0.28999999999999998</v>
      </c>
      <c r="O899" s="11">
        <v>0.23</v>
      </c>
      <c r="P899" s="149">
        <v>0.5</v>
      </c>
      <c r="Q899" s="11">
        <v>0.22</v>
      </c>
      <c r="R899" s="11">
        <v>0.2</v>
      </c>
      <c r="S899" s="11">
        <v>0.23</v>
      </c>
      <c r="T899" s="149">
        <v>0.3</v>
      </c>
      <c r="U899" s="147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7">
        <v>25</v>
      </c>
    </row>
    <row r="900" spans="1:65">
      <c r="A900" s="29"/>
      <c r="B900" s="19">
        <v>1</v>
      </c>
      <c r="C900" s="9">
        <v>3</v>
      </c>
      <c r="D900" s="11">
        <v>0.21</v>
      </c>
      <c r="E900" s="149">
        <v>0.25538237575694922</v>
      </c>
      <c r="F900" s="149" t="s">
        <v>104</v>
      </c>
      <c r="G900" s="149">
        <v>0.48</v>
      </c>
      <c r="H900" s="11">
        <v>0.22</v>
      </c>
      <c r="I900" s="11">
        <v>0.23</v>
      </c>
      <c r="J900" s="11">
        <v>0.23</v>
      </c>
      <c r="K900" s="11">
        <v>0.21</v>
      </c>
      <c r="L900" s="11">
        <v>0.23</v>
      </c>
      <c r="M900" s="11">
        <v>0.23145686645999999</v>
      </c>
      <c r="N900" s="149">
        <v>0.28000000000000003</v>
      </c>
      <c r="O900" s="11">
        <v>0.24</v>
      </c>
      <c r="P900" s="149">
        <v>0.4</v>
      </c>
      <c r="Q900" s="11">
        <v>0.22</v>
      </c>
      <c r="R900" s="11">
        <v>0.2</v>
      </c>
      <c r="S900" s="11">
        <v>0.22</v>
      </c>
      <c r="T900" s="149">
        <v>0.3</v>
      </c>
      <c r="U900" s="147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7">
        <v>16</v>
      </c>
    </row>
    <row r="901" spans="1:65">
      <c r="A901" s="29"/>
      <c r="B901" s="19">
        <v>1</v>
      </c>
      <c r="C901" s="9">
        <v>4</v>
      </c>
      <c r="D901" s="11">
        <v>0.23</v>
      </c>
      <c r="E901" s="149">
        <v>0.25911362501567781</v>
      </c>
      <c r="F901" s="149" t="s">
        <v>104</v>
      </c>
      <c r="G901" s="149">
        <v>0.4</v>
      </c>
      <c r="H901" s="11">
        <v>0.21</v>
      </c>
      <c r="I901" s="11">
        <v>0.23</v>
      </c>
      <c r="J901" s="11">
        <v>0.21</v>
      </c>
      <c r="K901" s="11">
        <v>0.23</v>
      </c>
      <c r="L901" s="11">
        <v>0.23</v>
      </c>
      <c r="M901" s="11">
        <v>0.2256442216</v>
      </c>
      <c r="N901" s="149">
        <v>0.28000000000000003</v>
      </c>
      <c r="O901" s="11">
        <v>0.24</v>
      </c>
      <c r="P901" s="149">
        <v>0.5</v>
      </c>
      <c r="Q901" s="11">
        <v>0.22</v>
      </c>
      <c r="R901" s="11">
        <v>0.2</v>
      </c>
      <c r="S901" s="11">
        <v>0.24</v>
      </c>
      <c r="T901" s="149">
        <v>0.3</v>
      </c>
      <c r="U901" s="147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7">
        <v>0.22469981433060607</v>
      </c>
    </row>
    <row r="902" spans="1:65">
      <c r="A902" s="29"/>
      <c r="B902" s="19">
        <v>1</v>
      </c>
      <c r="C902" s="9">
        <v>5</v>
      </c>
      <c r="D902" s="11">
        <v>0.22</v>
      </c>
      <c r="E902" s="149">
        <v>0.270884157289557</v>
      </c>
      <c r="F902" s="149" t="s">
        <v>104</v>
      </c>
      <c r="G902" s="149">
        <v>0.47</v>
      </c>
      <c r="H902" s="11">
        <v>0.22</v>
      </c>
      <c r="I902" s="11">
        <v>0.24</v>
      </c>
      <c r="J902" s="11">
        <v>0.24</v>
      </c>
      <c r="K902" s="11">
        <v>0.22</v>
      </c>
      <c r="L902" s="11">
        <v>0.23</v>
      </c>
      <c r="M902" s="11">
        <v>0.22957302176</v>
      </c>
      <c r="N902" s="149">
        <v>0.28999999999999998</v>
      </c>
      <c r="O902" s="11">
        <v>0.24</v>
      </c>
      <c r="P902" s="149">
        <v>0.4</v>
      </c>
      <c r="Q902" s="11">
        <v>0.23</v>
      </c>
      <c r="R902" s="11">
        <v>0.2</v>
      </c>
      <c r="S902" s="11">
        <v>0.22</v>
      </c>
      <c r="T902" s="149">
        <v>0.3</v>
      </c>
      <c r="U902" s="147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7">
        <v>59</v>
      </c>
    </row>
    <row r="903" spans="1:65">
      <c r="A903" s="29"/>
      <c r="B903" s="19">
        <v>1</v>
      </c>
      <c r="C903" s="9">
        <v>6</v>
      </c>
      <c r="D903" s="11">
        <v>0.23</v>
      </c>
      <c r="E903" s="149">
        <v>0.26452828734106237</v>
      </c>
      <c r="F903" s="149" t="s">
        <v>104</v>
      </c>
      <c r="G903" s="149">
        <v>0.43</v>
      </c>
      <c r="H903" s="11">
        <v>0.22</v>
      </c>
      <c r="I903" s="11">
        <v>0.23</v>
      </c>
      <c r="J903" s="11">
        <v>0.22</v>
      </c>
      <c r="K903" s="11">
        <v>0.22</v>
      </c>
      <c r="L903" s="11">
        <v>0.25</v>
      </c>
      <c r="M903" s="11">
        <v>0.23352182747999997</v>
      </c>
      <c r="N903" s="149">
        <v>0.28000000000000003</v>
      </c>
      <c r="O903" s="11">
        <v>0.22</v>
      </c>
      <c r="P903" s="149">
        <v>0.4</v>
      </c>
      <c r="Q903" s="11">
        <v>0.23</v>
      </c>
      <c r="R903" s="11">
        <v>0.2</v>
      </c>
      <c r="S903" s="11">
        <v>0.23</v>
      </c>
      <c r="T903" s="149">
        <v>0.3</v>
      </c>
      <c r="U903" s="147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55"/>
    </row>
    <row r="904" spans="1:65">
      <c r="A904" s="29"/>
      <c r="B904" s="20" t="s">
        <v>259</v>
      </c>
      <c r="C904" s="12"/>
      <c r="D904" s="22">
        <v>0.22999999999999998</v>
      </c>
      <c r="E904" s="22">
        <v>0.26613741379880135</v>
      </c>
      <c r="F904" s="22">
        <v>0.1</v>
      </c>
      <c r="G904" s="22">
        <v>0.435</v>
      </c>
      <c r="H904" s="22">
        <v>0.21833333333333335</v>
      </c>
      <c r="I904" s="22">
        <v>0.23499999999999999</v>
      </c>
      <c r="J904" s="22">
        <v>0.2283333333333333</v>
      </c>
      <c r="K904" s="22">
        <v>0.21666666666666667</v>
      </c>
      <c r="L904" s="22">
        <v>0.23166666666666669</v>
      </c>
      <c r="M904" s="22">
        <v>0.23003129096999997</v>
      </c>
      <c r="N904" s="22">
        <v>0.28666666666666668</v>
      </c>
      <c r="O904" s="22">
        <v>0.23333333333333331</v>
      </c>
      <c r="P904" s="22">
        <v>0.43333333333333335</v>
      </c>
      <c r="Q904" s="22">
        <v>0.22500000000000001</v>
      </c>
      <c r="R904" s="22">
        <v>0.19999999999999998</v>
      </c>
      <c r="S904" s="22">
        <v>0.23333333333333331</v>
      </c>
      <c r="T904" s="22">
        <v>0.3</v>
      </c>
      <c r="U904" s="147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5"/>
    </row>
    <row r="905" spans="1:65">
      <c r="A905" s="29"/>
      <c r="B905" s="3" t="s">
        <v>260</v>
      </c>
      <c r="C905" s="28"/>
      <c r="D905" s="11">
        <v>0.22500000000000001</v>
      </c>
      <c r="E905" s="11">
        <v>0.26730482450408805</v>
      </c>
      <c r="F905" s="11">
        <v>0.1</v>
      </c>
      <c r="G905" s="11">
        <v>0.42499999999999999</v>
      </c>
      <c r="H905" s="11">
        <v>0.22</v>
      </c>
      <c r="I905" s="11">
        <v>0.23</v>
      </c>
      <c r="J905" s="11">
        <v>0.23</v>
      </c>
      <c r="K905" s="11">
        <v>0.215</v>
      </c>
      <c r="L905" s="11">
        <v>0.23</v>
      </c>
      <c r="M905" s="11">
        <v>0.23051494411000001</v>
      </c>
      <c r="N905" s="11">
        <v>0.28500000000000003</v>
      </c>
      <c r="O905" s="11">
        <v>0.23499999999999999</v>
      </c>
      <c r="P905" s="11">
        <v>0.4</v>
      </c>
      <c r="Q905" s="11">
        <v>0.22500000000000001</v>
      </c>
      <c r="R905" s="11">
        <v>0.2</v>
      </c>
      <c r="S905" s="11">
        <v>0.23</v>
      </c>
      <c r="T905" s="11">
        <v>0.3</v>
      </c>
      <c r="U905" s="147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5"/>
    </row>
    <row r="906" spans="1:65">
      <c r="A906" s="29"/>
      <c r="B906" s="3" t="s">
        <v>261</v>
      </c>
      <c r="C906" s="28"/>
      <c r="D906" s="23">
        <v>2.607680962081086E-2</v>
      </c>
      <c r="E906" s="23">
        <v>8.0013930203023161E-3</v>
      </c>
      <c r="F906" s="23" t="s">
        <v>696</v>
      </c>
      <c r="G906" s="23">
        <v>3.271085446759224E-2</v>
      </c>
      <c r="H906" s="23">
        <v>4.0824829046386332E-3</v>
      </c>
      <c r="I906" s="23">
        <v>8.3666002653407495E-3</v>
      </c>
      <c r="J906" s="23">
        <v>1.169045194450012E-2</v>
      </c>
      <c r="K906" s="23">
        <v>8.1649658092772665E-3</v>
      </c>
      <c r="L906" s="23">
        <v>9.8319208025017483E-3</v>
      </c>
      <c r="M906" s="23">
        <v>3.8702467600728713E-3</v>
      </c>
      <c r="N906" s="23">
        <v>8.1649658092772404E-3</v>
      </c>
      <c r="O906" s="23">
        <v>8.1649658092772543E-3</v>
      </c>
      <c r="P906" s="23">
        <v>5.1639777949432392E-2</v>
      </c>
      <c r="Q906" s="23">
        <v>5.4772255750516656E-3</v>
      </c>
      <c r="R906" s="23">
        <v>3.0404709722440586E-17</v>
      </c>
      <c r="S906" s="23">
        <v>1.5055453054181621E-2</v>
      </c>
      <c r="T906" s="23">
        <v>0</v>
      </c>
      <c r="U906" s="202"/>
      <c r="V906" s="203"/>
      <c r="W906" s="203"/>
      <c r="X906" s="203"/>
      <c r="Y906" s="203"/>
      <c r="Z906" s="203"/>
      <c r="AA906" s="203"/>
      <c r="AB906" s="203"/>
      <c r="AC906" s="203"/>
      <c r="AD906" s="203"/>
      <c r="AE906" s="203"/>
      <c r="AF906" s="203"/>
      <c r="AG906" s="203"/>
      <c r="AH906" s="203"/>
      <c r="AI906" s="203"/>
      <c r="AJ906" s="203"/>
      <c r="AK906" s="203"/>
      <c r="AL906" s="203"/>
      <c r="AM906" s="203"/>
      <c r="AN906" s="203"/>
      <c r="AO906" s="203"/>
      <c r="AP906" s="203"/>
      <c r="AQ906" s="203"/>
      <c r="AR906" s="203"/>
      <c r="AS906" s="203"/>
      <c r="AT906" s="203"/>
      <c r="AU906" s="203"/>
      <c r="AV906" s="203"/>
      <c r="AW906" s="203"/>
      <c r="AX906" s="203"/>
      <c r="AY906" s="203"/>
      <c r="AZ906" s="203"/>
      <c r="BA906" s="203"/>
      <c r="BB906" s="203"/>
      <c r="BC906" s="203"/>
      <c r="BD906" s="203"/>
      <c r="BE906" s="203"/>
      <c r="BF906" s="203"/>
      <c r="BG906" s="203"/>
      <c r="BH906" s="203"/>
      <c r="BI906" s="203"/>
      <c r="BJ906" s="203"/>
      <c r="BK906" s="203"/>
      <c r="BL906" s="203"/>
      <c r="BM906" s="56"/>
    </row>
    <row r="907" spans="1:65">
      <c r="A907" s="29"/>
      <c r="B907" s="3" t="s">
        <v>86</v>
      </c>
      <c r="C907" s="28"/>
      <c r="D907" s="13">
        <v>0.11337743313396027</v>
      </c>
      <c r="E907" s="13">
        <v>3.0064893567919512E-2</v>
      </c>
      <c r="F907" s="13" t="s">
        <v>696</v>
      </c>
      <c r="G907" s="13">
        <v>7.5197366592166068E-2</v>
      </c>
      <c r="H907" s="13">
        <v>1.8698394983077706E-2</v>
      </c>
      <c r="I907" s="13">
        <v>3.5602554320598938E-2</v>
      </c>
      <c r="J907" s="13">
        <v>5.1199059610949435E-2</v>
      </c>
      <c r="K907" s="13">
        <v>3.7684457581279689E-2</v>
      </c>
      <c r="L907" s="13">
        <v>4.2439945910079484E-2</v>
      </c>
      <c r="M907" s="13">
        <v>1.682487084149616E-2</v>
      </c>
      <c r="N907" s="13">
        <v>2.8482438869571768E-2</v>
      </c>
      <c r="O907" s="13">
        <v>3.4992710611188235E-2</v>
      </c>
      <c r="P907" s="13">
        <v>0.11916871834484398</v>
      </c>
      <c r="Q907" s="13">
        <v>2.4343224778007402E-2</v>
      </c>
      <c r="R907" s="13">
        <v>1.5202354861220294E-16</v>
      </c>
      <c r="S907" s="13">
        <v>6.4523370232206959E-2</v>
      </c>
      <c r="T907" s="13">
        <v>0</v>
      </c>
      <c r="U907" s="147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5"/>
    </row>
    <row r="908" spans="1:65">
      <c r="A908" s="29"/>
      <c r="B908" s="3" t="s">
        <v>262</v>
      </c>
      <c r="C908" s="28"/>
      <c r="D908" s="13">
        <v>2.3587850685072853E-2</v>
      </c>
      <c r="E908" s="13">
        <v>0.18441314511825624</v>
      </c>
      <c r="F908" s="13">
        <v>-0.55496180404996831</v>
      </c>
      <c r="G908" s="13">
        <v>0.93591615238263781</v>
      </c>
      <c r="H908" s="13">
        <v>-2.833327217576409E-2</v>
      </c>
      <c r="I908" s="13">
        <v>4.5839760482574432E-2</v>
      </c>
      <c r="J908" s="13">
        <v>1.6170547419238845E-2</v>
      </c>
      <c r="K908" s="13">
        <v>-3.5750575441597987E-2</v>
      </c>
      <c r="L908" s="13">
        <v>3.1005153950906861E-2</v>
      </c>
      <c r="M908" s="13">
        <v>2.3727107453455965E-2</v>
      </c>
      <c r="N908" s="13">
        <v>0.27577616172342423</v>
      </c>
      <c r="O908" s="13">
        <v>3.8422457216740424E-2</v>
      </c>
      <c r="P908" s="13">
        <v>0.92849884911680403</v>
      </c>
      <c r="Q908" s="13">
        <v>1.3359408875712742E-3</v>
      </c>
      <c r="R908" s="13">
        <v>-0.10992360809993673</v>
      </c>
      <c r="S908" s="13">
        <v>3.8422457216740424E-2</v>
      </c>
      <c r="T908" s="13">
        <v>0.33511458785009496</v>
      </c>
      <c r="U908" s="147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A909" s="29"/>
      <c r="B909" s="45" t="s">
        <v>263</v>
      </c>
      <c r="C909" s="46"/>
      <c r="D909" s="44">
        <v>0.11</v>
      </c>
      <c r="E909" s="44">
        <v>4.76</v>
      </c>
      <c r="F909" s="44" t="s">
        <v>264</v>
      </c>
      <c r="G909" s="44">
        <v>27.53</v>
      </c>
      <c r="H909" s="44">
        <v>1.69</v>
      </c>
      <c r="I909" s="44">
        <v>0.56000000000000005</v>
      </c>
      <c r="J909" s="44">
        <v>0.34</v>
      </c>
      <c r="K909" s="44">
        <v>1.91</v>
      </c>
      <c r="L909" s="44">
        <v>0.11</v>
      </c>
      <c r="M909" s="44">
        <v>0.11</v>
      </c>
      <c r="N909" s="44">
        <v>7.53</v>
      </c>
      <c r="O909" s="44">
        <v>0.34</v>
      </c>
      <c r="P909" s="44" t="s">
        <v>264</v>
      </c>
      <c r="Q909" s="44">
        <v>0.79</v>
      </c>
      <c r="R909" s="44">
        <v>4.16</v>
      </c>
      <c r="S909" s="44">
        <v>0.34</v>
      </c>
      <c r="T909" s="44" t="s">
        <v>264</v>
      </c>
      <c r="U909" s="147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5"/>
    </row>
    <row r="910" spans="1:65">
      <c r="B910" s="30" t="s">
        <v>318</v>
      </c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BM910" s="55"/>
    </row>
    <row r="911" spans="1:65">
      <c r="BM911" s="55"/>
    </row>
    <row r="912" spans="1:65" ht="15">
      <c r="B912" s="8" t="s">
        <v>542</v>
      </c>
      <c r="BM912" s="27" t="s">
        <v>66</v>
      </c>
    </row>
    <row r="913" spans="1:65" ht="15">
      <c r="A913" s="24" t="s">
        <v>24</v>
      </c>
      <c r="B913" s="18" t="s">
        <v>110</v>
      </c>
      <c r="C913" s="15" t="s">
        <v>111</v>
      </c>
      <c r="D913" s="16" t="s">
        <v>228</v>
      </c>
      <c r="E913" s="17" t="s">
        <v>228</v>
      </c>
      <c r="F913" s="17" t="s">
        <v>228</v>
      </c>
      <c r="G913" s="17" t="s">
        <v>228</v>
      </c>
      <c r="H913" s="17" t="s">
        <v>228</v>
      </c>
      <c r="I913" s="17" t="s">
        <v>228</v>
      </c>
      <c r="J913" s="17" t="s">
        <v>228</v>
      </c>
      <c r="K913" s="17" t="s">
        <v>228</v>
      </c>
      <c r="L913" s="17" t="s">
        <v>228</v>
      </c>
      <c r="M913" s="17" t="s">
        <v>228</v>
      </c>
      <c r="N913" s="147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7">
        <v>1</v>
      </c>
    </row>
    <row r="914" spans="1:65">
      <c r="A914" s="29"/>
      <c r="B914" s="19" t="s">
        <v>229</v>
      </c>
      <c r="C914" s="9" t="s">
        <v>229</v>
      </c>
      <c r="D914" s="145" t="s">
        <v>232</v>
      </c>
      <c r="E914" s="146" t="s">
        <v>233</v>
      </c>
      <c r="F914" s="146" t="s">
        <v>235</v>
      </c>
      <c r="G914" s="146" t="s">
        <v>237</v>
      </c>
      <c r="H914" s="146" t="s">
        <v>247</v>
      </c>
      <c r="I914" s="146" t="s">
        <v>248</v>
      </c>
      <c r="J914" s="146" t="s">
        <v>249</v>
      </c>
      <c r="K914" s="146" t="s">
        <v>283</v>
      </c>
      <c r="L914" s="146" t="s">
        <v>253</v>
      </c>
      <c r="M914" s="146" t="s">
        <v>299</v>
      </c>
      <c r="N914" s="147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7" t="s">
        <v>3</v>
      </c>
    </row>
    <row r="915" spans="1:65">
      <c r="A915" s="29"/>
      <c r="B915" s="19"/>
      <c r="C915" s="9"/>
      <c r="D915" s="10" t="s">
        <v>300</v>
      </c>
      <c r="E915" s="11" t="s">
        <v>300</v>
      </c>
      <c r="F915" s="11" t="s">
        <v>300</v>
      </c>
      <c r="G915" s="11" t="s">
        <v>301</v>
      </c>
      <c r="H915" s="11" t="s">
        <v>300</v>
      </c>
      <c r="I915" s="11" t="s">
        <v>300</v>
      </c>
      <c r="J915" s="11" t="s">
        <v>301</v>
      </c>
      <c r="K915" s="11" t="s">
        <v>301</v>
      </c>
      <c r="L915" s="11" t="s">
        <v>300</v>
      </c>
      <c r="M915" s="11" t="s">
        <v>114</v>
      </c>
      <c r="N915" s="147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7">
        <v>2</v>
      </c>
    </row>
    <row r="916" spans="1:65">
      <c r="A916" s="29"/>
      <c r="B916" s="19"/>
      <c r="C916" s="9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147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7">
        <v>3</v>
      </c>
    </row>
    <row r="917" spans="1:65">
      <c r="A917" s="29"/>
      <c r="B917" s="18">
        <v>1</v>
      </c>
      <c r="C917" s="14">
        <v>1</v>
      </c>
      <c r="D917" s="21">
        <v>0.55000000000000004</v>
      </c>
      <c r="E917" s="21">
        <v>0.5549012933787566</v>
      </c>
      <c r="F917" s="21">
        <v>0.68525000000000003</v>
      </c>
      <c r="G917" s="148">
        <v>0.6</v>
      </c>
      <c r="H917" s="148">
        <v>0.5</v>
      </c>
      <c r="I917" s="21">
        <v>0.55000000000000004</v>
      </c>
      <c r="J917" s="148">
        <v>0.5</v>
      </c>
      <c r="K917" s="21">
        <v>0.56000000000000005</v>
      </c>
      <c r="L917" s="21">
        <v>0.56000000000000005</v>
      </c>
      <c r="M917" s="148">
        <v>2.41</v>
      </c>
      <c r="N917" s="147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7">
        <v>1</v>
      </c>
    </row>
    <row r="918" spans="1:65">
      <c r="A918" s="29"/>
      <c r="B918" s="19">
        <v>1</v>
      </c>
      <c r="C918" s="9">
        <v>2</v>
      </c>
      <c r="D918" s="11">
        <v>0.53</v>
      </c>
      <c r="E918" s="11">
        <v>0.5865789218152353</v>
      </c>
      <c r="F918" s="11">
        <v>0.69488000000000005</v>
      </c>
      <c r="G918" s="149">
        <v>0.6</v>
      </c>
      <c r="H918" s="149">
        <v>0.5</v>
      </c>
      <c r="I918" s="11">
        <v>0.54</v>
      </c>
      <c r="J918" s="149">
        <v>0.5</v>
      </c>
      <c r="K918" s="11">
        <v>0.61</v>
      </c>
      <c r="L918" s="11">
        <v>0.56000000000000005</v>
      </c>
      <c r="M918" s="143">
        <v>2.9369999999999998</v>
      </c>
      <c r="N918" s="147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7">
        <v>26</v>
      </c>
    </row>
    <row r="919" spans="1:65">
      <c r="A919" s="29"/>
      <c r="B919" s="19">
        <v>1</v>
      </c>
      <c r="C919" s="9">
        <v>3</v>
      </c>
      <c r="D919" s="11">
        <v>0.53</v>
      </c>
      <c r="E919" s="11">
        <v>0.56977297113474779</v>
      </c>
      <c r="F919" s="11">
        <v>0.71872999999999998</v>
      </c>
      <c r="G919" s="149">
        <v>0.6</v>
      </c>
      <c r="H919" s="149">
        <v>0.5</v>
      </c>
      <c r="I919" s="11">
        <v>0.53</v>
      </c>
      <c r="J919" s="149">
        <v>0.5</v>
      </c>
      <c r="K919" s="11">
        <v>0.57999999999999996</v>
      </c>
      <c r="L919" s="11">
        <v>0.54</v>
      </c>
      <c r="M919" s="149">
        <v>2.1539999999999999</v>
      </c>
      <c r="N919" s="147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7">
        <v>16</v>
      </c>
    </row>
    <row r="920" spans="1:65">
      <c r="A920" s="29"/>
      <c r="B920" s="19">
        <v>1</v>
      </c>
      <c r="C920" s="9">
        <v>4</v>
      </c>
      <c r="D920" s="11">
        <v>0.56000000000000005</v>
      </c>
      <c r="E920" s="11">
        <v>0.58023611761579419</v>
      </c>
      <c r="F920" s="11">
        <v>0.68776999999999999</v>
      </c>
      <c r="G920" s="149">
        <v>0.6</v>
      </c>
      <c r="H920" s="149">
        <v>0.6</v>
      </c>
      <c r="I920" s="11">
        <v>0.53</v>
      </c>
      <c r="J920" s="149">
        <v>0.5</v>
      </c>
      <c r="K920" s="11">
        <v>0.61</v>
      </c>
      <c r="L920" s="11">
        <v>0.56000000000000005</v>
      </c>
      <c r="M920" s="149">
        <v>2.0299999999999998</v>
      </c>
      <c r="N920" s="147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7">
        <v>0.5799720531201501</v>
      </c>
    </row>
    <row r="921" spans="1:65">
      <c r="A921" s="29"/>
      <c r="B921" s="19">
        <v>1</v>
      </c>
      <c r="C921" s="9">
        <v>5</v>
      </c>
      <c r="D921" s="11">
        <v>0.53</v>
      </c>
      <c r="E921" s="11">
        <v>0.58522108426173636</v>
      </c>
      <c r="F921" s="11">
        <v>0.66203000000000001</v>
      </c>
      <c r="G921" s="149">
        <v>0.6</v>
      </c>
      <c r="H921" s="149">
        <v>0.5</v>
      </c>
      <c r="I921" s="11">
        <v>0.52</v>
      </c>
      <c r="J921" s="149">
        <v>0.5</v>
      </c>
      <c r="K921" s="11">
        <v>0.57999999999999996</v>
      </c>
      <c r="L921" s="11">
        <v>0.56000000000000005</v>
      </c>
      <c r="M921" s="149">
        <v>2.226</v>
      </c>
      <c r="N921" s="147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7">
        <v>60</v>
      </c>
    </row>
    <row r="922" spans="1:65">
      <c r="A922" s="29"/>
      <c r="B922" s="19">
        <v>1</v>
      </c>
      <c r="C922" s="9">
        <v>6</v>
      </c>
      <c r="D922" s="11">
        <v>0.52</v>
      </c>
      <c r="E922" s="11">
        <v>0.54487352411913226</v>
      </c>
      <c r="F922" s="11">
        <v>0.69874999999999998</v>
      </c>
      <c r="G922" s="149">
        <v>0.6</v>
      </c>
      <c r="H922" s="149">
        <v>0.6</v>
      </c>
      <c r="I922" s="11">
        <v>0.55000000000000004</v>
      </c>
      <c r="J922" s="149">
        <v>0.5</v>
      </c>
      <c r="K922" s="11">
        <v>0.61</v>
      </c>
      <c r="L922" s="11">
        <v>0.54</v>
      </c>
      <c r="M922" s="149">
        <v>2.282</v>
      </c>
      <c r="N922" s="147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55"/>
    </row>
    <row r="923" spans="1:65">
      <c r="A923" s="29"/>
      <c r="B923" s="20" t="s">
        <v>259</v>
      </c>
      <c r="C923" s="12"/>
      <c r="D923" s="22">
        <v>0.53666666666666674</v>
      </c>
      <c r="E923" s="22">
        <v>0.57026398538756717</v>
      </c>
      <c r="F923" s="22">
        <v>0.69123500000000015</v>
      </c>
      <c r="G923" s="22">
        <v>0.6</v>
      </c>
      <c r="H923" s="22">
        <v>0.53333333333333333</v>
      </c>
      <c r="I923" s="22">
        <v>0.53666666666666674</v>
      </c>
      <c r="J923" s="22">
        <v>0.5</v>
      </c>
      <c r="K923" s="22">
        <v>0.59166666666666667</v>
      </c>
      <c r="L923" s="22">
        <v>0.55333333333333334</v>
      </c>
      <c r="M923" s="22">
        <v>2.339833333333333</v>
      </c>
      <c r="N923" s="147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5"/>
    </row>
    <row r="924" spans="1:65">
      <c r="A924" s="29"/>
      <c r="B924" s="3" t="s">
        <v>260</v>
      </c>
      <c r="C924" s="28"/>
      <c r="D924" s="11">
        <v>0.53</v>
      </c>
      <c r="E924" s="11">
        <v>0.57500454437527093</v>
      </c>
      <c r="F924" s="11">
        <v>0.69132499999999997</v>
      </c>
      <c r="G924" s="11">
        <v>0.6</v>
      </c>
      <c r="H924" s="11">
        <v>0.5</v>
      </c>
      <c r="I924" s="11">
        <v>0.53500000000000003</v>
      </c>
      <c r="J924" s="11">
        <v>0.5</v>
      </c>
      <c r="K924" s="11">
        <v>0.59499999999999997</v>
      </c>
      <c r="L924" s="11">
        <v>0.56000000000000005</v>
      </c>
      <c r="M924" s="11">
        <v>2.254</v>
      </c>
      <c r="N924" s="147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5"/>
    </row>
    <row r="925" spans="1:65">
      <c r="A925" s="29"/>
      <c r="B925" s="3" t="s">
        <v>261</v>
      </c>
      <c r="C925" s="28"/>
      <c r="D925" s="23">
        <v>1.5055453054181633E-2</v>
      </c>
      <c r="E925" s="23">
        <v>1.7147969575000459E-2</v>
      </c>
      <c r="F925" s="23">
        <v>1.8582221341917109E-2</v>
      </c>
      <c r="G925" s="23">
        <v>0</v>
      </c>
      <c r="H925" s="23">
        <v>5.1639777949432218E-2</v>
      </c>
      <c r="I925" s="23">
        <v>1.2110601416389978E-2</v>
      </c>
      <c r="J925" s="23">
        <v>0</v>
      </c>
      <c r="K925" s="23">
        <v>2.1369760566432795E-2</v>
      </c>
      <c r="L925" s="23">
        <v>1.0327955589886455E-2</v>
      </c>
      <c r="M925" s="23">
        <v>0.3188619868637021</v>
      </c>
      <c r="N925" s="202"/>
      <c r="O925" s="203"/>
      <c r="P925" s="203"/>
      <c r="Q925" s="203"/>
      <c r="R925" s="203"/>
      <c r="S925" s="203"/>
      <c r="T925" s="203"/>
      <c r="U925" s="203"/>
      <c r="V925" s="203"/>
      <c r="W925" s="203"/>
      <c r="X925" s="203"/>
      <c r="Y925" s="203"/>
      <c r="Z925" s="203"/>
      <c r="AA925" s="203"/>
      <c r="AB925" s="203"/>
      <c r="AC925" s="203"/>
      <c r="AD925" s="203"/>
      <c r="AE925" s="203"/>
      <c r="AF925" s="203"/>
      <c r="AG925" s="203"/>
      <c r="AH925" s="203"/>
      <c r="AI925" s="203"/>
      <c r="AJ925" s="203"/>
      <c r="AK925" s="203"/>
      <c r="AL925" s="203"/>
      <c r="AM925" s="203"/>
      <c r="AN925" s="203"/>
      <c r="AO925" s="203"/>
      <c r="AP925" s="203"/>
      <c r="AQ925" s="203"/>
      <c r="AR925" s="203"/>
      <c r="AS925" s="203"/>
      <c r="AT925" s="203"/>
      <c r="AU925" s="203"/>
      <c r="AV925" s="203"/>
      <c r="AW925" s="203"/>
      <c r="AX925" s="203"/>
      <c r="AY925" s="203"/>
      <c r="AZ925" s="203"/>
      <c r="BA925" s="203"/>
      <c r="BB925" s="203"/>
      <c r="BC925" s="203"/>
      <c r="BD925" s="203"/>
      <c r="BE925" s="203"/>
      <c r="BF925" s="203"/>
      <c r="BG925" s="203"/>
      <c r="BH925" s="203"/>
      <c r="BI925" s="203"/>
      <c r="BJ925" s="203"/>
      <c r="BK925" s="203"/>
      <c r="BL925" s="203"/>
      <c r="BM925" s="56"/>
    </row>
    <row r="926" spans="1:65">
      <c r="A926" s="29"/>
      <c r="B926" s="3" t="s">
        <v>86</v>
      </c>
      <c r="C926" s="28"/>
      <c r="D926" s="13">
        <v>2.8053639231394343E-2</v>
      </c>
      <c r="E926" s="13">
        <v>3.00702306552749E-2</v>
      </c>
      <c r="F926" s="13">
        <v>2.6882639539255251E-2</v>
      </c>
      <c r="G926" s="13">
        <v>0</v>
      </c>
      <c r="H926" s="13">
        <v>9.6824583655185412E-2</v>
      </c>
      <c r="I926" s="13">
        <v>2.2566338042962691E-2</v>
      </c>
      <c r="J926" s="13">
        <v>0</v>
      </c>
      <c r="K926" s="13">
        <v>3.6117905182703317E-2</v>
      </c>
      <c r="L926" s="13">
        <v>1.8664979981722511E-2</v>
      </c>
      <c r="M926" s="13">
        <v>0.13627551258509957</v>
      </c>
      <c r="N926" s="147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5"/>
    </row>
    <row r="927" spans="1:65">
      <c r="A927" s="29"/>
      <c r="B927" s="3" t="s">
        <v>262</v>
      </c>
      <c r="C927" s="28"/>
      <c r="D927" s="13">
        <v>-7.4668057228805762E-2</v>
      </c>
      <c r="E927" s="13">
        <v>-1.673885436437017E-2</v>
      </c>
      <c r="F927" s="13">
        <v>0.19184191079772628</v>
      </c>
      <c r="G927" s="13">
        <v>3.4532606824937417E-2</v>
      </c>
      <c r="H927" s="13">
        <v>-8.0415460600055555E-2</v>
      </c>
      <c r="I927" s="13">
        <v>-7.4668057228805762E-2</v>
      </c>
      <c r="J927" s="13">
        <v>-0.13788949431255204</v>
      </c>
      <c r="K927" s="13">
        <v>2.0164098396813435E-2</v>
      </c>
      <c r="L927" s="13">
        <v>-4.5931040372557685E-2</v>
      </c>
      <c r="M927" s="13">
        <v>3.0343897964486928</v>
      </c>
      <c r="N927" s="147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5"/>
    </row>
    <row r="928" spans="1:65">
      <c r="A928" s="29"/>
      <c r="B928" s="45" t="s">
        <v>263</v>
      </c>
      <c r="C928" s="46"/>
      <c r="D928" s="44">
        <v>0.67</v>
      </c>
      <c r="E928" s="44">
        <v>0</v>
      </c>
      <c r="F928" s="44">
        <v>2.4300000000000002</v>
      </c>
      <c r="G928" s="44" t="s">
        <v>264</v>
      </c>
      <c r="H928" s="44" t="s">
        <v>264</v>
      </c>
      <c r="I928" s="44">
        <v>0.67</v>
      </c>
      <c r="J928" s="44" t="s">
        <v>264</v>
      </c>
      <c r="K928" s="44">
        <v>0.43</v>
      </c>
      <c r="L928" s="44">
        <v>0.34</v>
      </c>
      <c r="M928" s="44">
        <v>35.520000000000003</v>
      </c>
      <c r="N928" s="147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5"/>
    </row>
    <row r="929" spans="1:65">
      <c r="B929" s="30" t="s">
        <v>311</v>
      </c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BM929" s="55"/>
    </row>
    <row r="930" spans="1:65">
      <c r="BM930" s="55"/>
    </row>
    <row r="931" spans="1:65" ht="15">
      <c r="B931" s="8" t="s">
        <v>543</v>
      </c>
      <c r="BM931" s="27" t="s">
        <v>66</v>
      </c>
    </row>
    <row r="932" spans="1:65" ht="15">
      <c r="A932" s="24" t="s">
        <v>27</v>
      </c>
      <c r="B932" s="18" t="s">
        <v>110</v>
      </c>
      <c r="C932" s="15" t="s">
        <v>111</v>
      </c>
      <c r="D932" s="16" t="s">
        <v>228</v>
      </c>
      <c r="E932" s="17" t="s">
        <v>228</v>
      </c>
      <c r="F932" s="17" t="s">
        <v>228</v>
      </c>
      <c r="G932" s="17" t="s">
        <v>228</v>
      </c>
      <c r="H932" s="17" t="s">
        <v>228</v>
      </c>
      <c r="I932" s="17" t="s">
        <v>228</v>
      </c>
      <c r="J932" s="17" t="s">
        <v>228</v>
      </c>
      <c r="K932" s="17" t="s">
        <v>228</v>
      </c>
      <c r="L932" s="17" t="s">
        <v>228</v>
      </c>
      <c r="M932" s="17" t="s">
        <v>228</v>
      </c>
      <c r="N932" s="17" t="s">
        <v>228</v>
      </c>
      <c r="O932" s="17" t="s">
        <v>228</v>
      </c>
      <c r="P932" s="17" t="s">
        <v>228</v>
      </c>
      <c r="Q932" s="17" t="s">
        <v>228</v>
      </c>
      <c r="R932" s="17" t="s">
        <v>228</v>
      </c>
      <c r="S932" s="147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7">
        <v>1</v>
      </c>
    </row>
    <row r="933" spans="1:65">
      <c r="A933" s="29"/>
      <c r="B933" s="19" t="s">
        <v>229</v>
      </c>
      <c r="C933" s="9" t="s">
        <v>229</v>
      </c>
      <c r="D933" s="145" t="s">
        <v>233</v>
      </c>
      <c r="E933" s="146" t="s">
        <v>237</v>
      </c>
      <c r="F933" s="146" t="s">
        <v>238</v>
      </c>
      <c r="G933" s="146" t="s">
        <v>239</v>
      </c>
      <c r="H933" s="146" t="s">
        <v>240</v>
      </c>
      <c r="I933" s="146" t="s">
        <v>241</v>
      </c>
      <c r="J933" s="146" t="s">
        <v>242</v>
      </c>
      <c r="K933" s="146" t="s">
        <v>243</v>
      </c>
      <c r="L933" s="146" t="s">
        <v>244</v>
      </c>
      <c r="M933" s="146" t="s">
        <v>245</v>
      </c>
      <c r="N933" s="146" t="s">
        <v>246</v>
      </c>
      <c r="O933" s="146" t="s">
        <v>247</v>
      </c>
      <c r="P933" s="146" t="s">
        <v>249</v>
      </c>
      <c r="Q933" s="146" t="s">
        <v>283</v>
      </c>
      <c r="R933" s="146" t="s">
        <v>253</v>
      </c>
      <c r="S933" s="147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7" t="s">
        <v>3</v>
      </c>
    </row>
    <row r="934" spans="1:65">
      <c r="A934" s="29"/>
      <c r="B934" s="19"/>
      <c r="C934" s="9"/>
      <c r="D934" s="10" t="s">
        <v>300</v>
      </c>
      <c r="E934" s="11" t="s">
        <v>301</v>
      </c>
      <c r="F934" s="11" t="s">
        <v>300</v>
      </c>
      <c r="G934" s="11" t="s">
        <v>301</v>
      </c>
      <c r="H934" s="11" t="s">
        <v>301</v>
      </c>
      <c r="I934" s="11" t="s">
        <v>301</v>
      </c>
      <c r="J934" s="11" t="s">
        <v>301</v>
      </c>
      <c r="K934" s="11" t="s">
        <v>301</v>
      </c>
      <c r="L934" s="11" t="s">
        <v>114</v>
      </c>
      <c r="M934" s="11" t="s">
        <v>301</v>
      </c>
      <c r="N934" s="11" t="s">
        <v>300</v>
      </c>
      <c r="O934" s="11" t="s">
        <v>300</v>
      </c>
      <c r="P934" s="11" t="s">
        <v>301</v>
      </c>
      <c r="Q934" s="11" t="s">
        <v>301</v>
      </c>
      <c r="R934" s="11" t="s">
        <v>300</v>
      </c>
      <c r="S934" s="147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7">
        <v>3</v>
      </c>
    </row>
    <row r="935" spans="1:65">
      <c r="A935" s="29"/>
      <c r="B935" s="19"/>
      <c r="C935" s="9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147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7">
        <v>3</v>
      </c>
    </row>
    <row r="936" spans="1:65">
      <c r="A936" s="29"/>
      <c r="B936" s="18">
        <v>1</v>
      </c>
      <c r="C936" s="14">
        <v>1</v>
      </c>
      <c r="D936" s="208" t="s">
        <v>96</v>
      </c>
      <c r="E936" s="208" t="s">
        <v>104</v>
      </c>
      <c r="F936" s="208">
        <v>0.28999999999999998</v>
      </c>
      <c r="G936" s="201">
        <v>0.08</v>
      </c>
      <c r="H936" s="201">
        <v>0.08</v>
      </c>
      <c r="I936" s="208" t="s">
        <v>306</v>
      </c>
      <c r="J936" s="201">
        <v>0.1</v>
      </c>
      <c r="K936" s="201">
        <v>0.05</v>
      </c>
      <c r="L936" s="201">
        <v>0.10759300860000001</v>
      </c>
      <c r="M936" s="201">
        <v>7.0000000000000007E-2</v>
      </c>
      <c r="N936" s="208">
        <v>0.1</v>
      </c>
      <c r="O936" s="208" t="s">
        <v>306</v>
      </c>
      <c r="P936" s="201">
        <v>0.12</v>
      </c>
      <c r="Q936" s="208" t="s">
        <v>306</v>
      </c>
      <c r="R936" s="208" t="s">
        <v>96</v>
      </c>
      <c r="S936" s="202"/>
      <c r="T936" s="203"/>
      <c r="U936" s="203"/>
      <c r="V936" s="203"/>
      <c r="W936" s="203"/>
      <c r="X936" s="203"/>
      <c r="Y936" s="203"/>
      <c r="Z936" s="203"/>
      <c r="AA936" s="203"/>
      <c r="AB936" s="203"/>
      <c r="AC936" s="203"/>
      <c r="AD936" s="203"/>
      <c r="AE936" s="203"/>
      <c r="AF936" s="203"/>
      <c r="AG936" s="203"/>
      <c r="AH936" s="203"/>
      <c r="AI936" s="203"/>
      <c r="AJ936" s="203"/>
      <c r="AK936" s="203"/>
      <c r="AL936" s="203"/>
      <c r="AM936" s="203"/>
      <c r="AN936" s="203"/>
      <c r="AO936" s="203"/>
      <c r="AP936" s="203"/>
      <c r="AQ936" s="203"/>
      <c r="AR936" s="203"/>
      <c r="AS936" s="203"/>
      <c r="AT936" s="203"/>
      <c r="AU936" s="203"/>
      <c r="AV936" s="203"/>
      <c r="AW936" s="203"/>
      <c r="AX936" s="203"/>
      <c r="AY936" s="203"/>
      <c r="AZ936" s="203"/>
      <c r="BA936" s="203"/>
      <c r="BB936" s="203"/>
      <c r="BC936" s="203"/>
      <c r="BD936" s="203"/>
      <c r="BE936" s="203"/>
      <c r="BF936" s="203"/>
      <c r="BG936" s="203"/>
      <c r="BH936" s="203"/>
      <c r="BI936" s="203"/>
      <c r="BJ936" s="203"/>
      <c r="BK936" s="203"/>
      <c r="BL936" s="203"/>
      <c r="BM936" s="204">
        <v>1</v>
      </c>
    </row>
    <row r="937" spans="1:65">
      <c r="A937" s="29"/>
      <c r="B937" s="19">
        <v>1</v>
      </c>
      <c r="C937" s="9">
        <v>2</v>
      </c>
      <c r="D937" s="209" t="s">
        <v>96</v>
      </c>
      <c r="E937" s="209" t="s">
        <v>104</v>
      </c>
      <c r="F937" s="209">
        <v>0.28999999999999998</v>
      </c>
      <c r="G937" s="23">
        <v>7.0000000000000007E-2</v>
      </c>
      <c r="H937" s="23">
        <v>0.06</v>
      </c>
      <c r="I937" s="23">
        <v>0.06</v>
      </c>
      <c r="J937" s="23">
        <v>0.12</v>
      </c>
      <c r="K937" s="23">
        <v>0.06</v>
      </c>
      <c r="L937" s="209" t="s">
        <v>104</v>
      </c>
      <c r="M937" s="23">
        <v>0.08</v>
      </c>
      <c r="N937" s="209">
        <v>0.1</v>
      </c>
      <c r="O937" s="23">
        <v>0.06</v>
      </c>
      <c r="P937" s="23">
        <v>0.11</v>
      </c>
      <c r="Q937" s="209" t="s">
        <v>306</v>
      </c>
      <c r="R937" s="209" t="s">
        <v>96</v>
      </c>
      <c r="S937" s="202"/>
      <c r="T937" s="203"/>
      <c r="U937" s="203"/>
      <c r="V937" s="203"/>
      <c r="W937" s="203"/>
      <c r="X937" s="203"/>
      <c r="Y937" s="203"/>
      <c r="Z937" s="203"/>
      <c r="AA937" s="203"/>
      <c r="AB937" s="203"/>
      <c r="AC937" s="203"/>
      <c r="AD937" s="203"/>
      <c r="AE937" s="203"/>
      <c r="AF937" s="203"/>
      <c r="AG937" s="203"/>
      <c r="AH937" s="203"/>
      <c r="AI937" s="203"/>
      <c r="AJ937" s="203"/>
      <c r="AK937" s="203"/>
      <c r="AL937" s="203"/>
      <c r="AM937" s="203"/>
      <c r="AN937" s="203"/>
      <c r="AO937" s="203"/>
      <c r="AP937" s="203"/>
      <c r="AQ937" s="203"/>
      <c r="AR937" s="203"/>
      <c r="AS937" s="203"/>
      <c r="AT937" s="203"/>
      <c r="AU937" s="203"/>
      <c r="AV937" s="203"/>
      <c r="AW937" s="203"/>
      <c r="AX937" s="203"/>
      <c r="AY937" s="203"/>
      <c r="AZ937" s="203"/>
      <c r="BA937" s="203"/>
      <c r="BB937" s="203"/>
      <c r="BC937" s="203"/>
      <c r="BD937" s="203"/>
      <c r="BE937" s="203"/>
      <c r="BF937" s="203"/>
      <c r="BG937" s="203"/>
      <c r="BH937" s="203"/>
      <c r="BI937" s="203"/>
      <c r="BJ937" s="203"/>
      <c r="BK937" s="203"/>
      <c r="BL937" s="203"/>
      <c r="BM937" s="204">
        <v>27</v>
      </c>
    </row>
    <row r="938" spans="1:65">
      <c r="A938" s="29"/>
      <c r="B938" s="19">
        <v>1</v>
      </c>
      <c r="C938" s="9">
        <v>3</v>
      </c>
      <c r="D938" s="209" t="s">
        <v>96</v>
      </c>
      <c r="E938" s="209" t="s">
        <v>104</v>
      </c>
      <c r="F938" s="209">
        <v>0.3</v>
      </c>
      <c r="G938" s="23">
        <v>0.08</v>
      </c>
      <c r="H938" s="23">
        <v>0.06</v>
      </c>
      <c r="I938" s="23">
        <v>0.06</v>
      </c>
      <c r="J938" s="23">
        <v>0.1</v>
      </c>
      <c r="K938" s="23">
        <v>0.06</v>
      </c>
      <c r="L938" s="209" t="s">
        <v>104</v>
      </c>
      <c r="M938" s="23">
        <v>0.08</v>
      </c>
      <c r="N938" s="209">
        <v>0.1</v>
      </c>
      <c r="O938" s="23">
        <v>0.09</v>
      </c>
      <c r="P938" s="23">
        <v>0.1</v>
      </c>
      <c r="Q938" s="23">
        <v>7.0000000000000007E-2</v>
      </c>
      <c r="R938" s="209" t="s">
        <v>96</v>
      </c>
      <c r="S938" s="202"/>
      <c r="T938" s="203"/>
      <c r="U938" s="203"/>
      <c r="V938" s="203"/>
      <c r="W938" s="203"/>
      <c r="X938" s="203"/>
      <c r="Y938" s="203"/>
      <c r="Z938" s="203"/>
      <c r="AA938" s="203"/>
      <c r="AB938" s="203"/>
      <c r="AC938" s="203"/>
      <c r="AD938" s="203"/>
      <c r="AE938" s="203"/>
      <c r="AF938" s="203"/>
      <c r="AG938" s="203"/>
      <c r="AH938" s="203"/>
      <c r="AI938" s="203"/>
      <c r="AJ938" s="203"/>
      <c r="AK938" s="203"/>
      <c r="AL938" s="203"/>
      <c r="AM938" s="203"/>
      <c r="AN938" s="203"/>
      <c r="AO938" s="203"/>
      <c r="AP938" s="203"/>
      <c r="AQ938" s="203"/>
      <c r="AR938" s="203"/>
      <c r="AS938" s="203"/>
      <c r="AT938" s="203"/>
      <c r="AU938" s="203"/>
      <c r="AV938" s="203"/>
      <c r="AW938" s="203"/>
      <c r="AX938" s="203"/>
      <c r="AY938" s="203"/>
      <c r="AZ938" s="203"/>
      <c r="BA938" s="203"/>
      <c r="BB938" s="203"/>
      <c r="BC938" s="203"/>
      <c r="BD938" s="203"/>
      <c r="BE938" s="203"/>
      <c r="BF938" s="203"/>
      <c r="BG938" s="203"/>
      <c r="BH938" s="203"/>
      <c r="BI938" s="203"/>
      <c r="BJ938" s="203"/>
      <c r="BK938" s="203"/>
      <c r="BL938" s="203"/>
      <c r="BM938" s="204">
        <v>16</v>
      </c>
    </row>
    <row r="939" spans="1:65">
      <c r="A939" s="29"/>
      <c r="B939" s="19">
        <v>1</v>
      </c>
      <c r="C939" s="9">
        <v>4</v>
      </c>
      <c r="D939" s="209" t="s">
        <v>96</v>
      </c>
      <c r="E939" s="209" t="s">
        <v>104</v>
      </c>
      <c r="F939" s="209">
        <v>0.3</v>
      </c>
      <c r="G939" s="23">
        <v>0.08</v>
      </c>
      <c r="H939" s="23">
        <v>0.06</v>
      </c>
      <c r="I939" s="23">
        <v>0.06</v>
      </c>
      <c r="J939" s="23">
        <v>0.12</v>
      </c>
      <c r="K939" s="23">
        <v>7.0000000000000007E-2</v>
      </c>
      <c r="L939" s="209" t="s">
        <v>104</v>
      </c>
      <c r="M939" s="206">
        <v>0.04</v>
      </c>
      <c r="N939" s="209">
        <v>0.1</v>
      </c>
      <c r="O939" s="23">
        <v>0.09</v>
      </c>
      <c r="P939" s="23">
        <v>0.09</v>
      </c>
      <c r="Q939" s="23">
        <v>0.06</v>
      </c>
      <c r="R939" s="209" t="s">
        <v>96</v>
      </c>
      <c r="S939" s="202"/>
      <c r="T939" s="203"/>
      <c r="U939" s="203"/>
      <c r="V939" s="203"/>
      <c r="W939" s="203"/>
      <c r="X939" s="203"/>
      <c r="Y939" s="203"/>
      <c r="Z939" s="203"/>
      <c r="AA939" s="203"/>
      <c r="AB939" s="203"/>
      <c r="AC939" s="203"/>
      <c r="AD939" s="203"/>
      <c r="AE939" s="203"/>
      <c r="AF939" s="203"/>
      <c r="AG939" s="203"/>
      <c r="AH939" s="203"/>
      <c r="AI939" s="203"/>
      <c r="AJ939" s="203"/>
      <c r="AK939" s="203"/>
      <c r="AL939" s="203"/>
      <c r="AM939" s="203"/>
      <c r="AN939" s="203"/>
      <c r="AO939" s="203"/>
      <c r="AP939" s="203"/>
      <c r="AQ939" s="203"/>
      <c r="AR939" s="203"/>
      <c r="AS939" s="203"/>
      <c r="AT939" s="203"/>
      <c r="AU939" s="203"/>
      <c r="AV939" s="203"/>
      <c r="AW939" s="203"/>
      <c r="AX939" s="203"/>
      <c r="AY939" s="203"/>
      <c r="AZ939" s="203"/>
      <c r="BA939" s="203"/>
      <c r="BB939" s="203"/>
      <c r="BC939" s="203"/>
      <c r="BD939" s="203"/>
      <c r="BE939" s="203"/>
      <c r="BF939" s="203"/>
      <c r="BG939" s="203"/>
      <c r="BH939" s="203"/>
      <c r="BI939" s="203"/>
      <c r="BJ939" s="203"/>
      <c r="BK939" s="203"/>
      <c r="BL939" s="203"/>
      <c r="BM939" s="204">
        <v>8.0685812686666664E-2</v>
      </c>
    </row>
    <row r="940" spans="1:65">
      <c r="A940" s="29"/>
      <c r="B940" s="19">
        <v>1</v>
      </c>
      <c r="C940" s="9">
        <v>5</v>
      </c>
      <c r="D940" s="209" t="s">
        <v>96</v>
      </c>
      <c r="E940" s="209" t="s">
        <v>104</v>
      </c>
      <c r="F940" s="209">
        <v>0.3</v>
      </c>
      <c r="G940" s="23">
        <v>7.0000000000000007E-2</v>
      </c>
      <c r="H940" s="23">
        <v>0.11</v>
      </c>
      <c r="I940" s="209" t="s">
        <v>306</v>
      </c>
      <c r="J940" s="23">
        <v>0.12</v>
      </c>
      <c r="K940" s="23">
        <v>7.0000000000000007E-2</v>
      </c>
      <c r="L940" s="209" t="s">
        <v>104</v>
      </c>
      <c r="M940" s="23">
        <v>0.09</v>
      </c>
      <c r="N940" s="209">
        <v>0.1</v>
      </c>
      <c r="O940" s="23">
        <v>0.06</v>
      </c>
      <c r="P940" s="23">
        <v>0.09</v>
      </c>
      <c r="Q940" s="23">
        <v>0.05</v>
      </c>
      <c r="R940" s="209" t="s">
        <v>96</v>
      </c>
      <c r="S940" s="202"/>
      <c r="T940" s="203"/>
      <c r="U940" s="203"/>
      <c r="V940" s="203"/>
      <c r="W940" s="203"/>
      <c r="X940" s="203"/>
      <c r="Y940" s="203"/>
      <c r="Z940" s="203"/>
      <c r="AA940" s="203"/>
      <c r="AB940" s="203"/>
      <c r="AC940" s="203"/>
      <c r="AD940" s="203"/>
      <c r="AE940" s="203"/>
      <c r="AF940" s="203"/>
      <c r="AG940" s="203"/>
      <c r="AH940" s="203"/>
      <c r="AI940" s="203"/>
      <c r="AJ940" s="203"/>
      <c r="AK940" s="203"/>
      <c r="AL940" s="203"/>
      <c r="AM940" s="203"/>
      <c r="AN940" s="203"/>
      <c r="AO940" s="203"/>
      <c r="AP940" s="203"/>
      <c r="AQ940" s="203"/>
      <c r="AR940" s="203"/>
      <c r="AS940" s="203"/>
      <c r="AT940" s="203"/>
      <c r="AU940" s="203"/>
      <c r="AV940" s="203"/>
      <c r="AW940" s="203"/>
      <c r="AX940" s="203"/>
      <c r="AY940" s="203"/>
      <c r="AZ940" s="203"/>
      <c r="BA940" s="203"/>
      <c r="BB940" s="203"/>
      <c r="BC940" s="203"/>
      <c r="BD940" s="203"/>
      <c r="BE940" s="203"/>
      <c r="BF940" s="203"/>
      <c r="BG940" s="203"/>
      <c r="BH940" s="203"/>
      <c r="BI940" s="203"/>
      <c r="BJ940" s="203"/>
      <c r="BK940" s="203"/>
      <c r="BL940" s="203"/>
      <c r="BM940" s="204">
        <v>61</v>
      </c>
    </row>
    <row r="941" spans="1:65">
      <c r="A941" s="29"/>
      <c r="B941" s="19">
        <v>1</v>
      </c>
      <c r="C941" s="9">
        <v>6</v>
      </c>
      <c r="D941" s="209" t="s">
        <v>96</v>
      </c>
      <c r="E941" s="209" t="s">
        <v>104</v>
      </c>
      <c r="F941" s="209">
        <v>0.32</v>
      </c>
      <c r="G941" s="23">
        <v>0.08</v>
      </c>
      <c r="H941" s="23">
        <v>0.09</v>
      </c>
      <c r="I941" s="23">
        <v>0.05</v>
      </c>
      <c r="J941" s="23">
        <v>0.11</v>
      </c>
      <c r="K941" s="23">
        <v>0.08</v>
      </c>
      <c r="L941" s="23">
        <v>9.778991179999999E-2</v>
      </c>
      <c r="M941" s="23">
        <v>0.08</v>
      </c>
      <c r="N941" s="209">
        <v>0.1</v>
      </c>
      <c r="O941" s="209" t="s">
        <v>306</v>
      </c>
      <c r="P941" s="23">
        <v>0.1</v>
      </c>
      <c r="Q941" s="23">
        <v>0.06</v>
      </c>
      <c r="R941" s="209" t="s">
        <v>96</v>
      </c>
      <c r="S941" s="202"/>
      <c r="T941" s="203"/>
      <c r="U941" s="203"/>
      <c r="V941" s="203"/>
      <c r="W941" s="203"/>
      <c r="X941" s="203"/>
      <c r="Y941" s="203"/>
      <c r="Z941" s="203"/>
      <c r="AA941" s="203"/>
      <c r="AB941" s="203"/>
      <c r="AC941" s="203"/>
      <c r="AD941" s="203"/>
      <c r="AE941" s="203"/>
      <c r="AF941" s="203"/>
      <c r="AG941" s="203"/>
      <c r="AH941" s="203"/>
      <c r="AI941" s="203"/>
      <c r="AJ941" s="203"/>
      <c r="AK941" s="203"/>
      <c r="AL941" s="203"/>
      <c r="AM941" s="203"/>
      <c r="AN941" s="203"/>
      <c r="AO941" s="203"/>
      <c r="AP941" s="203"/>
      <c r="AQ941" s="203"/>
      <c r="AR941" s="203"/>
      <c r="AS941" s="203"/>
      <c r="AT941" s="203"/>
      <c r="AU941" s="203"/>
      <c r="AV941" s="203"/>
      <c r="AW941" s="203"/>
      <c r="AX941" s="203"/>
      <c r="AY941" s="203"/>
      <c r="AZ941" s="203"/>
      <c r="BA941" s="203"/>
      <c r="BB941" s="203"/>
      <c r="BC941" s="203"/>
      <c r="BD941" s="203"/>
      <c r="BE941" s="203"/>
      <c r="BF941" s="203"/>
      <c r="BG941" s="203"/>
      <c r="BH941" s="203"/>
      <c r="BI941" s="203"/>
      <c r="BJ941" s="203"/>
      <c r="BK941" s="203"/>
      <c r="BL941" s="203"/>
      <c r="BM941" s="56"/>
    </row>
    <row r="942" spans="1:65">
      <c r="A942" s="29"/>
      <c r="B942" s="20" t="s">
        <v>259</v>
      </c>
      <c r="C942" s="12"/>
      <c r="D942" s="207" t="s">
        <v>696</v>
      </c>
      <c r="E942" s="207" t="s">
        <v>696</v>
      </c>
      <c r="F942" s="207">
        <v>0.3</v>
      </c>
      <c r="G942" s="207">
        <v>7.6666666666666675E-2</v>
      </c>
      <c r="H942" s="207">
        <v>7.6666666666666661E-2</v>
      </c>
      <c r="I942" s="207">
        <v>5.7499999999999996E-2</v>
      </c>
      <c r="J942" s="207">
        <v>0.11166666666666668</v>
      </c>
      <c r="K942" s="207">
        <v>6.5000000000000002E-2</v>
      </c>
      <c r="L942" s="207">
        <v>0.1026914602</v>
      </c>
      <c r="M942" s="207">
        <v>7.3333333333333334E-2</v>
      </c>
      <c r="N942" s="207">
        <v>9.9999999999999992E-2</v>
      </c>
      <c r="O942" s="207">
        <v>7.4999999999999997E-2</v>
      </c>
      <c r="P942" s="207">
        <v>0.10166666666666664</v>
      </c>
      <c r="Q942" s="207">
        <v>0.06</v>
      </c>
      <c r="R942" s="207" t="s">
        <v>696</v>
      </c>
      <c r="S942" s="202"/>
      <c r="T942" s="203"/>
      <c r="U942" s="203"/>
      <c r="V942" s="203"/>
      <c r="W942" s="203"/>
      <c r="X942" s="203"/>
      <c r="Y942" s="203"/>
      <c r="Z942" s="203"/>
      <c r="AA942" s="203"/>
      <c r="AB942" s="203"/>
      <c r="AC942" s="203"/>
      <c r="AD942" s="203"/>
      <c r="AE942" s="203"/>
      <c r="AF942" s="203"/>
      <c r="AG942" s="203"/>
      <c r="AH942" s="203"/>
      <c r="AI942" s="203"/>
      <c r="AJ942" s="203"/>
      <c r="AK942" s="203"/>
      <c r="AL942" s="203"/>
      <c r="AM942" s="203"/>
      <c r="AN942" s="203"/>
      <c r="AO942" s="203"/>
      <c r="AP942" s="203"/>
      <c r="AQ942" s="203"/>
      <c r="AR942" s="203"/>
      <c r="AS942" s="203"/>
      <c r="AT942" s="203"/>
      <c r="AU942" s="203"/>
      <c r="AV942" s="203"/>
      <c r="AW942" s="203"/>
      <c r="AX942" s="203"/>
      <c r="AY942" s="203"/>
      <c r="AZ942" s="203"/>
      <c r="BA942" s="203"/>
      <c r="BB942" s="203"/>
      <c r="BC942" s="203"/>
      <c r="BD942" s="203"/>
      <c r="BE942" s="203"/>
      <c r="BF942" s="203"/>
      <c r="BG942" s="203"/>
      <c r="BH942" s="203"/>
      <c r="BI942" s="203"/>
      <c r="BJ942" s="203"/>
      <c r="BK942" s="203"/>
      <c r="BL942" s="203"/>
      <c r="BM942" s="56"/>
    </row>
    <row r="943" spans="1:65">
      <c r="A943" s="29"/>
      <c r="B943" s="3" t="s">
        <v>260</v>
      </c>
      <c r="C943" s="28"/>
      <c r="D943" s="23" t="s">
        <v>696</v>
      </c>
      <c r="E943" s="23" t="s">
        <v>696</v>
      </c>
      <c r="F943" s="23">
        <v>0.3</v>
      </c>
      <c r="G943" s="23">
        <v>0.08</v>
      </c>
      <c r="H943" s="23">
        <v>7.0000000000000007E-2</v>
      </c>
      <c r="I943" s="23">
        <v>0.06</v>
      </c>
      <c r="J943" s="23">
        <v>0.11499999999999999</v>
      </c>
      <c r="K943" s="23">
        <v>6.5000000000000002E-2</v>
      </c>
      <c r="L943" s="23">
        <v>0.1026914602</v>
      </c>
      <c r="M943" s="23">
        <v>0.08</v>
      </c>
      <c r="N943" s="23">
        <v>0.1</v>
      </c>
      <c r="O943" s="23">
        <v>7.4999999999999997E-2</v>
      </c>
      <c r="P943" s="23">
        <v>0.1</v>
      </c>
      <c r="Q943" s="23">
        <v>0.06</v>
      </c>
      <c r="R943" s="23" t="s">
        <v>696</v>
      </c>
      <c r="S943" s="202"/>
      <c r="T943" s="203"/>
      <c r="U943" s="203"/>
      <c r="V943" s="203"/>
      <c r="W943" s="203"/>
      <c r="X943" s="203"/>
      <c r="Y943" s="203"/>
      <c r="Z943" s="203"/>
      <c r="AA943" s="203"/>
      <c r="AB943" s="203"/>
      <c r="AC943" s="203"/>
      <c r="AD943" s="203"/>
      <c r="AE943" s="203"/>
      <c r="AF943" s="203"/>
      <c r="AG943" s="203"/>
      <c r="AH943" s="203"/>
      <c r="AI943" s="203"/>
      <c r="AJ943" s="203"/>
      <c r="AK943" s="203"/>
      <c r="AL943" s="203"/>
      <c r="AM943" s="203"/>
      <c r="AN943" s="203"/>
      <c r="AO943" s="203"/>
      <c r="AP943" s="203"/>
      <c r="AQ943" s="203"/>
      <c r="AR943" s="203"/>
      <c r="AS943" s="203"/>
      <c r="AT943" s="203"/>
      <c r="AU943" s="203"/>
      <c r="AV943" s="203"/>
      <c r="AW943" s="203"/>
      <c r="AX943" s="203"/>
      <c r="AY943" s="203"/>
      <c r="AZ943" s="203"/>
      <c r="BA943" s="203"/>
      <c r="BB943" s="203"/>
      <c r="BC943" s="203"/>
      <c r="BD943" s="203"/>
      <c r="BE943" s="203"/>
      <c r="BF943" s="203"/>
      <c r="BG943" s="203"/>
      <c r="BH943" s="203"/>
      <c r="BI943" s="203"/>
      <c r="BJ943" s="203"/>
      <c r="BK943" s="203"/>
      <c r="BL943" s="203"/>
      <c r="BM943" s="56"/>
    </row>
    <row r="944" spans="1:65">
      <c r="A944" s="29"/>
      <c r="B944" s="3" t="s">
        <v>261</v>
      </c>
      <c r="C944" s="28"/>
      <c r="D944" s="23" t="s">
        <v>696</v>
      </c>
      <c r="E944" s="23" t="s">
        <v>696</v>
      </c>
      <c r="F944" s="23">
        <v>1.0954451150103333E-2</v>
      </c>
      <c r="G944" s="23">
        <v>5.1639777949432199E-3</v>
      </c>
      <c r="H944" s="23">
        <v>2.0655911179772928E-2</v>
      </c>
      <c r="I944" s="23">
        <v>4.9999999999999975E-3</v>
      </c>
      <c r="J944" s="23">
        <v>9.8319208025017465E-3</v>
      </c>
      <c r="K944" s="23">
        <v>1.0488088481701532E-2</v>
      </c>
      <c r="L944" s="23">
        <v>6.9318362239081596E-3</v>
      </c>
      <c r="M944" s="23">
        <v>1.7511900715418291E-2</v>
      </c>
      <c r="N944" s="23">
        <v>1.5202354861220293E-17</v>
      </c>
      <c r="O944" s="23">
        <v>1.7320508075688752E-2</v>
      </c>
      <c r="P944" s="23">
        <v>1.1690451944500368E-2</v>
      </c>
      <c r="Q944" s="23">
        <v>8.1649658092773063E-3</v>
      </c>
      <c r="R944" s="23" t="s">
        <v>696</v>
      </c>
      <c r="S944" s="202"/>
      <c r="T944" s="203"/>
      <c r="U944" s="203"/>
      <c r="V944" s="203"/>
      <c r="W944" s="203"/>
      <c r="X944" s="203"/>
      <c r="Y944" s="203"/>
      <c r="Z944" s="203"/>
      <c r="AA944" s="203"/>
      <c r="AB944" s="203"/>
      <c r="AC944" s="203"/>
      <c r="AD944" s="203"/>
      <c r="AE944" s="203"/>
      <c r="AF944" s="203"/>
      <c r="AG944" s="203"/>
      <c r="AH944" s="203"/>
      <c r="AI944" s="203"/>
      <c r="AJ944" s="203"/>
      <c r="AK944" s="203"/>
      <c r="AL944" s="203"/>
      <c r="AM944" s="203"/>
      <c r="AN944" s="203"/>
      <c r="AO944" s="203"/>
      <c r="AP944" s="203"/>
      <c r="AQ944" s="203"/>
      <c r="AR944" s="203"/>
      <c r="AS944" s="203"/>
      <c r="AT944" s="203"/>
      <c r="AU944" s="203"/>
      <c r="AV944" s="203"/>
      <c r="AW944" s="203"/>
      <c r="AX944" s="203"/>
      <c r="AY944" s="203"/>
      <c r="AZ944" s="203"/>
      <c r="BA944" s="203"/>
      <c r="BB944" s="203"/>
      <c r="BC944" s="203"/>
      <c r="BD944" s="203"/>
      <c r="BE944" s="203"/>
      <c r="BF944" s="203"/>
      <c r="BG944" s="203"/>
      <c r="BH944" s="203"/>
      <c r="BI944" s="203"/>
      <c r="BJ944" s="203"/>
      <c r="BK944" s="203"/>
      <c r="BL944" s="203"/>
      <c r="BM944" s="56"/>
    </row>
    <row r="945" spans="1:65">
      <c r="A945" s="29"/>
      <c r="B945" s="3" t="s">
        <v>86</v>
      </c>
      <c r="C945" s="28"/>
      <c r="D945" s="13" t="s">
        <v>696</v>
      </c>
      <c r="E945" s="13" t="s">
        <v>696</v>
      </c>
      <c r="F945" s="13">
        <v>3.6514837167011115E-2</v>
      </c>
      <c r="G945" s="13">
        <v>6.7356232107955036E-2</v>
      </c>
      <c r="H945" s="13">
        <v>0.26942492843182081</v>
      </c>
      <c r="I945" s="13">
        <v>8.6956521739130405E-2</v>
      </c>
      <c r="J945" s="13">
        <v>8.8047051962702197E-2</v>
      </c>
      <c r="K945" s="13">
        <v>0.16135520741079279</v>
      </c>
      <c r="L945" s="13">
        <v>6.7501583972102874E-2</v>
      </c>
      <c r="M945" s="13">
        <v>0.23879864611934032</v>
      </c>
      <c r="N945" s="13">
        <v>1.5202354861220294E-16</v>
      </c>
      <c r="O945" s="13">
        <v>0.23094010767585005</v>
      </c>
      <c r="P945" s="13">
        <v>0.11498805191311839</v>
      </c>
      <c r="Q945" s="13">
        <v>0.13608276348795512</v>
      </c>
      <c r="R945" s="13" t="s">
        <v>696</v>
      </c>
      <c r="S945" s="147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5"/>
    </row>
    <row r="946" spans="1:65">
      <c r="A946" s="29"/>
      <c r="B946" s="3" t="s">
        <v>262</v>
      </c>
      <c r="C946" s="28"/>
      <c r="D946" s="13" t="s">
        <v>696</v>
      </c>
      <c r="E946" s="13" t="s">
        <v>696</v>
      </c>
      <c r="F946" s="13">
        <v>2.718125777142665</v>
      </c>
      <c r="G946" s="13">
        <v>-4.9812301396874314E-2</v>
      </c>
      <c r="H946" s="13">
        <v>-4.9812301396874537E-2</v>
      </c>
      <c r="I946" s="13">
        <v>-0.28735922604765585</v>
      </c>
      <c r="J946" s="13">
        <v>0.38396903926976989</v>
      </c>
      <c r="K946" s="13">
        <v>-0.19440608161908923</v>
      </c>
      <c r="L946" s="13">
        <v>0.27273255087346682</v>
      </c>
      <c r="M946" s="13">
        <v>-9.1124810031792958E-2</v>
      </c>
      <c r="N946" s="13">
        <v>0.23937525904755486</v>
      </c>
      <c r="O946" s="13">
        <v>-7.0468555714333747E-2</v>
      </c>
      <c r="P946" s="13">
        <v>0.26003151336501396</v>
      </c>
      <c r="Q946" s="13">
        <v>-0.25637484457146698</v>
      </c>
      <c r="R946" s="13" t="s">
        <v>696</v>
      </c>
      <c r="S946" s="147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5"/>
    </row>
    <row r="947" spans="1:65">
      <c r="A947" s="29"/>
      <c r="B947" s="45" t="s">
        <v>263</v>
      </c>
      <c r="C947" s="46"/>
      <c r="D947" s="44">
        <v>0.67</v>
      </c>
      <c r="E947" s="44">
        <v>0.67</v>
      </c>
      <c r="F947" s="44">
        <v>6.07</v>
      </c>
      <c r="G947" s="44">
        <v>0.04</v>
      </c>
      <c r="H947" s="44">
        <v>0.04</v>
      </c>
      <c r="I947" s="44">
        <v>0.76</v>
      </c>
      <c r="J947" s="44">
        <v>0.99</v>
      </c>
      <c r="K947" s="44">
        <v>0.27</v>
      </c>
      <c r="L947" s="44">
        <v>0.2</v>
      </c>
      <c r="M947" s="44">
        <v>0.04</v>
      </c>
      <c r="N947" s="44" t="s">
        <v>264</v>
      </c>
      <c r="O947" s="44">
        <v>0.45</v>
      </c>
      <c r="P947" s="44">
        <v>0.72</v>
      </c>
      <c r="Q947" s="44">
        <v>0.72</v>
      </c>
      <c r="R947" s="44">
        <v>0.67</v>
      </c>
      <c r="S947" s="147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5"/>
    </row>
    <row r="948" spans="1:65">
      <c r="B948" s="30" t="s">
        <v>298</v>
      </c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BM948" s="55"/>
    </row>
    <row r="949" spans="1:65">
      <c r="BM949" s="55"/>
    </row>
    <row r="950" spans="1:65" ht="15">
      <c r="B950" s="8" t="s">
        <v>544</v>
      </c>
      <c r="BM950" s="27" t="s">
        <v>66</v>
      </c>
    </row>
    <row r="951" spans="1:65" ht="15">
      <c r="A951" s="24" t="s">
        <v>30</v>
      </c>
      <c r="B951" s="18" t="s">
        <v>110</v>
      </c>
      <c r="C951" s="15" t="s">
        <v>111</v>
      </c>
      <c r="D951" s="16" t="s">
        <v>228</v>
      </c>
      <c r="E951" s="17" t="s">
        <v>228</v>
      </c>
      <c r="F951" s="17" t="s">
        <v>228</v>
      </c>
      <c r="G951" s="17" t="s">
        <v>228</v>
      </c>
      <c r="H951" s="17" t="s">
        <v>228</v>
      </c>
      <c r="I951" s="17" t="s">
        <v>228</v>
      </c>
      <c r="J951" s="17" t="s">
        <v>228</v>
      </c>
      <c r="K951" s="17" t="s">
        <v>228</v>
      </c>
      <c r="L951" s="17" t="s">
        <v>228</v>
      </c>
      <c r="M951" s="17" t="s">
        <v>228</v>
      </c>
      <c r="N951" s="17" t="s">
        <v>228</v>
      </c>
      <c r="O951" s="17" t="s">
        <v>228</v>
      </c>
      <c r="P951" s="17" t="s">
        <v>228</v>
      </c>
      <c r="Q951" s="17" t="s">
        <v>228</v>
      </c>
      <c r="R951" s="17" t="s">
        <v>228</v>
      </c>
      <c r="S951" s="17" t="s">
        <v>228</v>
      </c>
      <c r="T951" s="17" t="s">
        <v>228</v>
      </c>
      <c r="U951" s="147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7">
        <v>1</v>
      </c>
    </row>
    <row r="952" spans="1:65">
      <c r="A952" s="29"/>
      <c r="B952" s="19" t="s">
        <v>229</v>
      </c>
      <c r="C952" s="9" t="s">
        <v>229</v>
      </c>
      <c r="D952" s="145" t="s">
        <v>232</v>
      </c>
      <c r="E952" s="146" t="s">
        <v>233</v>
      </c>
      <c r="F952" s="146" t="s">
        <v>235</v>
      </c>
      <c r="G952" s="146" t="s">
        <v>237</v>
      </c>
      <c r="H952" s="146" t="s">
        <v>239</v>
      </c>
      <c r="I952" s="146" t="s">
        <v>240</v>
      </c>
      <c r="J952" s="146" t="s">
        <v>241</v>
      </c>
      <c r="K952" s="146" t="s">
        <v>242</v>
      </c>
      <c r="L952" s="146" t="s">
        <v>243</v>
      </c>
      <c r="M952" s="146" t="s">
        <v>244</v>
      </c>
      <c r="N952" s="146" t="s">
        <v>245</v>
      </c>
      <c r="O952" s="146" t="s">
        <v>246</v>
      </c>
      <c r="P952" s="146" t="s">
        <v>247</v>
      </c>
      <c r="Q952" s="146" t="s">
        <v>248</v>
      </c>
      <c r="R952" s="146" t="s">
        <v>249</v>
      </c>
      <c r="S952" s="146" t="s">
        <v>283</v>
      </c>
      <c r="T952" s="146" t="s">
        <v>253</v>
      </c>
      <c r="U952" s="147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7" t="s">
        <v>3</v>
      </c>
    </row>
    <row r="953" spans="1:65">
      <c r="A953" s="29"/>
      <c r="B953" s="19"/>
      <c r="C953" s="9"/>
      <c r="D953" s="10" t="s">
        <v>300</v>
      </c>
      <c r="E953" s="11" t="s">
        <v>300</v>
      </c>
      <c r="F953" s="11" t="s">
        <v>300</v>
      </c>
      <c r="G953" s="11" t="s">
        <v>301</v>
      </c>
      <c r="H953" s="11" t="s">
        <v>301</v>
      </c>
      <c r="I953" s="11" t="s">
        <v>301</v>
      </c>
      <c r="J953" s="11" t="s">
        <v>301</v>
      </c>
      <c r="K953" s="11" t="s">
        <v>301</v>
      </c>
      <c r="L953" s="11" t="s">
        <v>301</v>
      </c>
      <c r="M953" s="11" t="s">
        <v>114</v>
      </c>
      <c r="N953" s="11" t="s">
        <v>301</v>
      </c>
      <c r="O953" s="11" t="s">
        <v>300</v>
      </c>
      <c r="P953" s="11" t="s">
        <v>300</v>
      </c>
      <c r="Q953" s="11" t="s">
        <v>300</v>
      </c>
      <c r="R953" s="11" t="s">
        <v>301</v>
      </c>
      <c r="S953" s="11" t="s">
        <v>301</v>
      </c>
      <c r="T953" s="11" t="s">
        <v>300</v>
      </c>
      <c r="U953" s="147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7">
        <v>2</v>
      </c>
    </row>
    <row r="954" spans="1:65">
      <c r="A954" s="29"/>
      <c r="B954" s="19"/>
      <c r="C954" s="9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147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7">
        <v>3</v>
      </c>
    </row>
    <row r="955" spans="1:65">
      <c r="A955" s="29"/>
      <c r="B955" s="18">
        <v>1</v>
      </c>
      <c r="C955" s="14">
        <v>1</v>
      </c>
      <c r="D955" s="21">
        <v>0.75</v>
      </c>
      <c r="E955" s="21">
        <v>0.74528071001958285</v>
      </c>
      <c r="F955" s="148">
        <v>1.38243</v>
      </c>
      <c r="G955" s="148">
        <v>0.9</v>
      </c>
      <c r="H955" s="21">
        <v>0.75</v>
      </c>
      <c r="I955" s="21">
        <v>0.7</v>
      </c>
      <c r="J955" s="21">
        <v>0.78</v>
      </c>
      <c r="K955" s="21">
        <v>0.7</v>
      </c>
      <c r="L955" s="21">
        <v>0.7</v>
      </c>
      <c r="M955" s="21">
        <v>0.77019524500000003</v>
      </c>
      <c r="N955" s="21">
        <v>0.75</v>
      </c>
      <c r="O955" s="148">
        <v>0.79</v>
      </c>
      <c r="P955" s="148">
        <v>0.7</v>
      </c>
      <c r="Q955" s="21">
        <v>0.76</v>
      </c>
      <c r="R955" s="148">
        <v>0.7</v>
      </c>
      <c r="S955" s="150">
        <v>0.74</v>
      </c>
      <c r="T955" s="148">
        <v>0.7</v>
      </c>
      <c r="U955" s="147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7">
        <v>1</v>
      </c>
    </row>
    <row r="956" spans="1:65">
      <c r="A956" s="29"/>
      <c r="B956" s="19">
        <v>1</v>
      </c>
      <c r="C956" s="9">
        <v>2</v>
      </c>
      <c r="D956" s="11">
        <v>0.75</v>
      </c>
      <c r="E956" s="11">
        <v>0.77015309272434407</v>
      </c>
      <c r="F956" s="143">
        <v>1.4733000000000001</v>
      </c>
      <c r="G956" s="149">
        <v>0.9</v>
      </c>
      <c r="H956" s="11">
        <v>0.72</v>
      </c>
      <c r="I956" s="11">
        <v>0.69</v>
      </c>
      <c r="J956" s="11">
        <v>0.79</v>
      </c>
      <c r="K956" s="11">
        <v>0.73</v>
      </c>
      <c r="L956" s="11">
        <v>0.69</v>
      </c>
      <c r="M956" s="11">
        <v>0.76557382100000004</v>
      </c>
      <c r="N956" s="11">
        <v>0.78</v>
      </c>
      <c r="O956" s="149">
        <v>0.82</v>
      </c>
      <c r="P956" s="149">
        <v>0.7</v>
      </c>
      <c r="Q956" s="11">
        <v>0.74</v>
      </c>
      <c r="R956" s="149">
        <v>0.7</v>
      </c>
      <c r="S956" s="149">
        <v>0.65</v>
      </c>
      <c r="T956" s="149">
        <v>0.7</v>
      </c>
      <c r="U956" s="147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7">
        <v>28</v>
      </c>
    </row>
    <row r="957" spans="1:65">
      <c r="A957" s="29"/>
      <c r="B957" s="19">
        <v>1</v>
      </c>
      <c r="C957" s="9">
        <v>3</v>
      </c>
      <c r="D957" s="11">
        <v>0.76</v>
      </c>
      <c r="E957" s="11">
        <v>0.75641772518000017</v>
      </c>
      <c r="F957" s="149">
        <v>1.40384</v>
      </c>
      <c r="G957" s="149">
        <v>0.9</v>
      </c>
      <c r="H957" s="11">
        <v>0.75</v>
      </c>
      <c r="I957" s="11">
        <v>0.65</v>
      </c>
      <c r="J957" s="11">
        <v>0.77</v>
      </c>
      <c r="K957" s="11">
        <v>0.7</v>
      </c>
      <c r="L957" s="11">
        <v>0.7</v>
      </c>
      <c r="M957" s="11">
        <v>0.76008404716666667</v>
      </c>
      <c r="N957" s="11">
        <v>0.77</v>
      </c>
      <c r="O957" s="149">
        <v>0.83</v>
      </c>
      <c r="P957" s="149">
        <v>0.7</v>
      </c>
      <c r="Q957" s="11">
        <v>0.79</v>
      </c>
      <c r="R957" s="149">
        <v>0.7</v>
      </c>
      <c r="S957" s="149">
        <v>0.63</v>
      </c>
      <c r="T957" s="149">
        <v>0.8</v>
      </c>
      <c r="U957" s="147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7">
        <v>16</v>
      </c>
    </row>
    <row r="958" spans="1:65">
      <c r="A958" s="29"/>
      <c r="B958" s="19">
        <v>1</v>
      </c>
      <c r="C958" s="9">
        <v>4</v>
      </c>
      <c r="D958" s="11">
        <v>0.77</v>
      </c>
      <c r="E958" s="11">
        <v>0.72588676735637381</v>
      </c>
      <c r="F958" s="149">
        <v>1.39046</v>
      </c>
      <c r="G958" s="149">
        <v>0.9</v>
      </c>
      <c r="H958" s="11">
        <v>0.72</v>
      </c>
      <c r="I958" s="11">
        <v>0.69</v>
      </c>
      <c r="J958" s="11">
        <v>0.73</v>
      </c>
      <c r="K958" s="11">
        <v>0.68</v>
      </c>
      <c r="L958" s="11">
        <v>0.69</v>
      </c>
      <c r="M958" s="11">
        <v>0.74504256499999999</v>
      </c>
      <c r="N958" s="11">
        <v>0.74</v>
      </c>
      <c r="O958" s="149">
        <v>0.85</v>
      </c>
      <c r="P958" s="149">
        <v>0.7</v>
      </c>
      <c r="Q958" s="11">
        <v>0.75</v>
      </c>
      <c r="R958" s="149">
        <v>0.7</v>
      </c>
      <c r="S958" s="149">
        <v>0.62</v>
      </c>
      <c r="T958" s="149">
        <v>0.7</v>
      </c>
      <c r="U958" s="147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7">
        <v>0.73982676400969916</v>
      </c>
    </row>
    <row r="959" spans="1:65">
      <c r="A959" s="29"/>
      <c r="B959" s="19">
        <v>1</v>
      </c>
      <c r="C959" s="9">
        <v>5</v>
      </c>
      <c r="D959" s="11">
        <v>0.72</v>
      </c>
      <c r="E959" s="11">
        <v>0.78009407377024642</v>
      </c>
      <c r="F959" s="149">
        <v>1.39581</v>
      </c>
      <c r="G959" s="149">
        <v>0.8</v>
      </c>
      <c r="H959" s="11">
        <v>0.75</v>
      </c>
      <c r="I959" s="11">
        <v>0.73</v>
      </c>
      <c r="J959" s="11">
        <v>0.78</v>
      </c>
      <c r="K959" s="11">
        <v>0.77</v>
      </c>
      <c r="L959" s="11">
        <v>0.69</v>
      </c>
      <c r="M959" s="11">
        <v>0.75063139784499988</v>
      </c>
      <c r="N959" s="11">
        <v>0.78</v>
      </c>
      <c r="O959" s="149">
        <v>0.84</v>
      </c>
      <c r="P959" s="149">
        <v>0.7</v>
      </c>
      <c r="Q959" s="11">
        <v>0.78</v>
      </c>
      <c r="R959" s="149">
        <v>0.7</v>
      </c>
      <c r="S959" s="149">
        <v>0.66</v>
      </c>
      <c r="T959" s="149">
        <v>0.7</v>
      </c>
      <c r="U959" s="147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7">
        <v>62</v>
      </c>
    </row>
    <row r="960" spans="1:65">
      <c r="A960" s="29"/>
      <c r="B960" s="19">
        <v>1</v>
      </c>
      <c r="C960" s="9">
        <v>6</v>
      </c>
      <c r="D960" s="11">
        <v>0.74</v>
      </c>
      <c r="E960" s="11">
        <v>0.72344081751973244</v>
      </c>
      <c r="F960" s="149">
        <v>1.3994899999999999</v>
      </c>
      <c r="G960" s="149">
        <v>0.9</v>
      </c>
      <c r="H960" s="11">
        <v>0.76</v>
      </c>
      <c r="I960" s="11">
        <v>0.71</v>
      </c>
      <c r="J960" s="11">
        <v>0.75</v>
      </c>
      <c r="K960" s="11">
        <v>0.72</v>
      </c>
      <c r="L960" s="143">
        <v>0.74</v>
      </c>
      <c r="M960" s="11">
        <v>0.77280557800000005</v>
      </c>
      <c r="N960" s="11">
        <v>0.76</v>
      </c>
      <c r="O960" s="149">
        <v>0.78</v>
      </c>
      <c r="P960" s="149">
        <v>0.8</v>
      </c>
      <c r="Q960" s="11">
        <v>0.75</v>
      </c>
      <c r="R960" s="149">
        <v>0.7</v>
      </c>
      <c r="S960" s="149">
        <v>0.62</v>
      </c>
      <c r="T960" s="149">
        <v>0.8</v>
      </c>
      <c r="U960" s="147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5"/>
    </row>
    <row r="961" spans="1:65">
      <c r="A961" s="29"/>
      <c r="B961" s="20" t="s">
        <v>259</v>
      </c>
      <c r="C961" s="12"/>
      <c r="D961" s="22">
        <v>0.74833333333333341</v>
      </c>
      <c r="E961" s="22">
        <v>0.75021219776171322</v>
      </c>
      <c r="F961" s="22">
        <v>1.4075550000000001</v>
      </c>
      <c r="G961" s="22">
        <v>0.88333333333333341</v>
      </c>
      <c r="H961" s="22">
        <v>0.74166666666666659</v>
      </c>
      <c r="I961" s="22">
        <v>0.69499999999999995</v>
      </c>
      <c r="J961" s="22">
        <v>0.76666666666666661</v>
      </c>
      <c r="K961" s="22">
        <v>0.71666666666666667</v>
      </c>
      <c r="L961" s="22">
        <v>0.70166666666666666</v>
      </c>
      <c r="M961" s="22">
        <v>0.76072210900194437</v>
      </c>
      <c r="N961" s="22">
        <v>0.76333333333333331</v>
      </c>
      <c r="O961" s="22">
        <v>0.81833333333333336</v>
      </c>
      <c r="P961" s="22">
        <v>0.71666666666666667</v>
      </c>
      <c r="Q961" s="22">
        <v>0.76166666666666671</v>
      </c>
      <c r="R961" s="22">
        <v>0.70000000000000007</v>
      </c>
      <c r="S961" s="22">
        <v>0.65333333333333343</v>
      </c>
      <c r="T961" s="22">
        <v>0.73333333333333339</v>
      </c>
      <c r="U961" s="147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5"/>
    </row>
    <row r="962" spans="1:65">
      <c r="A962" s="29"/>
      <c r="B962" s="3" t="s">
        <v>260</v>
      </c>
      <c r="C962" s="28"/>
      <c r="D962" s="11">
        <v>0.75</v>
      </c>
      <c r="E962" s="11">
        <v>0.75084921759979151</v>
      </c>
      <c r="F962" s="11">
        <v>1.3976500000000001</v>
      </c>
      <c r="G962" s="11">
        <v>0.9</v>
      </c>
      <c r="H962" s="11">
        <v>0.75</v>
      </c>
      <c r="I962" s="11">
        <v>0.69499999999999995</v>
      </c>
      <c r="J962" s="11">
        <v>0.77500000000000002</v>
      </c>
      <c r="K962" s="11">
        <v>0.71</v>
      </c>
      <c r="L962" s="11">
        <v>0.69499999999999995</v>
      </c>
      <c r="M962" s="11">
        <v>0.76282893408333341</v>
      </c>
      <c r="N962" s="11">
        <v>0.76500000000000001</v>
      </c>
      <c r="O962" s="11">
        <v>0.82499999999999996</v>
      </c>
      <c r="P962" s="11">
        <v>0.7</v>
      </c>
      <c r="Q962" s="11">
        <v>0.755</v>
      </c>
      <c r="R962" s="11">
        <v>0.7</v>
      </c>
      <c r="S962" s="11">
        <v>0.64</v>
      </c>
      <c r="T962" s="11">
        <v>0.7</v>
      </c>
      <c r="U962" s="147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5"/>
    </row>
    <row r="963" spans="1:65">
      <c r="A963" s="29"/>
      <c r="B963" s="3" t="s">
        <v>261</v>
      </c>
      <c r="C963" s="28"/>
      <c r="D963" s="23">
        <v>1.7224014243685099E-2</v>
      </c>
      <c r="E963" s="23">
        <v>2.3073046231720906E-2</v>
      </c>
      <c r="F963" s="23">
        <v>3.3053593299367634E-2</v>
      </c>
      <c r="G963" s="23">
        <v>4.0824829046386291E-2</v>
      </c>
      <c r="H963" s="23">
        <v>1.7224014243685099E-2</v>
      </c>
      <c r="I963" s="23">
        <v>2.6645825188948442E-2</v>
      </c>
      <c r="J963" s="23">
        <v>2.2509257354845529E-2</v>
      </c>
      <c r="K963" s="23">
        <v>3.1411250638372655E-2</v>
      </c>
      <c r="L963" s="23">
        <v>1.9407902170679534E-2</v>
      </c>
      <c r="M963" s="23">
        <v>1.1021500012649276E-2</v>
      </c>
      <c r="N963" s="23">
        <v>1.6329931618554533E-2</v>
      </c>
      <c r="O963" s="23">
        <v>2.7868739954771279E-2</v>
      </c>
      <c r="P963" s="23">
        <v>4.0824829046386339E-2</v>
      </c>
      <c r="Q963" s="23">
        <v>1.9407902170679534E-2</v>
      </c>
      <c r="R963" s="23">
        <v>1.2161883888976234E-16</v>
      </c>
      <c r="S963" s="23">
        <v>4.5460605656619524E-2</v>
      </c>
      <c r="T963" s="23">
        <v>5.1639777949432274E-2</v>
      </c>
      <c r="U963" s="202"/>
      <c r="V963" s="203"/>
      <c r="W963" s="203"/>
      <c r="X963" s="203"/>
      <c r="Y963" s="203"/>
      <c r="Z963" s="203"/>
      <c r="AA963" s="203"/>
      <c r="AB963" s="203"/>
      <c r="AC963" s="203"/>
      <c r="AD963" s="203"/>
      <c r="AE963" s="203"/>
      <c r="AF963" s="203"/>
      <c r="AG963" s="203"/>
      <c r="AH963" s="203"/>
      <c r="AI963" s="203"/>
      <c r="AJ963" s="203"/>
      <c r="AK963" s="203"/>
      <c r="AL963" s="203"/>
      <c r="AM963" s="203"/>
      <c r="AN963" s="203"/>
      <c r="AO963" s="203"/>
      <c r="AP963" s="203"/>
      <c r="AQ963" s="203"/>
      <c r="AR963" s="203"/>
      <c r="AS963" s="203"/>
      <c r="AT963" s="203"/>
      <c r="AU963" s="203"/>
      <c r="AV963" s="203"/>
      <c r="AW963" s="203"/>
      <c r="AX963" s="203"/>
      <c r="AY963" s="203"/>
      <c r="AZ963" s="203"/>
      <c r="BA963" s="203"/>
      <c r="BB963" s="203"/>
      <c r="BC963" s="203"/>
      <c r="BD963" s="203"/>
      <c r="BE963" s="203"/>
      <c r="BF963" s="203"/>
      <c r="BG963" s="203"/>
      <c r="BH963" s="203"/>
      <c r="BI963" s="203"/>
      <c r="BJ963" s="203"/>
      <c r="BK963" s="203"/>
      <c r="BL963" s="203"/>
      <c r="BM963" s="56"/>
    </row>
    <row r="964" spans="1:65">
      <c r="A964" s="29"/>
      <c r="B964" s="3" t="s">
        <v>86</v>
      </c>
      <c r="C964" s="28"/>
      <c r="D964" s="13">
        <v>2.3016500102919953E-2</v>
      </c>
      <c r="E964" s="13">
        <v>3.0755360017552663E-2</v>
      </c>
      <c r="F964" s="13">
        <v>2.3482985247018862E-2</v>
      </c>
      <c r="G964" s="13">
        <v>4.6216787599682591E-2</v>
      </c>
      <c r="H964" s="13">
        <v>2.322338999148553E-2</v>
      </c>
      <c r="I964" s="13">
        <v>3.8339316818630856E-2</v>
      </c>
      <c r="J964" s="13">
        <v>2.9359900897624604E-2</v>
      </c>
      <c r="K964" s="13">
        <v>4.3829652053543236E-2</v>
      </c>
      <c r="L964" s="13">
        <v>2.7659718057975582E-2</v>
      </c>
      <c r="M964" s="13">
        <v>1.4488207825469031E-2</v>
      </c>
      <c r="N964" s="13">
        <v>2.1392923517757029E-2</v>
      </c>
      <c r="O964" s="13">
        <v>3.4055486706441478E-2</v>
      </c>
      <c r="P964" s="13">
        <v>5.6964877739143729E-2</v>
      </c>
      <c r="Q964" s="13">
        <v>2.548083435975431E-2</v>
      </c>
      <c r="R964" s="13">
        <v>1.7374119841394619E-16</v>
      </c>
      <c r="S964" s="13">
        <v>6.9582559678499259E-2</v>
      </c>
      <c r="T964" s="13">
        <v>7.0417879021953095E-2</v>
      </c>
      <c r="U964" s="147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5"/>
    </row>
    <row r="965" spans="1:65">
      <c r="A965" s="29"/>
      <c r="B965" s="3" t="s">
        <v>262</v>
      </c>
      <c r="C965" s="28"/>
      <c r="D965" s="13">
        <v>1.1498055676616215E-2</v>
      </c>
      <c r="E965" s="13">
        <v>1.4037656188223391E-2</v>
      </c>
      <c r="F965" s="13">
        <v>0.90254674266088997</v>
      </c>
      <c r="G965" s="13">
        <v>0.19397320603253121</v>
      </c>
      <c r="H965" s="13">
        <v>2.4869371405213947E-3</v>
      </c>
      <c r="I965" s="13">
        <v>-6.0590892612140679E-2</v>
      </c>
      <c r="J965" s="13">
        <v>3.6278631650876081E-2</v>
      </c>
      <c r="K965" s="13">
        <v>-3.130475736983318E-2</v>
      </c>
      <c r="L965" s="13">
        <v>-5.157977407604597E-2</v>
      </c>
      <c r="M965" s="13">
        <v>2.8243564586656777E-2</v>
      </c>
      <c r="N965" s="13">
        <v>3.1773072382828671E-2</v>
      </c>
      <c r="O965" s="13">
        <v>0.10611480030560916</v>
      </c>
      <c r="P965" s="13">
        <v>-3.130475736983318E-2</v>
      </c>
      <c r="Q965" s="13">
        <v>2.9520292748805188E-2</v>
      </c>
      <c r="R965" s="13">
        <v>-5.3832553710069564E-2</v>
      </c>
      <c r="S965" s="13">
        <v>-0.11691038346273153</v>
      </c>
      <c r="T965" s="13">
        <v>-8.776961029596686E-3</v>
      </c>
      <c r="U965" s="147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5"/>
    </row>
    <row r="966" spans="1:65">
      <c r="A966" s="29"/>
      <c r="B966" s="45" t="s">
        <v>263</v>
      </c>
      <c r="C966" s="46"/>
      <c r="D966" s="44">
        <v>0.08</v>
      </c>
      <c r="E966" s="44">
        <v>0</v>
      </c>
      <c r="F966" s="44">
        <v>26.94</v>
      </c>
      <c r="G966" s="44" t="s">
        <v>264</v>
      </c>
      <c r="H966" s="44">
        <v>0.35</v>
      </c>
      <c r="I966" s="44">
        <v>2.2599999999999998</v>
      </c>
      <c r="J966" s="44">
        <v>0.67</v>
      </c>
      <c r="K966" s="44">
        <v>1.37</v>
      </c>
      <c r="L966" s="44">
        <v>1.99</v>
      </c>
      <c r="M966" s="44">
        <v>0.43</v>
      </c>
      <c r="N966" s="44">
        <v>0.54</v>
      </c>
      <c r="O966" s="44">
        <v>2.79</v>
      </c>
      <c r="P966" s="44" t="s">
        <v>264</v>
      </c>
      <c r="Q966" s="44">
        <v>0.47</v>
      </c>
      <c r="R966" s="44" t="s">
        <v>264</v>
      </c>
      <c r="S966" s="44">
        <v>3.97</v>
      </c>
      <c r="T966" s="44" t="s">
        <v>264</v>
      </c>
      <c r="U966" s="147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5"/>
    </row>
    <row r="967" spans="1:65">
      <c r="B967" s="30" t="s">
        <v>319</v>
      </c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BM967" s="55"/>
    </row>
    <row r="968" spans="1:65">
      <c r="BM968" s="55"/>
    </row>
    <row r="969" spans="1:65" ht="15">
      <c r="B969" s="8" t="s">
        <v>545</v>
      </c>
      <c r="BM969" s="27" t="s">
        <v>66</v>
      </c>
    </row>
    <row r="970" spans="1:65" ht="15">
      <c r="A970" s="24" t="s">
        <v>62</v>
      </c>
      <c r="B970" s="18" t="s">
        <v>110</v>
      </c>
      <c r="C970" s="15" t="s">
        <v>111</v>
      </c>
      <c r="D970" s="16" t="s">
        <v>228</v>
      </c>
      <c r="E970" s="17" t="s">
        <v>228</v>
      </c>
      <c r="F970" s="17" t="s">
        <v>228</v>
      </c>
      <c r="G970" s="17" t="s">
        <v>228</v>
      </c>
      <c r="H970" s="17" t="s">
        <v>228</v>
      </c>
      <c r="I970" s="17" t="s">
        <v>228</v>
      </c>
      <c r="J970" s="17" t="s">
        <v>228</v>
      </c>
      <c r="K970" s="17" t="s">
        <v>228</v>
      </c>
      <c r="L970" s="17" t="s">
        <v>228</v>
      </c>
      <c r="M970" s="17" t="s">
        <v>228</v>
      </c>
      <c r="N970" s="17" t="s">
        <v>228</v>
      </c>
      <c r="O970" s="17" t="s">
        <v>228</v>
      </c>
      <c r="P970" s="17" t="s">
        <v>228</v>
      </c>
      <c r="Q970" s="17" t="s">
        <v>228</v>
      </c>
      <c r="R970" s="17" t="s">
        <v>228</v>
      </c>
      <c r="S970" s="17" t="s">
        <v>228</v>
      </c>
      <c r="T970" s="17" t="s">
        <v>228</v>
      </c>
      <c r="U970" s="17" t="s">
        <v>228</v>
      </c>
      <c r="V970" s="17" t="s">
        <v>228</v>
      </c>
      <c r="W970" s="17" t="s">
        <v>228</v>
      </c>
      <c r="X970" s="147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7">
        <v>1</v>
      </c>
    </row>
    <row r="971" spans="1:65">
      <c r="A971" s="29"/>
      <c r="B971" s="19" t="s">
        <v>229</v>
      </c>
      <c r="C971" s="9" t="s">
        <v>229</v>
      </c>
      <c r="D971" s="145" t="s">
        <v>232</v>
      </c>
      <c r="E971" s="146" t="s">
        <v>233</v>
      </c>
      <c r="F971" s="146" t="s">
        <v>235</v>
      </c>
      <c r="G971" s="146" t="s">
        <v>237</v>
      </c>
      <c r="H971" s="146" t="s">
        <v>238</v>
      </c>
      <c r="I971" s="146" t="s">
        <v>239</v>
      </c>
      <c r="J971" s="146" t="s">
        <v>240</v>
      </c>
      <c r="K971" s="146" t="s">
        <v>241</v>
      </c>
      <c r="L971" s="146" t="s">
        <v>242</v>
      </c>
      <c r="M971" s="146" t="s">
        <v>243</v>
      </c>
      <c r="N971" s="146" t="s">
        <v>244</v>
      </c>
      <c r="O971" s="146" t="s">
        <v>245</v>
      </c>
      <c r="P971" s="146" t="s">
        <v>246</v>
      </c>
      <c r="Q971" s="146" t="s">
        <v>247</v>
      </c>
      <c r="R971" s="146" t="s">
        <v>248</v>
      </c>
      <c r="S971" s="146" t="s">
        <v>249</v>
      </c>
      <c r="T971" s="146" t="s">
        <v>283</v>
      </c>
      <c r="U971" s="146" t="s">
        <v>252</v>
      </c>
      <c r="V971" s="146" t="s">
        <v>253</v>
      </c>
      <c r="W971" s="146" t="s">
        <v>299</v>
      </c>
      <c r="X971" s="147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7" t="s">
        <v>1</v>
      </c>
    </row>
    <row r="972" spans="1:65">
      <c r="A972" s="29"/>
      <c r="B972" s="19"/>
      <c r="C972" s="9"/>
      <c r="D972" s="10" t="s">
        <v>114</v>
      </c>
      <c r="E972" s="11" t="s">
        <v>300</v>
      </c>
      <c r="F972" s="11" t="s">
        <v>114</v>
      </c>
      <c r="G972" s="11" t="s">
        <v>301</v>
      </c>
      <c r="H972" s="11" t="s">
        <v>114</v>
      </c>
      <c r="I972" s="11" t="s">
        <v>301</v>
      </c>
      <c r="J972" s="11" t="s">
        <v>301</v>
      </c>
      <c r="K972" s="11" t="s">
        <v>301</v>
      </c>
      <c r="L972" s="11" t="s">
        <v>301</v>
      </c>
      <c r="M972" s="11" t="s">
        <v>301</v>
      </c>
      <c r="N972" s="11" t="s">
        <v>114</v>
      </c>
      <c r="O972" s="11" t="s">
        <v>301</v>
      </c>
      <c r="P972" s="11" t="s">
        <v>114</v>
      </c>
      <c r="Q972" s="11" t="s">
        <v>300</v>
      </c>
      <c r="R972" s="11" t="s">
        <v>300</v>
      </c>
      <c r="S972" s="11" t="s">
        <v>301</v>
      </c>
      <c r="T972" s="11" t="s">
        <v>301</v>
      </c>
      <c r="U972" s="11" t="s">
        <v>114</v>
      </c>
      <c r="V972" s="11" t="s">
        <v>114</v>
      </c>
      <c r="W972" s="11" t="s">
        <v>114</v>
      </c>
      <c r="X972" s="147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7">
        <v>3</v>
      </c>
    </row>
    <row r="973" spans="1:65">
      <c r="A973" s="29"/>
      <c r="B973" s="19"/>
      <c r="C973" s="9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147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7">
        <v>3</v>
      </c>
    </row>
    <row r="974" spans="1:65">
      <c r="A974" s="29"/>
      <c r="B974" s="18">
        <v>1</v>
      </c>
      <c r="C974" s="14">
        <v>1</v>
      </c>
      <c r="D974" s="201">
        <v>0.61670000000000003</v>
      </c>
      <c r="E974" s="201">
        <v>0.62908192779027094</v>
      </c>
      <c r="F974" s="201">
        <v>0.627579</v>
      </c>
      <c r="G974" s="201">
        <v>0.63900000000000001</v>
      </c>
      <c r="H974" s="201">
        <v>0.68</v>
      </c>
      <c r="I974" s="201">
        <v>0.59699999999999998</v>
      </c>
      <c r="J974" s="201">
        <v>0.60599999999999998</v>
      </c>
      <c r="K974" s="201">
        <v>0.64800000000000002</v>
      </c>
      <c r="L974" s="201">
        <v>0.61299999999999999</v>
      </c>
      <c r="M974" s="201">
        <v>0.61599999999999999</v>
      </c>
      <c r="N974" s="201">
        <v>0.67661699474709991</v>
      </c>
      <c r="O974" s="201">
        <v>0.68730000000000002</v>
      </c>
      <c r="P974" s="201">
        <v>0.67400000000000004</v>
      </c>
      <c r="Q974" s="201">
        <v>0.61</v>
      </c>
      <c r="R974" s="201">
        <v>0.63849999999999996</v>
      </c>
      <c r="S974" s="201">
        <v>0.64600000000000002</v>
      </c>
      <c r="T974" s="208">
        <v>0.55199999999999994</v>
      </c>
      <c r="U974" s="201">
        <v>0.56999999999999995</v>
      </c>
      <c r="V974" s="201">
        <v>0.625</v>
      </c>
      <c r="W974" s="201">
        <v>0.61373850000000008</v>
      </c>
      <c r="X974" s="202"/>
      <c r="Y974" s="203"/>
      <c r="Z974" s="203"/>
      <c r="AA974" s="203"/>
      <c r="AB974" s="203"/>
      <c r="AC974" s="203"/>
      <c r="AD974" s="203"/>
      <c r="AE974" s="203"/>
      <c r="AF974" s="203"/>
      <c r="AG974" s="203"/>
      <c r="AH974" s="203"/>
      <c r="AI974" s="203"/>
      <c r="AJ974" s="203"/>
      <c r="AK974" s="203"/>
      <c r="AL974" s="203"/>
      <c r="AM974" s="203"/>
      <c r="AN974" s="203"/>
      <c r="AO974" s="203"/>
      <c r="AP974" s="203"/>
      <c r="AQ974" s="203"/>
      <c r="AR974" s="203"/>
      <c r="AS974" s="203"/>
      <c r="AT974" s="203"/>
      <c r="AU974" s="203"/>
      <c r="AV974" s="203"/>
      <c r="AW974" s="203"/>
      <c r="AX974" s="203"/>
      <c r="AY974" s="203"/>
      <c r="AZ974" s="203"/>
      <c r="BA974" s="203"/>
      <c r="BB974" s="203"/>
      <c r="BC974" s="203"/>
      <c r="BD974" s="203"/>
      <c r="BE974" s="203"/>
      <c r="BF974" s="203"/>
      <c r="BG974" s="203"/>
      <c r="BH974" s="203"/>
      <c r="BI974" s="203"/>
      <c r="BJ974" s="203"/>
      <c r="BK974" s="203"/>
      <c r="BL974" s="203"/>
      <c r="BM974" s="204">
        <v>1</v>
      </c>
    </row>
    <row r="975" spans="1:65">
      <c r="A975" s="29"/>
      <c r="B975" s="19">
        <v>1</v>
      </c>
      <c r="C975" s="9">
        <v>2</v>
      </c>
      <c r="D975" s="23">
        <v>0.63480000000000003</v>
      </c>
      <c r="E975" s="23">
        <v>0.65908926610218332</v>
      </c>
      <c r="F975" s="23">
        <v>0.62793599999999994</v>
      </c>
      <c r="G975" s="23">
        <v>0.71</v>
      </c>
      <c r="H975" s="23">
        <v>0.68</v>
      </c>
      <c r="I975" s="23">
        <v>0.60599999999999998</v>
      </c>
      <c r="J975" s="23">
        <v>0.621</v>
      </c>
      <c r="K975" s="23">
        <v>0.63800000000000001</v>
      </c>
      <c r="L975" s="23">
        <v>0.60799999999999998</v>
      </c>
      <c r="M975" s="23">
        <v>0.61699999999999999</v>
      </c>
      <c r="N975" s="23">
        <v>0.67443604110383526</v>
      </c>
      <c r="O975" s="23">
        <v>0.6865</v>
      </c>
      <c r="P975" s="23">
        <v>0.65600000000000003</v>
      </c>
      <c r="Q975" s="23">
        <v>0.60699999999999998</v>
      </c>
      <c r="R975" s="23">
        <v>0.64149999999999996</v>
      </c>
      <c r="S975" s="23">
        <v>0.64300000000000002</v>
      </c>
      <c r="T975" s="206">
        <v>0.626</v>
      </c>
      <c r="U975" s="23">
        <v>0.56999999999999995</v>
      </c>
      <c r="V975" s="23">
        <v>0.60499999999999998</v>
      </c>
      <c r="W975" s="23">
        <v>0.61830590000000007</v>
      </c>
      <c r="X975" s="202"/>
      <c r="Y975" s="203"/>
      <c r="Z975" s="203"/>
      <c r="AA975" s="203"/>
      <c r="AB975" s="203"/>
      <c r="AC975" s="203"/>
      <c r="AD975" s="203"/>
      <c r="AE975" s="203"/>
      <c r="AF975" s="203"/>
      <c r="AG975" s="203"/>
      <c r="AH975" s="203"/>
      <c r="AI975" s="203"/>
      <c r="AJ975" s="203"/>
      <c r="AK975" s="203"/>
      <c r="AL975" s="203"/>
      <c r="AM975" s="203"/>
      <c r="AN975" s="203"/>
      <c r="AO975" s="203"/>
      <c r="AP975" s="203"/>
      <c r="AQ975" s="203"/>
      <c r="AR975" s="203"/>
      <c r="AS975" s="203"/>
      <c r="AT975" s="203"/>
      <c r="AU975" s="203"/>
      <c r="AV975" s="203"/>
      <c r="AW975" s="203"/>
      <c r="AX975" s="203"/>
      <c r="AY975" s="203"/>
      <c r="AZ975" s="203"/>
      <c r="BA975" s="203"/>
      <c r="BB975" s="203"/>
      <c r="BC975" s="203"/>
      <c r="BD975" s="203"/>
      <c r="BE975" s="203"/>
      <c r="BF975" s="203"/>
      <c r="BG975" s="203"/>
      <c r="BH975" s="203"/>
      <c r="BI975" s="203"/>
      <c r="BJ975" s="203"/>
      <c r="BK975" s="203"/>
      <c r="BL975" s="203"/>
      <c r="BM975" s="204">
        <v>29</v>
      </c>
    </row>
    <row r="976" spans="1:65">
      <c r="A976" s="29"/>
      <c r="B976" s="19">
        <v>1</v>
      </c>
      <c r="C976" s="9">
        <v>3</v>
      </c>
      <c r="D976" s="23">
        <v>0.62909999999999999</v>
      </c>
      <c r="E976" s="23">
        <v>0.62515915006991041</v>
      </c>
      <c r="F976" s="23">
        <v>0.62819199999999997</v>
      </c>
      <c r="G976" s="23">
        <v>0.68500000000000005</v>
      </c>
      <c r="H976" s="23">
        <v>0.68</v>
      </c>
      <c r="I976" s="23">
        <v>0.59099999999999997</v>
      </c>
      <c r="J976" s="23">
        <v>0.60399999999999998</v>
      </c>
      <c r="K976" s="23">
        <v>0.626</v>
      </c>
      <c r="L976" s="23">
        <v>0.60799999999999998</v>
      </c>
      <c r="M976" s="23">
        <v>0.63400000000000001</v>
      </c>
      <c r="N976" s="23">
        <v>0.67481820692384265</v>
      </c>
      <c r="O976" s="23">
        <v>0.68469999999999998</v>
      </c>
      <c r="P976" s="23">
        <v>0.66800000000000004</v>
      </c>
      <c r="Q976" s="23">
        <v>0.59299999999999997</v>
      </c>
      <c r="R976" s="23">
        <v>0.64450000000000007</v>
      </c>
      <c r="S976" s="23">
        <v>0.63500000000000001</v>
      </c>
      <c r="T976" s="209">
        <v>0.54599999999999993</v>
      </c>
      <c r="U976" s="23">
        <v>0.56999999999999995</v>
      </c>
      <c r="V976" s="23">
        <v>0.62</v>
      </c>
      <c r="W976" s="23">
        <v>0.61559719999999996</v>
      </c>
      <c r="X976" s="202"/>
      <c r="Y976" s="203"/>
      <c r="Z976" s="203"/>
      <c r="AA976" s="203"/>
      <c r="AB976" s="203"/>
      <c r="AC976" s="203"/>
      <c r="AD976" s="203"/>
      <c r="AE976" s="203"/>
      <c r="AF976" s="203"/>
      <c r="AG976" s="203"/>
      <c r="AH976" s="203"/>
      <c r="AI976" s="203"/>
      <c r="AJ976" s="203"/>
      <c r="AK976" s="203"/>
      <c r="AL976" s="203"/>
      <c r="AM976" s="203"/>
      <c r="AN976" s="203"/>
      <c r="AO976" s="203"/>
      <c r="AP976" s="203"/>
      <c r="AQ976" s="203"/>
      <c r="AR976" s="203"/>
      <c r="AS976" s="203"/>
      <c r="AT976" s="203"/>
      <c r="AU976" s="203"/>
      <c r="AV976" s="203"/>
      <c r="AW976" s="203"/>
      <c r="AX976" s="203"/>
      <c r="AY976" s="203"/>
      <c r="AZ976" s="203"/>
      <c r="BA976" s="203"/>
      <c r="BB976" s="203"/>
      <c r="BC976" s="203"/>
      <c r="BD976" s="203"/>
      <c r="BE976" s="203"/>
      <c r="BF976" s="203"/>
      <c r="BG976" s="203"/>
      <c r="BH976" s="203"/>
      <c r="BI976" s="203"/>
      <c r="BJ976" s="203"/>
      <c r="BK976" s="203"/>
      <c r="BL976" s="203"/>
      <c r="BM976" s="204">
        <v>16</v>
      </c>
    </row>
    <row r="977" spans="1:65">
      <c r="A977" s="29"/>
      <c r="B977" s="19">
        <v>1</v>
      </c>
      <c r="C977" s="9">
        <v>4</v>
      </c>
      <c r="D977" s="23">
        <v>0.64229999999999998</v>
      </c>
      <c r="E977" s="23">
        <v>0.63801213225167375</v>
      </c>
      <c r="F977" s="23">
        <v>0.629139</v>
      </c>
      <c r="G977" s="23">
        <v>0.70299999999999996</v>
      </c>
      <c r="H977" s="23">
        <v>0.67</v>
      </c>
      <c r="I977" s="23">
        <v>0.59199999999999997</v>
      </c>
      <c r="J977" s="23">
        <v>0.60599999999999998</v>
      </c>
      <c r="K977" s="23">
        <v>0.60499999999999998</v>
      </c>
      <c r="L977" s="23">
        <v>0.61899999999999999</v>
      </c>
      <c r="M977" s="23">
        <v>0.61599999999999999</v>
      </c>
      <c r="N977" s="23">
        <v>0.67802736971941335</v>
      </c>
      <c r="O977" s="23">
        <v>0.67200000000000004</v>
      </c>
      <c r="P977" s="23">
        <v>0.66499999999999992</v>
      </c>
      <c r="Q977" s="23">
        <v>0.59</v>
      </c>
      <c r="R977" s="23">
        <v>0.65100000000000002</v>
      </c>
      <c r="S977" s="23">
        <v>0.63900000000000001</v>
      </c>
      <c r="T977" s="209">
        <v>0.55999999999999994</v>
      </c>
      <c r="U977" s="23">
        <v>0.56999999999999995</v>
      </c>
      <c r="V977" s="23">
        <v>0.61</v>
      </c>
      <c r="W977" s="23">
        <v>0.61054449999999993</v>
      </c>
      <c r="X977" s="202"/>
      <c r="Y977" s="203"/>
      <c r="Z977" s="203"/>
      <c r="AA977" s="203"/>
      <c r="AB977" s="203"/>
      <c r="AC977" s="203"/>
      <c r="AD977" s="203"/>
      <c r="AE977" s="203"/>
      <c r="AF977" s="203"/>
      <c r="AG977" s="203"/>
      <c r="AH977" s="203"/>
      <c r="AI977" s="203"/>
      <c r="AJ977" s="203"/>
      <c r="AK977" s="203"/>
      <c r="AL977" s="203"/>
      <c r="AM977" s="203"/>
      <c r="AN977" s="203"/>
      <c r="AO977" s="203"/>
      <c r="AP977" s="203"/>
      <c r="AQ977" s="203"/>
      <c r="AR977" s="203"/>
      <c r="AS977" s="203"/>
      <c r="AT977" s="203"/>
      <c r="AU977" s="203"/>
      <c r="AV977" s="203"/>
      <c r="AW977" s="203"/>
      <c r="AX977" s="203"/>
      <c r="AY977" s="203"/>
      <c r="AZ977" s="203"/>
      <c r="BA977" s="203"/>
      <c r="BB977" s="203"/>
      <c r="BC977" s="203"/>
      <c r="BD977" s="203"/>
      <c r="BE977" s="203"/>
      <c r="BF977" s="203"/>
      <c r="BG977" s="203"/>
      <c r="BH977" s="203"/>
      <c r="BI977" s="203"/>
      <c r="BJ977" s="203"/>
      <c r="BK977" s="203"/>
      <c r="BL977" s="203"/>
      <c r="BM977" s="204">
        <v>0.63327928380647946</v>
      </c>
    </row>
    <row r="978" spans="1:65">
      <c r="A978" s="29"/>
      <c r="B978" s="19">
        <v>1</v>
      </c>
      <c r="C978" s="9">
        <v>5</v>
      </c>
      <c r="D978" s="23">
        <v>0.62619999999999998</v>
      </c>
      <c r="E978" s="23">
        <v>0.63541119174940297</v>
      </c>
      <c r="F978" s="23">
        <v>0.62794499999999998</v>
      </c>
      <c r="G978" s="23">
        <v>0.73</v>
      </c>
      <c r="H978" s="23">
        <v>0.69</v>
      </c>
      <c r="I978" s="23">
        <v>0.59599999999999997</v>
      </c>
      <c r="J978" s="206">
        <v>0.629</v>
      </c>
      <c r="K978" s="23">
        <v>0.63400000000000001</v>
      </c>
      <c r="L978" s="23">
        <v>0.628</v>
      </c>
      <c r="M978" s="23">
        <v>0.61</v>
      </c>
      <c r="N978" s="23">
        <v>0.67576925894710005</v>
      </c>
      <c r="O978" s="23">
        <v>0.68489999999999995</v>
      </c>
      <c r="P978" s="23">
        <v>0.64799999999999991</v>
      </c>
      <c r="Q978" s="23">
        <v>0.58799999999999997</v>
      </c>
      <c r="R978" s="23">
        <v>0.63129999999999997</v>
      </c>
      <c r="S978" s="23">
        <v>0.64500000000000002</v>
      </c>
      <c r="T978" s="209">
        <v>0.53900000000000003</v>
      </c>
      <c r="U978" s="23">
        <v>0.56000000000000005</v>
      </c>
      <c r="V978" s="23">
        <v>0.61</v>
      </c>
      <c r="W978" s="23">
        <v>0.61306289999999997</v>
      </c>
      <c r="X978" s="202"/>
      <c r="Y978" s="203"/>
      <c r="Z978" s="203"/>
      <c r="AA978" s="203"/>
      <c r="AB978" s="203"/>
      <c r="AC978" s="203"/>
      <c r="AD978" s="203"/>
      <c r="AE978" s="203"/>
      <c r="AF978" s="203"/>
      <c r="AG978" s="203"/>
      <c r="AH978" s="203"/>
      <c r="AI978" s="203"/>
      <c r="AJ978" s="203"/>
      <c r="AK978" s="203"/>
      <c r="AL978" s="203"/>
      <c r="AM978" s="203"/>
      <c r="AN978" s="203"/>
      <c r="AO978" s="203"/>
      <c r="AP978" s="203"/>
      <c r="AQ978" s="203"/>
      <c r="AR978" s="203"/>
      <c r="AS978" s="203"/>
      <c r="AT978" s="203"/>
      <c r="AU978" s="203"/>
      <c r="AV978" s="203"/>
      <c r="AW978" s="203"/>
      <c r="AX978" s="203"/>
      <c r="AY978" s="203"/>
      <c r="AZ978" s="203"/>
      <c r="BA978" s="203"/>
      <c r="BB978" s="203"/>
      <c r="BC978" s="203"/>
      <c r="BD978" s="203"/>
      <c r="BE978" s="203"/>
      <c r="BF978" s="203"/>
      <c r="BG978" s="203"/>
      <c r="BH978" s="203"/>
      <c r="BI978" s="203"/>
      <c r="BJ978" s="203"/>
      <c r="BK978" s="203"/>
      <c r="BL978" s="203"/>
      <c r="BM978" s="204">
        <v>63</v>
      </c>
    </row>
    <row r="979" spans="1:65">
      <c r="A979" s="29"/>
      <c r="B979" s="19">
        <v>1</v>
      </c>
      <c r="C979" s="9">
        <v>6</v>
      </c>
      <c r="D979" s="23">
        <v>0.63729999999999998</v>
      </c>
      <c r="E979" s="23">
        <v>0.61740244273312661</v>
      </c>
      <c r="F979" s="23">
        <v>0.62971199999999994</v>
      </c>
      <c r="G979" s="23">
        <v>0.68</v>
      </c>
      <c r="H979" s="23">
        <v>0.67</v>
      </c>
      <c r="I979" s="23">
        <v>0.59799999999999998</v>
      </c>
      <c r="J979" s="23">
        <v>0.60799999999999998</v>
      </c>
      <c r="K979" s="23">
        <v>0.625</v>
      </c>
      <c r="L979" s="23">
        <v>0.60899999999999999</v>
      </c>
      <c r="M979" s="23">
        <v>0.61799999999999999</v>
      </c>
      <c r="N979" s="23">
        <v>0.6770395718008011</v>
      </c>
      <c r="O979" s="23">
        <v>0.68240000000000001</v>
      </c>
      <c r="P979" s="23">
        <v>0.65300000000000002</v>
      </c>
      <c r="Q979" s="23">
        <v>0.624</v>
      </c>
      <c r="R979" s="23">
        <v>0.65239999999999998</v>
      </c>
      <c r="S979" s="23">
        <v>0.65500000000000003</v>
      </c>
      <c r="T979" s="209">
        <v>0.55799999999999994</v>
      </c>
      <c r="U979" s="23">
        <v>0.55000000000000004</v>
      </c>
      <c r="V979" s="23">
        <v>0.62</v>
      </c>
      <c r="W979" s="23">
        <v>0.60582279999999999</v>
      </c>
      <c r="X979" s="202"/>
      <c r="Y979" s="203"/>
      <c r="Z979" s="203"/>
      <c r="AA979" s="203"/>
      <c r="AB979" s="203"/>
      <c r="AC979" s="203"/>
      <c r="AD979" s="203"/>
      <c r="AE979" s="203"/>
      <c r="AF979" s="203"/>
      <c r="AG979" s="203"/>
      <c r="AH979" s="203"/>
      <c r="AI979" s="203"/>
      <c r="AJ979" s="203"/>
      <c r="AK979" s="203"/>
      <c r="AL979" s="203"/>
      <c r="AM979" s="203"/>
      <c r="AN979" s="203"/>
      <c r="AO979" s="203"/>
      <c r="AP979" s="203"/>
      <c r="AQ979" s="203"/>
      <c r="AR979" s="203"/>
      <c r="AS979" s="203"/>
      <c r="AT979" s="203"/>
      <c r="AU979" s="203"/>
      <c r="AV979" s="203"/>
      <c r="AW979" s="203"/>
      <c r="AX979" s="203"/>
      <c r="AY979" s="203"/>
      <c r="AZ979" s="203"/>
      <c r="BA979" s="203"/>
      <c r="BB979" s="203"/>
      <c r="BC979" s="203"/>
      <c r="BD979" s="203"/>
      <c r="BE979" s="203"/>
      <c r="BF979" s="203"/>
      <c r="BG979" s="203"/>
      <c r="BH979" s="203"/>
      <c r="BI979" s="203"/>
      <c r="BJ979" s="203"/>
      <c r="BK979" s="203"/>
      <c r="BL979" s="203"/>
      <c r="BM979" s="56"/>
    </row>
    <row r="980" spans="1:65">
      <c r="A980" s="29"/>
      <c r="B980" s="20" t="s">
        <v>259</v>
      </c>
      <c r="C980" s="12"/>
      <c r="D980" s="207">
        <v>0.63106666666666655</v>
      </c>
      <c r="E980" s="207">
        <v>0.63402601844942807</v>
      </c>
      <c r="F980" s="207">
        <v>0.62841716666666658</v>
      </c>
      <c r="G980" s="207">
        <v>0.6911666666666666</v>
      </c>
      <c r="H980" s="207">
        <v>0.67833333333333334</v>
      </c>
      <c r="I980" s="207">
        <v>0.59666666666666657</v>
      </c>
      <c r="J980" s="207">
        <v>0.61233333333333329</v>
      </c>
      <c r="K980" s="207">
        <v>0.6293333333333333</v>
      </c>
      <c r="L980" s="207">
        <v>0.61416666666666675</v>
      </c>
      <c r="M980" s="207">
        <v>0.61849999999999994</v>
      </c>
      <c r="N980" s="207">
        <v>0.67611790720701537</v>
      </c>
      <c r="O980" s="207">
        <v>0.68296666666666672</v>
      </c>
      <c r="P980" s="207">
        <v>0.66066666666666662</v>
      </c>
      <c r="Q980" s="207">
        <v>0.60199999999999998</v>
      </c>
      <c r="R980" s="207">
        <v>0.64319999999999999</v>
      </c>
      <c r="S980" s="207">
        <v>0.64383333333333337</v>
      </c>
      <c r="T980" s="207">
        <v>0.5635</v>
      </c>
      <c r="U980" s="207">
        <v>0.56499999999999995</v>
      </c>
      <c r="V980" s="207">
        <v>0.61499999999999999</v>
      </c>
      <c r="W980" s="207">
        <v>0.61284530000000004</v>
      </c>
      <c r="X980" s="202"/>
      <c r="Y980" s="203"/>
      <c r="Z980" s="203"/>
      <c r="AA980" s="203"/>
      <c r="AB980" s="203"/>
      <c r="AC980" s="203"/>
      <c r="AD980" s="203"/>
      <c r="AE980" s="203"/>
      <c r="AF980" s="203"/>
      <c r="AG980" s="203"/>
      <c r="AH980" s="203"/>
      <c r="AI980" s="203"/>
      <c r="AJ980" s="203"/>
      <c r="AK980" s="203"/>
      <c r="AL980" s="203"/>
      <c r="AM980" s="203"/>
      <c r="AN980" s="203"/>
      <c r="AO980" s="203"/>
      <c r="AP980" s="203"/>
      <c r="AQ980" s="203"/>
      <c r="AR980" s="203"/>
      <c r="AS980" s="203"/>
      <c r="AT980" s="203"/>
      <c r="AU980" s="203"/>
      <c r="AV980" s="203"/>
      <c r="AW980" s="203"/>
      <c r="AX980" s="203"/>
      <c r="AY980" s="203"/>
      <c r="AZ980" s="203"/>
      <c r="BA980" s="203"/>
      <c r="BB980" s="203"/>
      <c r="BC980" s="203"/>
      <c r="BD980" s="203"/>
      <c r="BE980" s="203"/>
      <c r="BF980" s="203"/>
      <c r="BG980" s="203"/>
      <c r="BH980" s="203"/>
      <c r="BI980" s="203"/>
      <c r="BJ980" s="203"/>
      <c r="BK980" s="203"/>
      <c r="BL980" s="203"/>
      <c r="BM980" s="56"/>
    </row>
    <row r="981" spans="1:65">
      <c r="A981" s="29"/>
      <c r="B981" s="3" t="s">
        <v>260</v>
      </c>
      <c r="C981" s="28"/>
      <c r="D981" s="23">
        <v>0.63195000000000001</v>
      </c>
      <c r="E981" s="23">
        <v>0.63224655976983701</v>
      </c>
      <c r="F981" s="23">
        <v>0.62806849999999992</v>
      </c>
      <c r="G981" s="23">
        <v>0.69399999999999995</v>
      </c>
      <c r="H981" s="23">
        <v>0.68</v>
      </c>
      <c r="I981" s="23">
        <v>0.59650000000000003</v>
      </c>
      <c r="J981" s="23">
        <v>0.60699999999999998</v>
      </c>
      <c r="K981" s="23">
        <v>0.63</v>
      </c>
      <c r="L981" s="23">
        <v>0.61099999999999999</v>
      </c>
      <c r="M981" s="23">
        <v>0.61650000000000005</v>
      </c>
      <c r="N981" s="23">
        <v>0.67619312684709998</v>
      </c>
      <c r="O981" s="23">
        <v>0.68479999999999996</v>
      </c>
      <c r="P981" s="23">
        <v>0.66049999999999998</v>
      </c>
      <c r="Q981" s="23">
        <v>0.6</v>
      </c>
      <c r="R981" s="23">
        <v>0.64300000000000002</v>
      </c>
      <c r="S981" s="23">
        <v>0.64400000000000002</v>
      </c>
      <c r="T981" s="23">
        <v>0.55499999999999994</v>
      </c>
      <c r="U981" s="23">
        <v>0.56999999999999995</v>
      </c>
      <c r="V981" s="23">
        <v>0.61499999999999999</v>
      </c>
      <c r="W981" s="23">
        <v>0.61340070000000002</v>
      </c>
      <c r="X981" s="202"/>
      <c r="Y981" s="203"/>
      <c r="Z981" s="203"/>
      <c r="AA981" s="203"/>
      <c r="AB981" s="203"/>
      <c r="AC981" s="203"/>
      <c r="AD981" s="203"/>
      <c r="AE981" s="203"/>
      <c r="AF981" s="203"/>
      <c r="AG981" s="203"/>
      <c r="AH981" s="203"/>
      <c r="AI981" s="203"/>
      <c r="AJ981" s="203"/>
      <c r="AK981" s="203"/>
      <c r="AL981" s="203"/>
      <c r="AM981" s="203"/>
      <c r="AN981" s="203"/>
      <c r="AO981" s="203"/>
      <c r="AP981" s="203"/>
      <c r="AQ981" s="203"/>
      <c r="AR981" s="203"/>
      <c r="AS981" s="203"/>
      <c r="AT981" s="203"/>
      <c r="AU981" s="203"/>
      <c r="AV981" s="203"/>
      <c r="AW981" s="203"/>
      <c r="AX981" s="203"/>
      <c r="AY981" s="203"/>
      <c r="AZ981" s="203"/>
      <c r="BA981" s="203"/>
      <c r="BB981" s="203"/>
      <c r="BC981" s="203"/>
      <c r="BD981" s="203"/>
      <c r="BE981" s="203"/>
      <c r="BF981" s="203"/>
      <c r="BG981" s="203"/>
      <c r="BH981" s="203"/>
      <c r="BI981" s="203"/>
      <c r="BJ981" s="203"/>
      <c r="BK981" s="203"/>
      <c r="BL981" s="203"/>
      <c r="BM981" s="56"/>
    </row>
    <row r="982" spans="1:65">
      <c r="A982" s="29"/>
      <c r="B982" s="3" t="s">
        <v>261</v>
      </c>
      <c r="C982" s="28"/>
      <c r="D982" s="23">
        <v>9.0877206529836989E-3</v>
      </c>
      <c r="E982" s="23">
        <v>1.43204947408951E-2</v>
      </c>
      <c r="F982" s="23">
        <v>8.2526636104148551E-4</v>
      </c>
      <c r="G982" s="23">
        <v>3.1262864018938914E-2</v>
      </c>
      <c r="H982" s="23">
        <v>7.5277265270907827E-3</v>
      </c>
      <c r="I982" s="23">
        <v>5.3541261347363417E-3</v>
      </c>
      <c r="J982" s="23">
        <v>1.0211105065891098E-2</v>
      </c>
      <c r="K982" s="23">
        <v>1.4610498508492688E-2</v>
      </c>
      <c r="L982" s="23">
        <v>7.9854033502802339E-3</v>
      </c>
      <c r="M982" s="23">
        <v>8.0932070281193296E-3</v>
      </c>
      <c r="N982" s="23">
        <v>1.3699672336670362E-3</v>
      </c>
      <c r="O982" s="23">
        <v>5.6319327647501669E-3</v>
      </c>
      <c r="P982" s="23">
        <v>9.9129544872690305E-3</v>
      </c>
      <c r="Q982" s="23">
        <v>1.4099645385611667E-2</v>
      </c>
      <c r="R982" s="23">
        <v>7.9216159967521963E-3</v>
      </c>
      <c r="S982" s="23">
        <v>6.8239773348588101E-3</v>
      </c>
      <c r="T982" s="23">
        <v>3.1583223394707524E-2</v>
      </c>
      <c r="U982" s="23">
        <v>8.3666002653407096E-3</v>
      </c>
      <c r="V982" s="23">
        <v>7.7459666924148416E-3</v>
      </c>
      <c r="W982" s="23">
        <v>4.3091866717514353E-3</v>
      </c>
      <c r="X982" s="202"/>
      <c r="Y982" s="203"/>
      <c r="Z982" s="203"/>
      <c r="AA982" s="203"/>
      <c r="AB982" s="203"/>
      <c r="AC982" s="203"/>
      <c r="AD982" s="203"/>
      <c r="AE982" s="203"/>
      <c r="AF982" s="203"/>
      <c r="AG982" s="203"/>
      <c r="AH982" s="203"/>
      <c r="AI982" s="203"/>
      <c r="AJ982" s="203"/>
      <c r="AK982" s="203"/>
      <c r="AL982" s="203"/>
      <c r="AM982" s="203"/>
      <c r="AN982" s="203"/>
      <c r="AO982" s="203"/>
      <c r="AP982" s="203"/>
      <c r="AQ982" s="203"/>
      <c r="AR982" s="203"/>
      <c r="AS982" s="203"/>
      <c r="AT982" s="203"/>
      <c r="AU982" s="203"/>
      <c r="AV982" s="203"/>
      <c r="AW982" s="203"/>
      <c r="AX982" s="203"/>
      <c r="AY982" s="203"/>
      <c r="AZ982" s="203"/>
      <c r="BA982" s="203"/>
      <c r="BB982" s="203"/>
      <c r="BC982" s="203"/>
      <c r="BD982" s="203"/>
      <c r="BE982" s="203"/>
      <c r="BF982" s="203"/>
      <c r="BG982" s="203"/>
      <c r="BH982" s="203"/>
      <c r="BI982" s="203"/>
      <c r="BJ982" s="203"/>
      <c r="BK982" s="203"/>
      <c r="BL982" s="203"/>
      <c r="BM982" s="56"/>
    </row>
    <row r="983" spans="1:65">
      <c r="A983" s="29"/>
      <c r="B983" s="3" t="s">
        <v>86</v>
      </c>
      <c r="C983" s="28"/>
      <c r="D983" s="13">
        <v>1.4400571497438782E-2</v>
      </c>
      <c r="E983" s="13">
        <v>2.2586604215261156E-2</v>
      </c>
      <c r="F983" s="13">
        <v>1.3132460486701414E-3</v>
      </c>
      <c r="G983" s="13">
        <v>4.5232019318455149E-2</v>
      </c>
      <c r="H983" s="13">
        <v>1.1097385543622775E-2</v>
      </c>
      <c r="I983" s="13">
        <v>8.9733957565413559E-3</v>
      </c>
      <c r="J983" s="13">
        <v>1.6675729557797114E-2</v>
      </c>
      <c r="K983" s="13">
        <v>2.3215834494426942E-2</v>
      </c>
      <c r="L983" s="13">
        <v>1.3002013596114356E-2</v>
      </c>
      <c r="M983" s="13">
        <v>1.3085217507064399E-2</v>
      </c>
      <c r="N983" s="13">
        <v>2.0262253359421469E-3</v>
      </c>
      <c r="O983" s="13">
        <v>8.2462776583779093E-3</v>
      </c>
      <c r="P983" s="13">
        <v>1.5004471978711954E-2</v>
      </c>
      <c r="Q983" s="13">
        <v>2.3421337849853268E-2</v>
      </c>
      <c r="R983" s="13">
        <v>1.2315945268582394E-2</v>
      </c>
      <c r="S983" s="13">
        <v>1.0598981105139233E-2</v>
      </c>
      <c r="T983" s="13">
        <v>5.6048311259463218E-2</v>
      </c>
      <c r="U983" s="13">
        <v>1.480814206254993E-2</v>
      </c>
      <c r="V983" s="13">
        <v>1.2595067792544459E-2</v>
      </c>
      <c r="W983" s="13">
        <v>7.0314427992699546E-3</v>
      </c>
      <c r="X983" s="147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5"/>
    </row>
    <row r="984" spans="1:65">
      <c r="A984" s="29"/>
      <c r="B984" s="3" t="s">
        <v>262</v>
      </c>
      <c r="C984" s="28"/>
      <c r="D984" s="13">
        <v>-3.4939041847594776E-3</v>
      </c>
      <c r="E984" s="13">
        <v>1.1791553301099267E-3</v>
      </c>
      <c r="F984" s="13">
        <v>-7.6776822866965189E-3</v>
      </c>
      <c r="G984" s="13">
        <v>9.140893179426457E-2</v>
      </c>
      <c r="H984" s="13">
        <v>7.1144044466519674E-2</v>
      </c>
      <c r="I984" s="13">
        <v>-5.7814329437312129E-2</v>
      </c>
      <c r="J984" s="13">
        <v>-3.3075376076168839E-2</v>
      </c>
      <c r="K984" s="13">
        <v>-6.2309798757793633E-3</v>
      </c>
      <c r="L984" s="13">
        <v>-3.0180392172205139E-2</v>
      </c>
      <c r="M984" s="13">
        <v>-2.3337702944655092E-2</v>
      </c>
      <c r="N984" s="13">
        <v>6.7645704661368322E-2</v>
      </c>
      <c r="O984" s="13">
        <v>7.8460458332900274E-2</v>
      </c>
      <c r="P984" s="13">
        <v>4.3246926846506994E-2</v>
      </c>
      <c r="Q984" s="13">
        <v>-4.9392558080327054E-2</v>
      </c>
      <c r="R984" s="13">
        <v>1.5665625652381499E-2</v>
      </c>
      <c r="S984" s="13">
        <v>1.6665711001023542E-2</v>
      </c>
      <c r="T984" s="13">
        <v>-0.11018722006356196</v>
      </c>
      <c r="U984" s="13">
        <v>-0.10781859686941009</v>
      </c>
      <c r="V984" s="13">
        <v>-2.8864490397676357E-2</v>
      </c>
      <c r="W984" s="13">
        <v>-3.2266938661969169E-2</v>
      </c>
      <c r="X984" s="147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5"/>
    </row>
    <row r="985" spans="1:65">
      <c r="A985" s="29"/>
      <c r="B985" s="45" t="s">
        <v>263</v>
      </c>
      <c r="C985" s="46"/>
      <c r="D985" s="44">
        <v>0.09</v>
      </c>
      <c r="E985" s="44">
        <v>0.21</v>
      </c>
      <c r="F985" s="44">
        <v>0.02</v>
      </c>
      <c r="G985" s="44">
        <v>2.58</v>
      </c>
      <c r="H985" s="44">
        <v>2.0499999999999998</v>
      </c>
      <c r="I985" s="44">
        <v>1.33</v>
      </c>
      <c r="J985" s="44">
        <v>0.68</v>
      </c>
      <c r="K985" s="44">
        <v>0.02</v>
      </c>
      <c r="L985" s="44">
        <v>0.61</v>
      </c>
      <c r="M985" s="44">
        <v>0.43</v>
      </c>
      <c r="N985" s="44">
        <v>1.96</v>
      </c>
      <c r="O985" s="44">
        <v>2.2400000000000002</v>
      </c>
      <c r="P985" s="44">
        <v>1.32</v>
      </c>
      <c r="Q985" s="44">
        <v>1.1100000000000001</v>
      </c>
      <c r="R985" s="44">
        <v>0.59</v>
      </c>
      <c r="S985" s="44">
        <v>0.62</v>
      </c>
      <c r="T985" s="44">
        <v>2.71</v>
      </c>
      <c r="U985" s="44">
        <v>2.64</v>
      </c>
      <c r="V985" s="44">
        <v>0.56999999999999995</v>
      </c>
      <c r="W985" s="44">
        <v>0.66</v>
      </c>
      <c r="X985" s="147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5"/>
    </row>
    <row r="986" spans="1:65">
      <c r="B986" s="3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BM986" s="55"/>
    </row>
    <row r="987" spans="1:65" ht="15">
      <c r="B987" s="8" t="s">
        <v>546</v>
      </c>
      <c r="BM987" s="27" t="s">
        <v>66</v>
      </c>
    </row>
    <row r="988" spans="1:65" ht="15">
      <c r="A988" s="24" t="s">
        <v>63</v>
      </c>
      <c r="B988" s="18" t="s">
        <v>110</v>
      </c>
      <c r="C988" s="15" t="s">
        <v>111</v>
      </c>
      <c r="D988" s="16" t="s">
        <v>228</v>
      </c>
      <c r="E988" s="17" t="s">
        <v>228</v>
      </c>
      <c r="F988" s="17" t="s">
        <v>228</v>
      </c>
      <c r="G988" s="17" t="s">
        <v>228</v>
      </c>
      <c r="H988" s="17" t="s">
        <v>228</v>
      </c>
      <c r="I988" s="17" t="s">
        <v>228</v>
      </c>
      <c r="J988" s="17" t="s">
        <v>228</v>
      </c>
      <c r="K988" s="17" t="s">
        <v>228</v>
      </c>
      <c r="L988" s="17" t="s">
        <v>228</v>
      </c>
      <c r="M988" s="17" t="s">
        <v>228</v>
      </c>
      <c r="N988" s="17" t="s">
        <v>228</v>
      </c>
      <c r="O988" s="17" t="s">
        <v>228</v>
      </c>
      <c r="P988" s="17" t="s">
        <v>228</v>
      </c>
      <c r="Q988" s="17" t="s">
        <v>228</v>
      </c>
      <c r="R988" s="17" t="s">
        <v>228</v>
      </c>
      <c r="S988" s="17" t="s">
        <v>228</v>
      </c>
      <c r="T988" s="17" t="s">
        <v>228</v>
      </c>
      <c r="U988" s="147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7">
        <v>1</v>
      </c>
    </row>
    <row r="989" spans="1:65">
      <c r="A989" s="29"/>
      <c r="B989" s="19" t="s">
        <v>229</v>
      </c>
      <c r="C989" s="9" t="s">
        <v>229</v>
      </c>
      <c r="D989" s="145" t="s">
        <v>232</v>
      </c>
      <c r="E989" s="146" t="s">
        <v>233</v>
      </c>
      <c r="F989" s="146" t="s">
        <v>237</v>
      </c>
      <c r="G989" s="146" t="s">
        <v>239</v>
      </c>
      <c r="H989" s="146" t="s">
        <v>240</v>
      </c>
      <c r="I989" s="146" t="s">
        <v>241</v>
      </c>
      <c r="J989" s="146" t="s">
        <v>242</v>
      </c>
      <c r="K989" s="146" t="s">
        <v>243</v>
      </c>
      <c r="L989" s="146" t="s">
        <v>244</v>
      </c>
      <c r="M989" s="146" t="s">
        <v>245</v>
      </c>
      <c r="N989" s="146" t="s">
        <v>246</v>
      </c>
      <c r="O989" s="146" t="s">
        <v>247</v>
      </c>
      <c r="P989" s="146" t="s">
        <v>248</v>
      </c>
      <c r="Q989" s="146" t="s">
        <v>249</v>
      </c>
      <c r="R989" s="146" t="s">
        <v>283</v>
      </c>
      <c r="S989" s="146" t="s">
        <v>253</v>
      </c>
      <c r="T989" s="146" t="s">
        <v>299</v>
      </c>
      <c r="U989" s="147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7" t="s">
        <v>3</v>
      </c>
    </row>
    <row r="990" spans="1:65">
      <c r="A990" s="29"/>
      <c r="B990" s="19"/>
      <c r="C990" s="9"/>
      <c r="D990" s="10" t="s">
        <v>300</v>
      </c>
      <c r="E990" s="11" t="s">
        <v>300</v>
      </c>
      <c r="F990" s="11" t="s">
        <v>301</v>
      </c>
      <c r="G990" s="11" t="s">
        <v>301</v>
      </c>
      <c r="H990" s="11" t="s">
        <v>301</v>
      </c>
      <c r="I990" s="11" t="s">
        <v>301</v>
      </c>
      <c r="J990" s="11" t="s">
        <v>301</v>
      </c>
      <c r="K990" s="11" t="s">
        <v>301</v>
      </c>
      <c r="L990" s="11" t="s">
        <v>114</v>
      </c>
      <c r="M990" s="11" t="s">
        <v>301</v>
      </c>
      <c r="N990" s="11" t="s">
        <v>300</v>
      </c>
      <c r="O990" s="11" t="s">
        <v>300</v>
      </c>
      <c r="P990" s="11" t="s">
        <v>300</v>
      </c>
      <c r="Q990" s="11" t="s">
        <v>301</v>
      </c>
      <c r="R990" s="11" t="s">
        <v>301</v>
      </c>
      <c r="S990" s="11" t="s">
        <v>300</v>
      </c>
      <c r="T990" s="11" t="s">
        <v>114</v>
      </c>
      <c r="U990" s="147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7">
        <v>2</v>
      </c>
    </row>
    <row r="991" spans="1:65">
      <c r="A991" s="29"/>
      <c r="B991" s="19"/>
      <c r="C991" s="9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147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7">
        <v>3</v>
      </c>
    </row>
    <row r="992" spans="1:65">
      <c r="A992" s="29"/>
      <c r="B992" s="18">
        <v>1</v>
      </c>
      <c r="C992" s="14">
        <v>1</v>
      </c>
      <c r="D992" s="21">
        <v>0.16</v>
      </c>
      <c r="E992" s="21">
        <v>0.14931151993486735</v>
      </c>
      <c r="F992" s="21">
        <v>0.15</v>
      </c>
      <c r="G992" s="21">
        <v>0.15</v>
      </c>
      <c r="H992" s="21">
        <v>0.16</v>
      </c>
      <c r="I992" s="148">
        <v>0.18</v>
      </c>
      <c r="J992" s="148">
        <v>0.14000000000000001</v>
      </c>
      <c r="K992" s="148">
        <v>0.17</v>
      </c>
      <c r="L992" s="21">
        <v>0.16120867650999998</v>
      </c>
      <c r="M992" s="148">
        <v>0.14000000000000001</v>
      </c>
      <c r="N992" s="21">
        <v>0.15</v>
      </c>
      <c r="O992" s="21">
        <v>0.15</v>
      </c>
      <c r="P992" s="21">
        <v>0.15</v>
      </c>
      <c r="Q992" s="21">
        <v>0.15</v>
      </c>
      <c r="R992" s="150">
        <v>0.17</v>
      </c>
      <c r="S992" s="148">
        <v>0.2</v>
      </c>
      <c r="T992" s="21"/>
      <c r="U992" s="147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7">
        <v>1</v>
      </c>
    </row>
    <row r="993" spans="1:65">
      <c r="A993" s="29"/>
      <c r="B993" s="19">
        <v>1</v>
      </c>
      <c r="C993" s="9">
        <v>2</v>
      </c>
      <c r="D993" s="11">
        <v>0.15</v>
      </c>
      <c r="E993" s="11">
        <v>0.14966360201206991</v>
      </c>
      <c r="F993" s="11">
        <v>0.15</v>
      </c>
      <c r="G993" s="11">
        <v>0.15</v>
      </c>
      <c r="H993" s="11">
        <v>0.16</v>
      </c>
      <c r="I993" s="149">
        <v>0.19</v>
      </c>
      <c r="J993" s="149">
        <v>0.15</v>
      </c>
      <c r="K993" s="149">
        <v>0.15</v>
      </c>
      <c r="L993" s="11">
        <v>0.14604155700999999</v>
      </c>
      <c r="M993" s="149">
        <v>0.14099999999999999</v>
      </c>
      <c r="N993" s="11">
        <v>0.16</v>
      </c>
      <c r="O993" s="11">
        <v>0.14000000000000001</v>
      </c>
      <c r="P993" s="11">
        <v>0.15</v>
      </c>
      <c r="Q993" s="11">
        <v>0.16</v>
      </c>
      <c r="R993" s="11">
        <v>0.15</v>
      </c>
      <c r="S993" s="149">
        <v>0.1</v>
      </c>
      <c r="T993" s="149">
        <v>0.25700000000000001</v>
      </c>
      <c r="U993" s="147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7">
        <v>30</v>
      </c>
    </row>
    <row r="994" spans="1:65">
      <c r="A994" s="29"/>
      <c r="B994" s="19">
        <v>1</v>
      </c>
      <c r="C994" s="9">
        <v>3</v>
      </c>
      <c r="D994" s="11">
        <v>0.15</v>
      </c>
      <c r="E994" s="11">
        <v>0.15039445719146197</v>
      </c>
      <c r="F994" s="11">
        <v>0.15</v>
      </c>
      <c r="G994" s="11">
        <v>0.15</v>
      </c>
      <c r="H994" s="11">
        <v>0.14000000000000001</v>
      </c>
      <c r="I994" s="149">
        <v>0.16</v>
      </c>
      <c r="J994" s="149">
        <v>0.13</v>
      </c>
      <c r="K994" s="149">
        <v>0.17</v>
      </c>
      <c r="L994" s="11">
        <v>0.149345188533</v>
      </c>
      <c r="M994" s="149">
        <v>0.14000000000000001</v>
      </c>
      <c r="N994" s="11">
        <v>0.15</v>
      </c>
      <c r="O994" s="11">
        <v>0.15</v>
      </c>
      <c r="P994" s="11">
        <v>0.16</v>
      </c>
      <c r="Q994" s="11">
        <v>0.15</v>
      </c>
      <c r="R994" s="11">
        <v>0.15</v>
      </c>
      <c r="S994" s="149">
        <v>0.2</v>
      </c>
      <c r="T994" s="11"/>
      <c r="U994" s="147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7">
        <v>16</v>
      </c>
    </row>
    <row r="995" spans="1:65">
      <c r="A995" s="29"/>
      <c r="B995" s="19">
        <v>1</v>
      </c>
      <c r="C995" s="9">
        <v>4</v>
      </c>
      <c r="D995" s="11">
        <v>0.16</v>
      </c>
      <c r="E995" s="11">
        <v>0.14821797950727905</v>
      </c>
      <c r="F995" s="11">
        <v>0.16</v>
      </c>
      <c r="G995" s="11">
        <v>0.15</v>
      </c>
      <c r="H995" s="11">
        <v>0.15</v>
      </c>
      <c r="I995" s="149">
        <v>0.17</v>
      </c>
      <c r="J995" s="149">
        <v>0.13</v>
      </c>
      <c r="K995" s="149">
        <v>0.17</v>
      </c>
      <c r="L995" s="11">
        <v>0.16229481535999998</v>
      </c>
      <c r="M995" s="143">
        <v>0.13300000000000001</v>
      </c>
      <c r="N995" s="11">
        <v>0.16</v>
      </c>
      <c r="O995" s="11">
        <v>0.15</v>
      </c>
      <c r="P995" s="11">
        <v>0.15</v>
      </c>
      <c r="Q995" s="11">
        <v>0.15</v>
      </c>
      <c r="R995" s="11">
        <v>0.15</v>
      </c>
      <c r="S995" s="149">
        <v>0.1</v>
      </c>
      <c r="T995" s="11"/>
      <c r="U995" s="147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7">
        <v>0.1526262866135123</v>
      </c>
    </row>
    <row r="996" spans="1:65">
      <c r="A996" s="29"/>
      <c r="B996" s="19">
        <v>1</v>
      </c>
      <c r="C996" s="9">
        <v>5</v>
      </c>
      <c r="D996" s="11">
        <v>0.15</v>
      </c>
      <c r="E996" s="11">
        <v>0.1540466949366662</v>
      </c>
      <c r="F996" s="11">
        <v>0.15</v>
      </c>
      <c r="G996" s="11">
        <v>0.16</v>
      </c>
      <c r="H996" s="11">
        <v>0.16</v>
      </c>
      <c r="I996" s="149">
        <v>0.17</v>
      </c>
      <c r="J996" s="149">
        <v>0.14000000000000001</v>
      </c>
      <c r="K996" s="149">
        <v>0.16</v>
      </c>
      <c r="L996" s="11">
        <v>0.15572176464999998</v>
      </c>
      <c r="M996" s="149">
        <v>0.14199999999999999</v>
      </c>
      <c r="N996" s="11">
        <v>0.15</v>
      </c>
      <c r="O996" s="11">
        <v>0.16</v>
      </c>
      <c r="P996" s="11">
        <v>0.16</v>
      </c>
      <c r="Q996" s="11">
        <v>0.15</v>
      </c>
      <c r="R996" s="11">
        <v>0.15</v>
      </c>
      <c r="S996" s="149">
        <v>0.1</v>
      </c>
      <c r="T996" s="149">
        <v>2.7440000000000002</v>
      </c>
      <c r="U996" s="147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7">
        <v>64</v>
      </c>
    </row>
    <row r="997" spans="1:65">
      <c r="A997" s="29"/>
      <c r="B997" s="19">
        <v>1</v>
      </c>
      <c r="C997" s="9">
        <v>6</v>
      </c>
      <c r="D997" s="11">
        <v>0.16</v>
      </c>
      <c r="E997" s="143">
        <v>0.1414583957065535</v>
      </c>
      <c r="F997" s="11">
        <v>0.15</v>
      </c>
      <c r="G997" s="11">
        <v>0.15</v>
      </c>
      <c r="H997" s="11">
        <v>0.16</v>
      </c>
      <c r="I997" s="149">
        <v>0.17</v>
      </c>
      <c r="J997" s="149">
        <v>0.14000000000000001</v>
      </c>
      <c r="K997" s="149">
        <v>0.17</v>
      </c>
      <c r="L997" s="11">
        <v>0.15676181013000001</v>
      </c>
      <c r="M997" s="149">
        <v>0.14199999999999999</v>
      </c>
      <c r="N997" s="11">
        <v>0.15</v>
      </c>
      <c r="O997" s="11">
        <v>0.15</v>
      </c>
      <c r="P997" s="11">
        <v>0.16</v>
      </c>
      <c r="Q997" s="11">
        <v>0.15</v>
      </c>
      <c r="R997" s="11">
        <v>0.15</v>
      </c>
      <c r="S997" s="149">
        <v>0.1</v>
      </c>
      <c r="T997" s="11"/>
      <c r="U997" s="147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5"/>
    </row>
    <row r="998" spans="1:65">
      <c r="A998" s="29"/>
      <c r="B998" s="20" t="s">
        <v>259</v>
      </c>
      <c r="C998" s="12"/>
      <c r="D998" s="22">
        <v>0.155</v>
      </c>
      <c r="E998" s="22">
        <v>0.14884877488148299</v>
      </c>
      <c r="F998" s="22">
        <v>0.15166666666666667</v>
      </c>
      <c r="G998" s="22">
        <v>0.15166666666666667</v>
      </c>
      <c r="H998" s="22">
        <v>0.155</v>
      </c>
      <c r="I998" s="22">
        <v>0.17333333333333334</v>
      </c>
      <c r="J998" s="22">
        <v>0.13833333333333334</v>
      </c>
      <c r="K998" s="22">
        <v>0.16500000000000001</v>
      </c>
      <c r="L998" s="22">
        <v>0.15522896869883332</v>
      </c>
      <c r="M998" s="22">
        <v>0.13966666666666669</v>
      </c>
      <c r="N998" s="22">
        <v>0.15333333333333335</v>
      </c>
      <c r="O998" s="22">
        <v>0.15000000000000002</v>
      </c>
      <c r="P998" s="22">
        <v>0.155</v>
      </c>
      <c r="Q998" s="22">
        <v>0.15166666666666667</v>
      </c>
      <c r="R998" s="22">
        <v>0.15333333333333335</v>
      </c>
      <c r="S998" s="22">
        <v>0.13333333333333333</v>
      </c>
      <c r="T998" s="22">
        <v>1.5005000000000002</v>
      </c>
      <c r="U998" s="147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5"/>
    </row>
    <row r="999" spans="1:65">
      <c r="A999" s="29"/>
      <c r="B999" s="3" t="s">
        <v>260</v>
      </c>
      <c r="C999" s="28"/>
      <c r="D999" s="11">
        <v>0.155</v>
      </c>
      <c r="E999" s="11">
        <v>0.14948756097346863</v>
      </c>
      <c r="F999" s="11">
        <v>0.15</v>
      </c>
      <c r="G999" s="11">
        <v>0.15</v>
      </c>
      <c r="H999" s="11">
        <v>0.16</v>
      </c>
      <c r="I999" s="11">
        <v>0.17</v>
      </c>
      <c r="J999" s="11">
        <v>0.14000000000000001</v>
      </c>
      <c r="K999" s="11">
        <v>0.17</v>
      </c>
      <c r="L999" s="11">
        <v>0.15624178739</v>
      </c>
      <c r="M999" s="11">
        <v>0.14050000000000001</v>
      </c>
      <c r="N999" s="11">
        <v>0.15</v>
      </c>
      <c r="O999" s="11">
        <v>0.15</v>
      </c>
      <c r="P999" s="11">
        <v>0.155</v>
      </c>
      <c r="Q999" s="11">
        <v>0.15</v>
      </c>
      <c r="R999" s="11">
        <v>0.15</v>
      </c>
      <c r="S999" s="11">
        <v>0.1</v>
      </c>
      <c r="T999" s="11">
        <v>1.5005000000000002</v>
      </c>
      <c r="U999" s="147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5"/>
    </row>
    <row r="1000" spans="1:65">
      <c r="A1000" s="29"/>
      <c r="B1000" s="3" t="s">
        <v>261</v>
      </c>
      <c r="C1000" s="28"/>
      <c r="D1000" s="23">
        <v>5.4772255750516656E-3</v>
      </c>
      <c r="E1000" s="23">
        <v>4.1304040987288062E-3</v>
      </c>
      <c r="F1000" s="23">
        <v>4.0824829046386341E-3</v>
      </c>
      <c r="G1000" s="23">
        <v>4.0824829046386332E-3</v>
      </c>
      <c r="H1000" s="23">
        <v>8.3666002653407529E-3</v>
      </c>
      <c r="I1000" s="23">
        <v>1.0327955589886442E-2</v>
      </c>
      <c r="J1000" s="23">
        <v>7.5277265270908078E-3</v>
      </c>
      <c r="K1000" s="23">
        <v>8.3666002653407633E-3</v>
      </c>
      <c r="L1000" s="23">
        <v>6.4389897938822672E-3</v>
      </c>
      <c r="M1000" s="23">
        <v>3.3862466931200716E-3</v>
      </c>
      <c r="N1000" s="23">
        <v>5.1639777949432277E-3</v>
      </c>
      <c r="O1000" s="23">
        <v>6.3245553203367553E-3</v>
      </c>
      <c r="P1000" s="23">
        <v>5.4772255750516656E-3</v>
      </c>
      <c r="Q1000" s="23">
        <v>4.0824829046386341E-3</v>
      </c>
      <c r="R1000" s="23">
        <v>8.1649658092772682E-3</v>
      </c>
      <c r="S1000" s="23">
        <v>5.1639777949432364E-2</v>
      </c>
      <c r="T1000" s="23">
        <v>1.7585745648109437</v>
      </c>
      <c r="U1000" s="202"/>
      <c r="V1000" s="203"/>
      <c r="W1000" s="203"/>
      <c r="X1000" s="203"/>
      <c r="Y1000" s="203"/>
      <c r="Z1000" s="203"/>
      <c r="AA1000" s="203"/>
      <c r="AB1000" s="203"/>
      <c r="AC1000" s="203"/>
      <c r="AD1000" s="203"/>
      <c r="AE1000" s="203"/>
      <c r="AF1000" s="203"/>
      <c r="AG1000" s="203"/>
      <c r="AH1000" s="203"/>
      <c r="AI1000" s="203"/>
      <c r="AJ1000" s="203"/>
      <c r="AK1000" s="203"/>
      <c r="AL1000" s="203"/>
      <c r="AM1000" s="203"/>
      <c r="AN1000" s="203"/>
      <c r="AO1000" s="203"/>
      <c r="AP1000" s="203"/>
      <c r="AQ1000" s="203"/>
      <c r="AR1000" s="203"/>
      <c r="AS1000" s="203"/>
      <c r="AT1000" s="203"/>
      <c r="AU1000" s="203"/>
      <c r="AV1000" s="203"/>
      <c r="AW1000" s="203"/>
      <c r="AX1000" s="203"/>
      <c r="AY1000" s="203"/>
      <c r="AZ1000" s="203"/>
      <c r="BA1000" s="203"/>
      <c r="BB1000" s="203"/>
      <c r="BC1000" s="203"/>
      <c r="BD1000" s="203"/>
      <c r="BE1000" s="203"/>
      <c r="BF1000" s="203"/>
      <c r="BG1000" s="203"/>
      <c r="BH1000" s="203"/>
      <c r="BI1000" s="203"/>
      <c r="BJ1000" s="203"/>
      <c r="BK1000" s="203"/>
      <c r="BL1000" s="203"/>
      <c r="BM1000" s="56"/>
    </row>
    <row r="1001" spans="1:65">
      <c r="A1001" s="29"/>
      <c r="B1001" s="3" t="s">
        <v>86</v>
      </c>
      <c r="C1001" s="28"/>
      <c r="D1001" s="13">
        <v>3.5336939193881714E-2</v>
      </c>
      <c r="E1001" s="13">
        <v>2.7748996268310133E-2</v>
      </c>
      <c r="F1001" s="13">
        <v>2.6917469700914069E-2</v>
      </c>
      <c r="G1001" s="13">
        <v>2.6917469700914066E-2</v>
      </c>
      <c r="H1001" s="13">
        <v>5.3978066228004856E-2</v>
      </c>
      <c r="I1001" s="13">
        <v>5.9584359172421775E-2</v>
      </c>
      <c r="J1001" s="13">
        <v>5.4417300195837161E-2</v>
      </c>
      <c r="K1001" s="13">
        <v>5.0706668274792505E-2</v>
      </c>
      <c r="L1001" s="13">
        <v>4.1480593782561553E-2</v>
      </c>
      <c r="M1001" s="13">
        <v>2.4245203053365662E-2</v>
      </c>
      <c r="N1001" s="13">
        <v>3.3678116053977566E-2</v>
      </c>
      <c r="O1001" s="13">
        <v>4.2163702135578365E-2</v>
      </c>
      <c r="P1001" s="13">
        <v>3.5336939193881714E-2</v>
      </c>
      <c r="Q1001" s="13">
        <v>2.6917469700914069E-2</v>
      </c>
      <c r="R1001" s="13">
        <v>5.3249777017025657E-2</v>
      </c>
      <c r="S1001" s="13">
        <v>0.38729833462074276</v>
      </c>
      <c r="T1001" s="13">
        <v>1.1719923790809352</v>
      </c>
      <c r="U1001" s="147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5"/>
    </row>
    <row r="1002" spans="1:65">
      <c r="A1002" s="29"/>
      <c r="B1002" s="3" t="s">
        <v>262</v>
      </c>
      <c r="C1002" s="28"/>
      <c r="D1002" s="13">
        <v>1.5552454555213924E-2</v>
      </c>
      <c r="E1002" s="13">
        <v>-2.4750072977893445E-2</v>
      </c>
      <c r="F1002" s="13">
        <v>-6.2873831771562694E-3</v>
      </c>
      <c r="G1002" s="13">
        <v>-6.2873831771562694E-3</v>
      </c>
      <c r="H1002" s="13">
        <v>1.5552454555213924E-2</v>
      </c>
      <c r="I1002" s="13">
        <v>0.13567156208325004</v>
      </c>
      <c r="J1002" s="13">
        <v>-9.3646734106637042E-2</v>
      </c>
      <c r="K1002" s="13">
        <v>8.1071967752324614E-2</v>
      </c>
      <c r="L1002" s="13">
        <v>1.705264632370751E-2</v>
      </c>
      <c r="M1002" s="13">
        <v>-8.4910799013688809E-2</v>
      </c>
      <c r="N1002" s="13">
        <v>4.6325356890288827E-3</v>
      </c>
      <c r="O1002" s="13">
        <v>-1.7207302043341199E-2</v>
      </c>
      <c r="P1002" s="13">
        <v>1.5552454555213924E-2</v>
      </c>
      <c r="Q1002" s="13">
        <v>-6.2873831771562694E-3</v>
      </c>
      <c r="R1002" s="13">
        <v>4.6325356890288827E-3</v>
      </c>
      <c r="S1002" s="13">
        <v>-0.12640649070519239</v>
      </c>
      <c r="T1002" s="13">
        <v>8.8312029552264431</v>
      </c>
      <c r="U1002" s="147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5"/>
    </row>
    <row r="1003" spans="1:65">
      <c r="A1003" s="29"/>
      <c r="B1003" s="45" t="s">
        <v>263</v>
      </c>
      <c r="C1003" s="46"/>
      <c r="D1003" s="44">
        <v>0.63</v>
      </c>
      <c r="E1003" s="44">
        <v>1.7</v>
      </c>
      <c r="F1003" s="44">
        <v>0.63</v>
      </c>
      <c r="G1003" s="44">
        <v>0.63</v>
      </c>
      <c r="H1003" s="44">
        <v>0.63</v>
      </c>
      <c r="I1003" s="44">
        <v>7.57</v>
      </c>
      <c r="J1003" s="44">
        <v>5.68</v>
      </c>
      <c r="K1003" s="44">
        <v>4.42</v>
      </c>
      <c r="L1003" s="44">
        <v>0.72</v>
      </c>
      <c r="M1003" s="44">
        <v>5.17</v>
      </c>
      <c r="N1003" s="44">
        <v>0</v>
      </c>
      <c r="O1003" s="44">
        <v>1.26</v>
      </c>
      <c r="P1003" s="44">
        <v>0.63</v>
      </c>
      <c r="Q1003" s="44">
        <v>0.63</v>
      </c>
      <c r="R1003" s="44">
        <v>0</v>
      </c>
      <c r="S1003" s="44" t="s">
        <v>264</v>
      </c>
      <c r="T1003" s="44">
        <v>510.01</v>
      </c>
      <c r="U1003" s="147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5"/>
    </row>
    <row r="1004" spans="1:65">
      <c r="B1004" s="30" t="s">
        <v>320</v>
      </c>
      <c r="C1004" s="20"/>
      <c r="D1004" s="20"/>
      <c r="E1004" s="20"/>
      <c r="F1004" s="20"/>
      <c r="G1004" s="20"/>
      <c r="H1004" s="20"/>
      <c r="I1004" s="20"/>
      <c r="J1004" s="20"/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  <c r="BM1004" s="55"/>
    </row>
    <row r="1005" spans="1:65">
      <c r="BM1005" s="55"/>
    </row>
    <row r="1006" spans="1:65" ht="15">
      <c r="B1006" s="8" t="s">
        <v>547</v>
      </c>
      <c r="BM1006" s="27" t="s">
        <v>66</v>
      </c>
    </row>
    <row r="1007" spans="1:65" ht="15">
      <c r="A1007" s="24" t="s">
        <v>64</v>
      </c>
      <c r="B1007" s="18" t="s">
        <v>110</v>
      </c>
      <c r="C1007" s="15" t="s">
        <v>111</v>
      </c>
      <c r="D1007" s="16" t="s">
        <v>228</v>
      </c>
      <c r="E1007" s="17" t="s">
        <v>228</v>
      </c>
      <c r="F1007" s="17" t="s">
        <v>228</v>
      </c>
      <c r="G1007" s="17" t="s">
        <v>228</v>
      </c>
      <c r="H1007" s="17" t="s">
        <v>228</v>
      </c>
      <c r="I1007" s="17" t="s">
        <v>228</v>
      </c>
      <c r="J1007" s="17" t="s">
        <v>228</v>
      </c>
      <c r="K1007" s="17" t="s">
        <v>228</v>
      </c>
      <c r="L1007" s="17" t="s">
        <v>228</v>
      </c>
      <c r="M1007" s="147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7">
        <v>1</v>
      </c>
    </row>
    <row r="1008" spans="1:65">
      <c r="A1008" s="29"/>
      <c r="B1008" s="19" t="s">
        <v>229</v>
      </c>
      <c r="C1008" s="9" t="s">
        <v>229</v>
      </c>
      <c r="D1008" s="145" t="s">
        <v>232</v>
      </c>
      <c r="E1008" s="146" t="s">
        <v>233</v>
      </c>
      <c r="F1008" s="146" t="s">
        <v>235</v>
      </c>
      <c r="G1008" s="146" t="s">
        <v>237</v>
      </c>
      <c r="H1008" s="146" t="s">
        <v>247</v>
      </c>
      <c r="I1008" s="146" t="s">
        <v>248</v>
      </c>
      <c r="J1008" s="146" t="s">
        <v>249</v>
      </c>
      <c r="K1008" s="146" t="s">
        <v>283</v>
      </c>
      <c r="L1008" s="146" t="s">
        <v>253</v>
      </c>
      <c r="M1008" s="147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7" t="s">
        <v>3</v>
      </c>
    </row>
    <row r="1009" spans="1:65">
      <c r="A1009" s="29"/>
      <c r="B1009" s="19"/>
      <c r="C1009" s="9"/>
      <c r="D1009" s="10" t="s">
        <v>300</v>
      </c>
      <c r="E1009" s="11" t="s">
        <v>300</v>
      </c>
      <c r="F1009" s="11" t="s">
        <v>300</v>
      </c>
      <c r="G1009" s="11" t="s">
        <v>301</v>
      </c>
      <c r="H1009" s="11" t="s">
        <v>300</v>
      </c>
      <c r="I1009" s="11" t="s">
        <v>300</v>
      </c>
      <c r="J1009" s="11" t="s">
        <v>301</v>
      </c>
      <c r="K1009" s="11" t="s">
        <v>301</v>
      </c>
      <c r="L1009" s="11" t="s">
        <v>300</v>
      </c>
      <c r="M1009" s="147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7">
        <v>2</v>
      </c>
    </row>
    <row r="1010" spans="1:65">
      <c r="A1010" s="29"/>
      <c r="B1010" s="19"/>
      <c r="C1010" s="9"/>
      <c r="D1010" s="25"/>
      <c r="E1010" s="25"/>
      <c r="F1010" s="25"/>
      <c r="G1010" s="25"/>
      <c r="H1010" s="25"/>
      <c r="I1010" s="25"/>
      <c r="J1010" s="25"/>
      <c r="K1010" s="25"/>
      <c r="L1010" s="25"/>
      <c r="M1010" s="147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7">
        <v>2</v>
      </c>
    </row>
    <row r="1011" spans="1:65">
      <c r="A1011" s="29"/>
      <c r="B1011" s="18">
        <v>1</v>
      </c>
      <c r="C1011" s="14">
        <v>1</v>
      </c>
      <c r="D1011" s="21">
        <v>0.35</v>
      </c>
      <c r="E1011" s="21">
        <v>0.30863520253349291</v>
      </c>
      <c r="F1011" s="21">
        <v>0.41966999999999999</v>
      </c>
      <c r="G1011" s="21">
        <v>0.3</v>
      </c>
      <c r="H1011" s="21">
        <v>0.3</v>
      </c>
      <c r="I1011" s="21">
        <v>0.35</v>
      </c>
      <c r="J1011" s="21">
        <v>0.3</v>
      </c>
      <c r="K1011" s="21">
        <v>0.32</v>
      </c>
      <c r="L1011" s="21">
        <v>0.3</v>
      </c>
      <c r="M1011" s="147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7">
        <v>1</v>
      </c>
    </row>
    <row r="1012" spans="1:65">
      <c r="A1012" s="29"/>
      <c r="B1012" s="19">
        <v>1</v>
      </c>
      <c r="C1012" s="9">
        <v>2</v>
      </c>
      <c r="D1012" s="11">
        <v>0.34</v>
      </c>
      <c r="E1012" s="143">
        <v>0.38430465429494953</v>
      </c>
      <c r="F1012" s="11">
        <v>0.39752999999999999</v>
      </c>
      <c r="G1012" s="11">
        <v>0.3</v>
      </c>
      <c r="H1012" s="11">
        <v>0.3</v>
      </c>
      <c r="I1012" s="11">
        <v>0.34</v>
      </c>
      <c r="J1012" s="11">
        <v>0.3</v>
      </c>
      <c r="K1012" s="11">
        <v>0.33</v>
      </c>
      <c r="L1012" s="11">
        <v>0.3</v>
      </c>
      <c r="M1012" s="147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7">
        <v>5</v>
      </c>
    </row>
    <row r="1013" spans="1:65">
      <c r="A1013" s="29"/>
      <c r="B1013" s="19">
        <v>1</v>
      </c>
      <c r="C1013" s="9">
        <v>3</v>
      </c>
      <c r="D1013" s="11">
        <v>0.33</v>
      </c>
      <c r="E1013" s="11">
        <v>0.34667137756908262</v>
      </c>
      <c r="F1013" s="11">
        <v>0.41283000000000003</v>
      </c>
      <c r="G1013" s="11">
        <v>0.3</v>
      </c>
      <c r="H1013" s="11">
        <v>0.3</v>
      </c>
      <c r="I1013" s="11">
        <v>0.34</v>
      </c>
      <c r="J1013" s="11">
        <v>0.3</v>
      </c>
      <c r="K1013" s="11">
        <v>0.33</v>
      </c>
      <c r="L1013" s="11">
        <v>0.3</v>
      </c>
      <c r="M1013" s="147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7">
        <v>16</v>
      </c>
    </row>
    <row r="1014" spans="1:65">
      <c r="A1014" s="29"/>
      <c r="B1014" s="19">
        <v>1</v>
      </c>
      <c r="C1014" s="9">
        <v>4</v>
      </c>
      <c r="D1014" s="11">
        <v>0.35</v>
      </c>
      <c r="E1014" s="11">
        <v>0.32205503472658364</v>
      </c>
      <c r="F1014" s="11">
        <v>0.40581</v>
      </c>
      <c r="G1014" s="11">
        <v>0.3</v>
      </c>
      <c r="H1014" s="11">
        <v>0.3</v>
      </c>
      <c r="I1014" s="11">
        <v>0.34</v>
      </c>
      <c r="J1014" s="11">
        <v>0.3</v>
      </c>
      <c r="K1014" s="11">
        <v>0.33</v>
      </c>
      <c r="L1014" s="11">
        <v>0.3</v>
      </c>
      <c r="M1014" s="147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7">
        <v>0.32837685312353765</v>
      </c>
    </row>
    <row r="1015" spans="1:65">
      <c r="A1015" s="29"/>
      <c r="B1015" s="19">
        <v>1</v>
      </c>
      <c r="C1015" s="9">
        <v>5</v>
      </c>
      <c r="D1015" s="11">
        <v>0.35</v>
      </c>
      <c r="E1015" s="11">
        <v>0.32602785301113091</v>
      </c>
      <c r="F1015" s="11">
        <v>0.39105000000000001</v>
      </c>
      <c r="G1015" s="11">
        <v>0.3</v>
      </c>
      <c r="H1015" s="11">
        <v>0.3</v>
      </c>
      <c r="I1015" s="11">
        <v>0.34</v>
      </c>
      <c r="J1015" s="11">
        <v>0.3</v>
      </c>
      <c r="K1015" s="11">
        <v>0.31</v>
      </c>
      <c r="L1015" s="11">
        <v>0.3</v>
      </c>
      <c r="M1015" s="147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7">
        <v>65</v>
      </c>
    </row>
    <row r="1016" spans="1:65">
      <c r="A1016" s="29"/>
      <c r="B1016" s="19">
        <v>1</v>
      </c>
      <c r="C1016" s="9">
        <v>6</v>
      </c>
      <c r="D1016" s="11">
        <v>0.35</v>
      </c>
      <c r="E1016" s="11">
        <v>0.32206058938557208</v>
      </c>
      <c r="F1016" s="11">
        <v>0.39492000000000005</v>
      </c>
      <c r="G1016" s="11">
        <v>0.3</v>
      </c>
      <c r="H1016" s="11">
        <v>0.4</v>
      </c>
      <c r="I1016" s="11">
        <v>0.34</v>
      </c>
      <c r="J1016" s="11">
        <v>0.3</v>
      </c>
      <c r="K1016" s="11">
        <v>0.32</v>
      </c>
      <c r="L1016" s="11">
        <v>0.3</v>
      </c>
      <c r="M1016" s="147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5"/>
    </row>
    <row r="1017" spans="1:65">
      <c r="A1017" s="29"/>
      <c r="B1017" s="20" t="s">
        <v>259</v>
      </c>
      <c r="C1017" s="12"/>
      <c r="D1017" s="22">
        <v>0.34500000000000003</v>
      </c>
      <c r="E1017" s="22">
        <v>0.33495911858680194</v>
      </c>
      <c r="F1017" s="22">
        <v>0.40363499999999997</v>
      </c>
      <c r="G1017" s="22">
        <v>0.3</v>
      </c>
      <c r="H1017" s="22">
        <v>0.31666666666666665</v>
      </c>
      <c r="I1017" s="22">
        <v>0.34166666666666673</v>
      </c>
      <c r="J1017" s="22">
        <v>0.3</v>
      </c>
      <c r="K1017" s="22">
        <v>0.32333333333333336</v>
      </c>
      <c r="L1017" s="22">
        <v>0.3</v>
      </c>
      <c r="M1017" s="147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5"/>
    </row>
    <row r="1018" spans="1:65">
      <c r="A1018" s="29"/>
      <c r="B1018" s="3" t="s">
        <v>260</v>
      </c>
      <c r="C1018" s="28"/>
      <c r="D1018" s="11">
        <v>0.35</v>
      </c>
      <c r="E1018" s="11">
        <v>0.32404422119835152</v>
      </c>
      <c r="F1018" s="11">
        <v>0.40166999999999997</v>
      </c>
      <c r="G1018" s="11">
        <v>0.3</v>
      </c>
      <c r="H1018" s="11">
        <v>0.3</v>
      </c>
      <c r="I1018" s="11">
        <v>0.34</v>
      </c>
      <c r="J1018" s="11">
        <v>0.3</v>
      </c>
      <c r="K1018" s="11">
        <v>0.32500000000000001</v>
      </c>
      <c r="L1018" s="11">
        <v>0.3</v>
      </c>
      <c r="M1018" s="147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5"/>
    </row>
    <row r="1019" spans="1:65">
      <c r="A1019" s="29"/>
      <c r="B1019" s="3" t="s">
        <v>261</v>
      </c>
      <c r="C1019" s="28"/>
      <c r="D1019" s="23">
        <v>8.3666002653407356E-3</v>
      </c>
      <c r="E1019" s="23">
        <v>2.7121070781897374E-2</v>
      </c>
      <c r="F1019" s="23">
        <v>1.1117592814993712E-2</v>
      </c>
      <c r="G1019" s="23">
        <v>0</v>
      </c>
      <c r="H1019" s="23">
        <v>4.0824829046386228E-2</v>
      </c>
      <c r="I1019" s="23">
        <v>4.0824829046386115E-3</v>
      </c>
      <c r="J1019" s="23">
        <v>0</v>
      </c>
      <c r="K1019" s="23">
        <v>8.1649658092772665E-3</v>
      </c>
      <c r="L1019" s="23">
        <v>0</v>
      </c>
      <c r="M1019" s="147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5"/>
    </row>
    <row r="1020" spans="1:65">
      <c r="A1020" s="29"/>
      <c r="B1020" s="3" t="s">
        <v>86</v>
      </c>
      <c r="C1020" s="28"/>
      <c r="D1020" s="13">
        <v>2.4251015261857203E-2</v>
      </c>
      <c r="E1020" s="13">
        <v>8.0968301135737455E-2</v>
      </c>
      <c r="F1020" s="13">
        <v>2.7543678855881461E-2</v>
      </c>
      <c r="G1020" s="13">
        <v>0</v>
      </c>
      <c r="H1020" s="13">
        <v>0.12892051277806177</v>
      </c>
      <c r="I1020" s="13">
        <v>1.1948730452600812E-2</v>
      </c>
      <c r="J1020" s="13">
        <v>0</v>
      </c>
      <c r="K1020" s="13">
        <v>2.5252471575084326E-2</v>
      </c>
      <c r="L1020" s="13">
        <v>0</v>
      </c>
      <c r="M1020" s="147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5"/>
    </row>
    <row r="1021" spans="1:65">
      <c r="A1021" s="29"/>
      <c r="B1021" s="3" t="s">
        <v>262</v>
      </c>
      <c r="C1021" s="28"/>
      <c r="D1021" s="13">
        <v>5.0622163889878724E-2</v>
      </c>
      <c r="E1021" s="13">
        <v>2.0044852128441537E-2</v>
      </c>
      <c r="F1021" s="13">
        <v>0.22918225252664093</v>
      </c>
      <c r="G1021" s="13">
        <v>-8.6415509660975109E-2</v>
      </c>
      <c r="H1021" s="13">
        <v>-3.5660815753251529E-2</v>
      </c>
      <c r="I1021" s="13">
        <v>4.0471225108334119E-2</v>
      </c>
      <c r="J1021" s="13">
        <v>-8.6415509660975109E-2</v>
      </c>
      <c r="K1021" s="13">
        <v>-1.5358938190161875E-2</v>
      </c>
      <c r="L1021" s="13">
        <v>-8.6415509660975109E-2</v>
      </c>
      <c r="M1021" s="147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5"/>
    </row>
    <row r="1022" spans="1:65">
      <c r="A1022" s="29"/>
      <c r="B1022" s="45" t="s">
        <v>263</v>
      </c>
      <c r="C1022" s="46"/>
      <c r="D1022" s="44">
        <v>0.67</v>
      </c>
      <c r="E1022" s="44">
        <v>0.36</v>
      </c>
      <c r="F1022" s="44">
        <v>2.5</v>
      </c>
      <c r="G1022" s="44">
        <v>0.73</v>
      </c>
      <c r="H1022" s="44">
        <v>0.21</v>
      </c>
      <c r="I1022" s="44">
        <v>0.56999999999999995</v>
      </c>
      <c r="J1022" s="44">
        <v>0.73</v>
      </c>
      <c r="K1022" s="44">
        <v>0</v>
      </c>
      <c r="L1022" s="44">
        <v>0.73</v>
      </c>
      <c r="M1022" s="147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5"/>
    </row>
    <row r="1023" spans="1:65">
      <c r="B1023" s="30"/>
      <c r="C1023" s="20"/>
      <c r="D1023" s="20"/>
      <c r="E1023" s="20"/>
      <c r="F1023" s="20"/>
      <c r="G1023" s="20"/>
      <c r="H1023" s="20"/>
      <c r="I1023" s="20"/>
      <c r="J1023" s="20"/>
      <c r="K1023" s="20"/>
      <c r="L1023" s="20"/>
      <c r="BM1023" s="55"/>
    </row>
    <row r="1024" spans="1:65" ht="15">
      <c r="B1024" s="8" t="s">
        <v>548</v>
      </c>
      <c r="BM1024" s="27" t="s">
        <v>66</v>
      </c>
    </row>
    <row r="1025" spans="1:65" ht="15">
      <c r="A1025" s="24" t="s">
        <v>32</v>
      </c>
      <c r="B1025" s="18" t="s">
        <v>110</v>
      </c>
      <c r="C1025" s="15" t="s">
        <v>111</v>
      </c>
      <c r="D1025" s="16" t="s">
        <v>228</v>
      </c>
      <c r="E1025" s="17" t="s">
        <v>228</v>
      </c>
      <c r="F1025" s="17" t="s">
        <v>228</v>
      </c>
      <c r="G1025" s="17" t="s">
        <v>228</v>
      </c>
      <c r="H1025" s="17" t="s">
        <v>228</v>
      </c>
      <c r="I1025" s="17" t="s">
        <v>228</v>
      </c>
      <c r="J1025" s="17" t="s">
        <v>228</v>
      </c>
      <c r="K1025" s="17" t="s">
        <v>228</v>
      </c>
      <c r="L1025" s="17" t="s">
        <v>228</v>
      </c>
      <c r="M1025" s="17" t="s">
        <v>228</v>
      </c>
      <c r="N1025" s="17" t="s">
        <v>228</v>
      </c>
      <c r="O1025" s="17" t="s">
        <v>228</v>
      </c>
      <c r="P1025" s="17" t="s">
        <v>228</v>
      </c>
      <c r="Q1025" s="17" t="s">
        <v>228</v>
      </c>
      <c r="R1025" s="17" t="s">
        <v>228</v>
      </c>
      <c r="S1025" s="17" t="s">
        <v>228</v>
      </c>
      <c r="T1025" s="17" t="s">
        <v>228</v>
      </c>
      <c r="U1025" s="147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7">
        <v>1</v>
      </c>
    </row>
    <row r="1026" spans="1:65">
      <c r="A1026" s="29"/>
      <c r="B1026" s="19" t="s">
        <v>229</v>
      </c>
      <c r="C1026" s="9" t="s">
        <v>229</v>
      </c>
      <c r="D1026" s="145" t="s">
        <v>232</v>
      </c>
      <c r="E1026" s="146" t="s">
        <v>233</v>
      </c>
      <c r="F1026" s="146" t="s">
        <v>235</v>
      </c>
      <c r="G1026" s="146" t="s">
        <v>237</v>
      </c>
      <c r="H1026" s="146" t="s">
        <v>239</v>
      </c>
      <c r="I1026" s="146" t="s">
        <v>240</v>
      </c>
      <c r="J1026" s="146" t="s">
        <v>241</v>
      </c>
      <c r="K1026" s="146" t="s">
        <v>242</v>
      </c>
      <c r="L1026" s="146" t="s">
        <v>243</v>
      </c>
      <c r="M1026" s="146" t="s">
        <v>244</v>
      </c>
      <c r="N1026" s="146" t="s">
        <v>245</v>
      </c>
      <c r="O1026" s="146" t="s">
        <v>246</v>
      </c>
      <c r="P1026" s="146" t="s">
        <v>247</v>
      </c>
      <c r="Q1026" s="146" t="s">
        <v>248</v>
      </c>
      <c r="R1026" s="146" t="s">
        <v>249</v>
      </c>
      <c r="S1026" s="146" t="s">
        <v>283</v>
      </c>
      <c r="T1026" s="146" t="s">
        <v>253</v>
      </c>
      <c r="U1026" s="147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7" t="s">
        <v>3</v>
      </c>
    </row>
    <row r="1027" spans="1:65">
      <c r="A1027" s="29"/>
      <c r="B1027" s="19"/>
      <c r="C1027" s="9"/>
      <c r="D1027" s="10" t="s">
        <v>300</v>
      </c>
      <c r="E1027" s="11" t="s">
        <v>300</v>
      </c>
      <c r="F1027" s="11" t="s">
        <v>300</v>
      </c>
      <c r="G1027" s="11" t="s">
        <v>301</v>
      </c>
      <c r="H1027" s="11" t="s">
        <v>301</v>
      </c>
      <c r="I1027" s="11" t="s">
        <v>301</v>
      </c>
      <c r="J1027" s="11" t="s">
        <v>301</v>
      </c>
      <c r="K1027" s="11" t="s">
        <v>301</v>
      </c>
      <c r="L1027" s="11" t="s">
        <v>301</v>
      </c>
      <c r="M1027" s="11" t="s">
        <v>114</v>
      </c>
      <c r="N1027" s="11" t="s">
        <v>301</v>
      </c>
      <c r="O1027" s="11" t="s">
        <v>300</v>
      </c>
      <c r="P1027" s="11" t="s">
        <v>300</v>
      </c>
      <c r="Q1027" s="11" t="s">
        <v>300</v>
      </c>
      <c r="R1027" s="11" t="s">
        <v>301</v>
      </c>
      <c r="S1027" s="11" t="s">
        <v>301</v>
      </c>
      <c r="T1027" s="11" t="s">
        <v>300</v>
      </c>
      <c r="U1027" s="147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7">
        <v>2</v>
      </c>
    </row>
    <row r="1028" spans="1:65">
      <c r="A1028" s="29"/>
      <c r="B1028" s="19"/>
      <c r="C1028" s="9"/>
      <c r="D1028" s="25"/>
      <c r="E1028" s="25"/>
      <c r="F1028" s="25"/>
      <c r="G1028" s="25"/>
      <c r="H1028" s="25"/>
      <c r="I1028" s="25"/>
      <c r="J1028" s="25"/>
      <c r="K1028" s="25"/>
      <c r="L1028" s="25"/>
      <c r="M1028" s="25"/>
      <c r="N1028" s="25"/>
      <c r="O1028" s="25"/>
      <c r="P1028" s="25"/>
      <c r="Q1028" s="25"/>
      <c r="R1028" s="25"/>
      <c r="S1028" s="25"/>
      <c r="T1028" s="25"/>
      <c r="U1028" s="147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7">
        <v>3</v>
      </c>
    </row>
    <row r="1029" spans="1:65">
      <c r="A1029" s="29"/>
      <c r="B1029" s="18">
        <v>1</v>
      </c>
      <c r="C1029" s="14">
        <v>1</v>
      </c>
      <c r="D1029" s="21">
        <v>0.22</v>
      </c>
      <c r="E1029" s="21">
        <v>0.20929007550050055</v>
      </c>
      <c r="F1029" s="150">
        <v>0.23457</v>
      </c>
      <c r="G1029" s="21">
        <v>0.2</v>
      </c>
      <c r="H1029" s="21">
        <v>0.2</v>
      </c>
      <c r="I1029" s="21">
        <v>0.2</v>
      </c>
      <c r="J1029" s="21">
        <v>0.2</v>
      </c>
      <c r="K1029" s="21">
        <v>0.2</v>
      </c>
      <c r="L1029" s="21">
        <v>0.2</v>
      </c>
      <c r="M1029" s="21">
        <v>0.23504031389999999</v>
      </c>
      <c r="N1029" s="21">
        <v>0.21</v>
      </c>
      <c r="O1029" s="21">
        <v>0.22</v>
      </c>
      <c r="P1029" s="21">
        <v>0.2</v>
      </c>
      <c r="Q1029" s="148">
        <v>0.23</v>
      </c>
      <c r="R1029" s="21">
        <v>0.2</v>
      </c>
      <c r="S1029" s="150">
        <v>0.26</v>
      </c>
      <c r="T1029" s="148">
        <v>0.2</v>
      </c>
      <c r="U1029" s="147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7">
        <v>1</v>
      </c>
    </row>
    <row r="1030" spans="1:65">
      <c r="A1030" s="29"/>
      <c r="B1030" s="19">
        <v>1</v>
      </c>
      <c r="C1030" s="9">
        <v>2</v>
      </c>
      <c r="D1030" s="11">
        <v>0.2</v>
      </c>
      <c r="E1030" s="11">
        <v>0.21813548841124608</v>
      </c>
      <c r="F1030" s="149">
        <v>0.31856999999999996</v>
      </c>
      <c r="G1030" s="11">
        <v>0.2</v>
      </c>
      <c r="H1030" s="11">
        <v>0.2</v>
      </c>
      <c r="I1030" s="11">
        <v>0.2</v>
      </c>
      <c r="J1030" s="11">
        <v>0.2</v>
      </c>
      <c r="K1030" s="11">
        <v>0.2</v>
      </c>
      <c r="L1030" s="11">
        <v>0.2</v>
      </c>
      <c r="M1030" s="11">
        <v>0.22363956817999997</v>
      </c>
      <c r="N1030" s="11">
        <v>0.21</v>
      </c>
      <c r="O1030" s="11">
        <v>0.22</v>
      </c>
      <c r="P1030" s="11">
        <v>0.2</v>
      </c>
      <c r="Q1030" s="149">
        <v>0.23</v>
      </c>
      <c r="R1030" s="11">
        <v>0.2</v>
      </c>
      <c r="S1030" s="11">
        <v>0.19</v>
      </c>
      <c r="T1030" s="149">
        <v>0.3</v>
      </c>
      <c r="U1030" s="147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7">
        <v>32</v>
      </c>
    </row>
    <row r="1031" spans="1:65">
      <c r="A1031" s="29"/>
      <c r="B1031" s="19">
        <v>1</v>
      </c>
      <c r="C1031" s="9">
        <v>3</v>
      </c>
      <c r="D1031" s="11">
        <v>0.2</v>
      </c>
      <c r="E1031" s="143">
        <v>0.24281550439385671</v>
      </c>
      <c r="F1031" s="149">
        <v>0.33039999999999997</v>
      </c>
      <c r="G1031" s="11">
        <v>0.2</v>
      </c>
      <c r="H1031" s="11">
        <v>0.2</v>
      </c>
      <c r="I1031" s="11">
        <v>0.2</v>
      </c>
      <c r="J1031" s="11">
        <v>0.2</v>
      </c>
      <c r="K1031" s="11">
        <v>0.2</v>
      </c>
      <c r="L1031" s="11">
        <v>0.2</v>
      </c>
      <c r="M1031" s="11">
        <v>0.2314400781</v>
      </c>
      <c r="N1031" s="11">
        <v>0.2</v>
      </c>
      <c r="O1031" s="11">
        <v>0.22</v>
      </c>
      <c r="P1031" s="11">
        <v>0.2</v>
      </c>
      <c r="Q1031" s="149">
        <v>0.25</v>
      </c>
      <c r="R1031" s="11">
        <v>0.2</v>
      </c>
      <c r="S1031" s="11">
        <v>0.18</v>
      </c>
      <c r="T1031" s="149">
        <v>0.2</v>
      </c>
      <c r="U1031" s="147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7">
        <v>16</v>
      </c>
    </row>
    <row r="1032" spans="1:65">
      <c r="A1032" s="29"/>
      <c r="B1032" s="19">
        <v>1</v>
      </c>
      <c r="C1032" s="9">
        <v>4</v>
      </c>
      <c r="D1032" s="11">
        <v>0.22</v>
      </c>
      <c r="E1032" s="11">
        <v>0.20352760964652902</v>
      </c>
      <c r="F1032" s="149">
        <v>0.28643999999999997</v>
      </c>
      <c r="G1032" s="11">
        <v>0.2</v>
      </c>
      <c r="H1032" s="11">
        <v>0.2</v>
      </c>
      <c r="I1032" s="11">
        <v>0.2</v>
      </c>
      <c r="J1032" s="11">
        <v>0.2</v>
      </c>
      <c r="K1032" s="11">
        <v>0.2</v>
      </c>
      <c r="L1032" s="11">
        <v>0.2</v>
      </c>
      <c r="M1032" s="11">
        <v>0.21333642245999998</v>
      </c>
      <c r="N1032" s="11">
        <v>0.2</v>
      </c>
      <c r="O1032" s="11">
        <v>0.23</v>
      </c>
      <c r="P1032" s="11">
        <v>0.2</v>
      </c>
      <c r="Q1032" s="149">
        <v>0.24</v>
      </c>
      <c r="R1032" s="11">
        <v>0.2</v>
      </c>
      <c r="S1032" s="11">
        <v>0.18</v>
      </c>
      <c r="T1032" s="149">
        <v>0.3</v>
      </c>
      <c r="U1032" s="147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7">
        <v>0.20453233500295803</v>
      </c>
    </row>
    <row r="1033" spans="1:65">
      <c r="A1033" s="29"/>
      <c r="B1033" s="19">
        <v>1</v>
      </c>
      <c r="C1033" s="9">
        <v>5</v>
      </c>
      <c r="D1033" s="11">
        <v>0.21</v>
      </c>
      <c r="E1033" s="143">
        <v>0.24478114772376533</v>
      </c>
      <c r="F1033" s="149">
        <v>0.33627999999999997</v>
      </c>
      <c r="G1033" s="11">
        <v>0.2</v>
      </c>
      <c r="H1033" s="11">
        <v>0.2</v>
      </c>
      <c r="I1033" s="11">
        <v>0.2</v>
      </c>
      <c r="J1033" s="11">
        <v>0.2</v>
      </c>
      <c r="K1033" s="11">
        <v>0.2</v>
      </c>
      <c r="L1033" s="11">
        <v>0.2</v>
      </c>
      <c r="M1033" s="11">
        <v>0.22022081465999999</v>
      </c>
      <c r="N1033" s="11">
        <v>0.2</v>
      </c>
      <c r="O1033" s="11">
        <v>0.22</v>
      </c>
      <c r="P1033" s="11">
        <v>0.2</v>
      </c>
      <c r="Q1033" s="149">
        <v>0.25</v>
      </c>
      <c r="R1033" s="11">
        <v>0.2</v>
      </c>
      <c r="S1033" s="11">
        <v>0.23</v>
      </c>
      <c r="T1033" s="149">
        <v>0.3</v>
      </c>
      <c r="U1033" s="147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7">
        <v>66</v>
      </c>
    </row>
    <row r="1034" spans="1:65">
      <c r="A1034" s="29"/>
      <c r="B1034" s="19">
        <v>1</v>
      </c>
      <c r="C1034" s="9">
        <v>6</v>
      </c>
      <c r="D1034" s="11">
        <v>0.21</v>
      </c>
      <c r="E1034" s="11">
        <v>0.21992028582070625</v>
      </c>
      <c r="F1034" s="149">
        <v>0.31240999999999997</v>
      </c>
      <c r="G1034" s="11">
        <v>0.2</v>
      </c>
      <c r="H1034" s="11">
        <v>0.2</v>
      </c>
      <c r="I1034" s="11">
        <v>0.2</v>
      </c>
      <c r="J1034" s="11">
        <v>0.2</v>
      </c>
      <c r="K1034" s="11">
        <v>0.2</v>
      </c>
      <c r="L1034" s="11">
        <v>0.2</v>
      </c>
      <c r="M1034" s="11">
        <v>0.21872875387999999</v>
      </c>
      <c r="N1034" s="11">
        <v>0.2</v>
      </c>
      <c r="O1034" s="11">
        <v>0.22</v>
      </c>
      <c r="P1034" s="11">
        <v>0.2</v>
      </c>
      <c r="Q1034" s="149">
        <v>0.23</v>
      </c>
      <c r="R1034" s="11">
        <v>0.2</v>
      </c>
      <c r="S1034" s="11">
        <v>0.18</v>
      </c>
      <c r="T1034" s="149">
        <v>0.2</v>
      </c>
      <c r="U1034" s="147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5"/>
    </row>
    <row r="1035" spans="1:65">
      <c r="A1035" s="29"/>
      <c r="B1035" s="20" t="s">
        <v>259</v>
      </c>
      <c r="C1035" s="12"/>
      <c r="D1035" s="22">
        <v>0.21</v>
      </c>
      <c r="E1035" s="22">
        <v>0.22307835191610068</v>
      </c>
      <c r="F1035" s="22">
        <v>0.30311166666666667</v>
      </c>
      <c r="G1035" s="22">
        <v>0.19999999999999998</v>
      </c>
      <c r="H1035" s="22">
        <v>0.19999999999999998</v>
      </c>
      <c r="I1035" s="22">
        <v>0.19999999999999998</v>
      </c>
      <c r="J1035" s="22">
        <v>0.19999999999999998</v>
      </c>
      <c r="K1035" s="22">
        <v>0.19999999999999998</v>
      </c>
      <c r="L1035" s="22">
        <v>0.19999999999999998</v>
      </c>
      <c r="M1035" s="22">
        <v>0.22373432519666667</v>
      </c>
      <c r="N1035" s="22">
        <v>0.20333333333333334</v>
      </c>
      <c r="O1035" s="22">
        <v>0.22166666666666668</v>
      </c>
      <c r="P1035" s="22">
        <v>0.19999999999999998</v>
      </c>
      <c r="Q1035" s="22">
        <v>0.23833333333333331</v>
      </c>
      <c r="R1035" s="22">
        <v>0.19999999999999998</v>
      </c>
      <c r="S1035" s="22">
        <v>0.20333333333333334</v>
      </c>
      <c r="T1035" s="22">
        <v>0.25</v>
      </c>
      <c r="U1035" s="147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5"/>
    </row>
    <row r="1036" spans="1:65">
      <c r="A1036" s="29"/>
      <c r="B1036" s="3" t="s">
        <v>260</v>
      </c>
      <c r="C1036" s="28"/>
      <c r="D1036" s="11">
        <v>0.21</v>
      </c>
      <c r="E1036" s="11">
        <v>0.21902788711597615</v>
      </c>
      <c r="F1036" s="11">
        <v>0.31548999999999994</v>
      </c>
      <c r="G1036" s="11">
        <v>0.2</v>
      </c>
      <c r="H1036" s="11">
        <v>0.2</v>
      </c>
      <c r="I1036" s="11">
        <v>0.2</v>
      </c>
      <c r="J1036" s="11">
        <v>0.2</v>
      </c>
      <c r="K1036" s="11">
        <v>0.2</v>
      </c>
      <c r="L1036" s="11">
        <v>0.2</v>
      </c>
      <c r="M1036" s="11">
        <v>0.22193019141999998</v>
      </c>
      <c r="N1036" s="11">
        <v>0.2</v>
      </c>
      <c r="O1036" s="11">
        <v>0.22</v>
      </c>
      <c r="P1036" s="11">
        <v>0.2</v>
      </c>
      <c r="Q1036" s="11">
        <v>0.23499999999999999</v>
      </c>
      <c r="R1036" s="11">
        <v>0.2</v>
      </c>
      <c r="S1036" s="11">
        <v>0.185</v>
      </c>
      <c r="T1036" s="11">
        <v>0.25</v>
      </c>
      <c r="U1036" s="147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5"/>
    </row>
    <row r="1037" spans="1:65">
      <c r="A1037" s="29"/>
      <c r="B1037" s="3" t="s">
        <v>261</v>
      </c>
      <c r="C1037" s="28"/>
      <c r="D1037" s="23">
        <v>8.9442719099991543E-3</v>
      </c>
      <c r="E1037" s="23">
        <v>1.7130790435319041E-2</v>
      </c>
      <c r="F1037" s="23">
        <v>3.7805066018546198E-2</v>
      </c>
      <c r="G1037" s="23">
        <v>3.0404709722440586E-17</v>
      </c>
      <c r="H1037" s="23">
        <v>3.0404709722440586E-17</v>
      </c>
      <c r="I1037" s="23">
        <v>3.0404709722440586E-17</v>
      </c>
      <c r="J1037" s="23">
        <v>3.0404709722440586E-17</v>
      </c>
      <c r="K1037" s="23">
        <v>3.0404709722440586E-17</v>
      </c>
      <c r="L1037" s="23">
        <v>3.0404709722440586E-17</v>
      </c>
      <c r="M1037" s="23">
        <v>8.1575715636214071E-3</v>
      </c>
      <c r="N1037" s="23">
        <v>5.163977794943213E-3</v>
      </c>
      <c r="O1037" s="23">
        <v>4.0824829046386341E-3</v>
      </c>
      <c r="P1037" s="23">
        <v>3.0404709722440586E-17</v>
      </c>
      <c r="Q1037" s="23">
        <v>9.8319208025017465E-3</v>
      </c>
      <c r="R1037" s="23">
        <v>3.0404709722440586E-17</v>
      </c>
      <c r="S1037" s="23">
        <v>3.3862466931200721E-2</v>
      </c>
      <c r="T1037" s="23">
        <v>5.4772255750516634E-2</v>
      </c>
      <c r="U1037" s="202"/>
      <c r="V1037" s="203"/>
      <c r="W1037" s="203"/>
      <c r="X1037" s="203"/>
      <c r="Y1037" s="203"/>
      <c r="Z1037" s="203"/>
      <c r="AA1037" s="203"/>
      <c r="AB1037" s="203"/>
      <c r="AC1037" s="203"/>
      <c r="AD1037" s="203"/>
      <c r="AE1037" s="203"/>
      <c r="AF1037" s="203"/>
      <c r="AG1037" s="203"/>
      <c r="AH1037" s="203"/>
      <c r="AI1037" s="203"/>
      <c r="AJ1037" s="203"/>
      <c r="AK1037" s="203"/>
      <c r="AL1037" s="203"/>
      <c r="AM1037" s="203"/>
      <c r="AN1037" s="203"/>
      <c r="AO1037" s="203"/>
      <c r="AP1037" s="203"/>
      <c r="AQ1037" s="203"/>
      <c r="AR1037" s="203"/>
      <c r="AS1037" s="203"/>
      <c r="AT1037" s="203"/>
      <c r="AU1037" s="203"/>
      <c r="AV1037" s="203"/>
      <c r="AW1037" s="203"/>
      <c r="AX1037" s="203"/>
      <c r="AY1037" s="203"/>
      <c r="AZ1037" s="203"/>
      <c r="BA1037" s="203"/>
      <c r="BB1037" s="203"/>
      <c r="BC1037" s="203"/>
      <c r="BD1037" s="203"/>
      <c r="BE1037" s="203"/>
      <c r="BF1037" s="203"/>
      <c r="BG1037" s="203"/>
      <c r="BH1037" s="203"/>
      <c r="BI1037" s="203"/>
      <c r="BJ1037" s="203"/>
      <c r="BK1037" s="203"/>
      <c r="BL1037" s="203"/>
      <c r="BM1037" s="56"/>
    </row>
    <row r="1038" spans="1:65">
      <c r="A1038" s="29"/>
      <c r="B1038" s="3" t="s">
        <v>86</v>
      </c>
      <c r="C1038" s="28"/>
      <c r="D1038" s="13">
        <v>4.2591770999995976E-2</v>
      </c>
      <c r="E1038" s="13">
        <v>7.6792706635029725E-2</v>
      </c>
      <c r="F1038" s="13">
        <v>0.12472322967403497</v>
      </c>
      <c r="G1038" s="13">
        <v>1.5202354861220294E-16</v>
      </c>
      <c r="H1038" s="13">
        <v>1.5202354861220294E-16</v>
      </c>
      <c r="I1038" s="13">
        <v>1.5202354861220294E-16</v>
      </c>
      <c r="J1038" s="13">
        <v>1.5202354861220294E-16</v>
      </c>
      <c r="K1038" s="13">
        <v>1.5202354861220294E-16</v>
      </c>
      <c r="L1038" s="13">
        <v>1.5202354861220294E-16</v>
      </c>
      <c r="M1038" s="13">
        <v>3.6460974669178497E-2</v>
      </c>
      <c r="N1038" s="13">
        <v>2.5396612106278096E-2</v>
      </c>
      <c r="O1038" s="13">
        <v>1.841721611115173E-2</v>
      </c>
      <c r="P1038" s="13">
        <v>1.5202354861220294E-16</v>
      </c>
      <c r="Q1038" s="13">
        <v>4.1252814555951388E-2</v>
      </c>
      <c r="R1038" s="13">
        <v>1.5202354861220294E-16</v>
      </c>
      <c r="S1038" s="13">
        <v>0.16653672261246255</v>
      </c>
      <c r="T1038" s="13">
        <v>0.21908902300206654</v>
      </c>
      <c r="U1038" s="147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5"/>
    </row>
    <row r="1039" spans="1:65">
      <c r="A1039" s="29"/>
      <c r="B1039" s="3" t="s">
        <v>262</v>
      </c>
      <c r="C1039" s="28"/>
      <c r="D1039" s="13">
        <v>2.6732521275733223E-2</v>
      </c>
      <c r="E1039" s="13">
        <v>9.0675231927872968E-2</v>
      </c>
      <c r="F1039" s="13">
        <v>0.48197431307026806</v>
      </c>
      <c r="G1039" s="13">
        <v>-2.2159503546920867E-2</v>
      </c>
      <c r="H1039" s="13">
        <v>-2.2159503546920867E-2</v>
      </c>
      <c r="I1039" s="13">
        <v>-2.2159503546920867E-2</v>
      </c>
      <c r="J1039" s="13">
        <v>-2.2159503546920867E-2</v>
      </c>
      <c r="K1039" s="13">
        <v>-2.2159503546920867E-2</v>
      </c>
      <c r="L1039" s="13">
        <v>-2.2159503546920867E-2</v>
      </c>
      <c r="M1039" s="13">
        <v>9.3882418119516142E-2</v>
      </c>
      <c r="N1039" s="13">
        <v>-5.8621619393693924E-3</v>
      </c>
      <c r="O1039" s="13">
        <v>8.3773216902162995E-2</v>
      </c>
      <c r="P1039" s="13">
        <v>-2.2159503546920867E-2</v>
      </c>
      <c r="Q1039" s="13">
        <v>0.16525992493991937</v>
      </c>
      <c r="R1039" s="13">
        <v>-2.2159503546920867E-2</v>
      </c>
      <c r="S1039" s="13">
        <v>-5.8621619393693924E-3</v>
      </c>
      <c r="T1039" s="13">
        <v>0.22230062056634914</v>
      </c>
      <c r="U1039" s="147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5"/>
    </row>
    <row r="1040" spans="1:65">
      <c r="A1040" s="29"/>
      <c r="B1040" s="45" t="s">
        <v>263</v>
      </c>
      <c r="C1040" s="46"/>
      <c r="D1040" s="44">
        <v>1.35</v>
      </c>
      <c r="E1040" s="44">
        <v>3.99</v>
      </c>
      <c r="F1040" s="44">
        <v>20.18</v>
      </c>
      <c r="G1040" s="44">
        <v>0.67</v>
      </c>
      <c r="H1040" s="44">
        <v>0.67</v>
      </c>
      <c r="I1040" s="44">
        <v>0.67</v>
      </c>
      <c r="J1040" s="44">
        <v>0.67</v>
      </c>
      <c r="K1040" s="44">
        <v>0.67</v>
      </c>
      <c r="L1040" s="44">
        <v>0.67</v>
      </c>
      <c r="M1040" s="44">
        <v>4.13</v>
      </c>
      <c r="N1040" s="44">
        <v>0</v>
      </c>
      <c r="O1040" s="44">
        <v>3.71</v>
      </c>
      <c r="P1040" s="44">
        <v>0.67</v>
      </c>
      <c r="Q1040" s="44">
        <v>7.08</v>
      </c>
      <c r="R1040" s="44">
        <v>0.67</v>
      </c>
      <c r="S1040" s="44">
        <v>0</v>
      </c>
      <c r="T1040" s="44">
        <v>9.44</v>
      </c>
      <c r="U1040" s="147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5"/>
    </row>
    <row r="1041" spans="1:65">
      <c r="B1041" s="30"/>
      <c r="C1041" s="20"/>
      <c r="D1041" s="20"/>
      <c r="E1041" s="20"/>
      <c r="F1041" s="20"/>
      <c r="G1041" s="20"/>
      <c r="H1041" s="20"/>
      <c r="I1041" s="20"/>
      <c r="J1041" s="20"/>
      <c r="K1041" s="20"/>
      <c r="L1041" s="20"/>
      <c r="M1041" s="20"/>
      <c r="N1041" s="20"/>
      <c r="O1041" s="20"/>
      <c r="P1041" s="20"/>
      <c r="Q1041" s="20"/>
      <c r="R1041" s="20"/>
      <c r="S1041" s="20"/>
      <c r="T1041" s="20"/>
      <c r="BM1041" s="55"/>
    </row>
    <row r="1042" spans="1:65" ht="15">
      <c r="B1042" s="8" t="s">
        <v>549</v>
      </c>
      <c r="BM1042" s="27" t="s">
        <v>66</v>
      </c>
    </row>
    <row r="1043" spans="1:65" ht="15">
      <c r="A1043" s="24" t="s">
        <v>65</v>
      </c>
      <c r="B1043" s="18" t="s">
        <v>110</v>
      </c>
      <c r="C1043" s="15" t="s">
        <v>111</v>
      </c>
      <c r="D1043" s="16" t="s">
        <v>228</v>
      </c>
      <c r="E1043" s="17" t="s">
        <v>228</v>
      </c>
      <c r="F1043" s="17" t="s">
        <v>228</v>
      </c>
      <c r="G1043" s="17" t="s">
        <v>228</v>
      </c>
      <c r="H1043" s="17" t="s">
        <v>228</v>
      </c>
      <c r="I1043" s="17" t="s">
        <v>228</v>
      </c>
      <c r="J1043" s="17" t="s">
        <v>228</v>
      </c>
      <c r="K1043" s="17" t="s">
        <v>228</v>
      </c>
      <c r="L1043" s="17" t="s">
        <v>228</v>
      </c>
      <c r="M1043" s="17" t="s">
        <v>228</v>
      </c>
      <c r="N1043" s="17" t="s">
        <v>228</v>
      </c>
      <c r="O1043" s="17" t="s">
        <v>228</v>
      </c>
      <c r="P1043" s="17" t="s">
        <v>228</v>
      </c>
      <c r="Q1043" s="17" t="s">
        <v>228</v>
      </c>
      <c r="R1043" s="17" t="s">
        <v>228</v>
      </c>
      <c r="S1043" s="17" t="s">
        <v>228</v>
      </c>
      <c r="T1043" s="17" t="s">
        <v>228</v>
      </c>
      <c r="U1043" s="17" t="s">
        <v>228</v>
      </c>
      <c r="V1043" s="17" t="s">
        <v>228</v>
      </c>
      <c r="W1043" s="17" t="s">
        <v>228</v>
      </c>
      <c r="X1043" s="147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7">
        <v>1</v>
      </c>
    </row>
    <row r="1044" spans="1:65">
      <c r="A1044" s="29"/>
      <c r="B1044" s="19" t="s">
        <v>229</v>
      </c>
      <c r="C1044" s="9" t="s">
        <v>229</v>
      </c>
      <c r="D1044" s="145" t="s">
        <v>232</v>
      </c>
      <c r="E1044" s="146" t="s">
        <v>233</v>
      </c>
      <c r="F1044" s="146" t="s">
        <v>235</v>
      </c>
      <c r="G1044" s="146" t="s">
        <v>237</v>
      </c>
      <c r="H1044" s="146" t="s">
        <v>238</v>
      </c>
      <c r="I1044" s="146" t="s">
        <v>239</v>
      </c>
      <c r="J1044" s="146" t="s">
        <v>240</v>
      </c>
      <c r="K1044" s="146" t="s">
        <v>241</v>
      </c>
      <c r="L1044" s="146" t="s">
        <v>242</v>
      </c>
      <c r="M1044" s="146" t="s">
        <v>243</v>
      </c>
      <c r="N1044" s="146" t="s">
        <v>244</v>
      </c>
      <c r="O1044" s="146" t="s">
        <v>245</v>
      </c>
      <c r="P1044" s="146" t="s">
        <v>246</v>
      </c>
      <c r="Q1044" s="146" t="s">
        <v>247</v>
      </c>
      <c r="R1044" s="146" t="s">
        <v>248</v>
      </c>
      <c r="S1044" s="146" t="s">
        <v>249</v>
      </c>
      <c r="T1044" s="146" t="s">
        <v>283</v>
      </c>
      <c r="U1044" s="146" t="s">
        <v>252</v>
      </c>
      <c r="V1044" s="146" t="s">
        <v>253</v>
      </c>
      <c r="W1044" s="146" t="s">
        <v>299</v>
      </c>
      <c r="X1044" s="147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7" t="s">
        <v>3</v>
      </c>
    </row>
    <row r="1045" spans="1:65">
      <c r="A1045" s="29"/>
      <c r="B1045" s="19"/>
      <c r="C1045" s="9"/>
      <c r="D1045" s="10" t="s">
        <v>114</v>
      </c>
      <c r="E1045" s="11" t="s">
        <v>300</v>
      </c>
      <c r="F1045" s="11" t="s">
        <v>114</v>
      </c>
      <c r="G1045" s="11" t="s">
        <v>301</v>
      </c>
      <c r="H1045" s="11" t="s">
        <v>114</v>
      </c>
      <c r="I1045" s="11" t="s">
        <v>301</v>
      </c>
      <c r="J1045" s="11" t="s">
        <v>301</v>
      </c>
      <c r="K1045" s="11" t="s">
        <v>301</v>
      </c>
      <c r="L1045" s="11" t="s">
        <v>301</v>
      </c>
      <c r="M1045" s="11" t="s">
        <v>301</v>
      </c>
      <c r="N1045" s="11" t="s">
        <v>114</v>
      </c>
      <c r="O1045" s="11" t="s">
        <v>301</v>
      </c>
      <c r="P1045" s="11" t="s">
        <v>114</v>
      </c>
      <c r="Q1045" s="11" t="s">
        <v>300</v>
      </c>
      <c r="R1045" s="11" t="s">
        <v>300</v>
      </c>
      <c r="S1045" s="11" t="s">
        <v>301</v>
      </c>
      <c r="T1045" s="11" t="s">
        <v>301</v>
      </c>
      <c r="U1045" s="11" t="s">
        <v>114</v>
      </c>
      <c r="V1045" s="11" t="s">
        <v>114</v>
      </c>
      <c r="W1045" s="11" t="s">
        <v>114</v>
      </c>
      <c r="X1045" s="147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7">
        <v>0</v>
      </c>
    </row>
    <row r="1046" spans="1:65">
      <c r="A1046" s="29"/>
      <c r="B1046" s="19"/>
      <c r="C1046" s="9"/>
      <c r="D1046" s="25"/>
      <c r="E1046" s="25"/>
      <c r="F1046" s="25"/>
      <c r="G1046" s="25"/>
      <c r="H1046" s="25"/>
      <c r="I1046" s="25"/>
      <c r="J1046" s="25"/>
      <c r="K1046" s="25"/>
      <c r="L1046" s="25"/>
      <c r="M1046" s="25"/>
      <c r="N1046" s="25"/>
      <c r="O1046" s="25"/>
      <c r="P1046" s="25"/>
      <c r="Q1046" s="25"/>
      <c r="R1046" s="25"/>
      <c r="S1046" s="25"/>
      <c r="T1046" s="25"/>
      <c r="U1046" s="25"/>
      <c r="V1046" s="25"/>
      <c r="W1046" s="25"/>
      <c r="X1046" s="147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7">
        <v>0</v>
      </c>
    </row>
    <row r="1047" spans="1:65">
      <c r="A1047" s="29"/>
      <c r="B1047" s="18">
        <v>1</v>
      </c>
      <c r="C1047" s="14">
        <v>1</v>
      </c>
      <c r="D1047" s="221">
        <v>279</v>
      </c>
      <c r="E1047" s="221">
        <v>279.11453418199346</v>
      </c>
      <c r="F1047" s="221">
        <v>276.6395</v>
      </c>
      <c r="G1047" s="220">
        <v>217</v>
      </c>
      <c r="H1047" s="221">
        <v>296</v>
      </c>
      <c r="I1047" s="221">
        <v>272</v>
      </c>
      <c r="J1047" s="221">
        <v>272</v>
      </c>
      <c r="K1047" s="221">
        <v>289</v>
      </c>
      <c r="L1047" s="221">
        <v>274</v>
      </c>
      <c r="M1047" s="221">
        <v>269</v>
      </c>
      <c r="N1047" s="221">
        <v>305.75216091315008</v>
      </c>
      <c r="O1047" s="221">
        <v>295</v>
      </c>
      <c r="P1047" s="221">
        <v>282</v>
      </c>
      <c r="Q1047" s="221">
        <v>287</v>
      </c>
      <c r="R1047" s="221">
        <v>281</v>
      </c>
      <c r="S1047" s="221">
        <v>292</v>
      </c>
      <c r="T1047" s="220">
        <v>258</v>
      </c>
      <c r="U1047" s="221">
        <v>289.3</v>
      </c>
      <c r="V1047" s="221">
        <v>280</v>
      </c>
      <c r="W1047" s="221">
        <v>284.036</v>
      </c>
      <c r="X1047" s="223"/>
      <c r="Y1047" s="224"/>
      <c r="Z1047" s="224"/>
      <c r="AA1047" s="224"/>
      <c r="AB1047" s="224"/>
      <c r="AC1047" s="224"/>
      <c r="AD1047" s="224"/>
      <c r="AE1047" s="224"/>
      <c r="AF1047" s="224"/>
      <c r="AG1047" s="224"/>
      <c r="AH1047" s="224"/>
      <c r="AI1047" s="224"/>
      <c r="AJ1047" s="224"/>
      <c r="AK1047" s="224"/>
      <c r="AL1047" s="224"/>
      <c r="AM1047" s="224"/>
      <c r="AN1047" s="224"/>
      <c r="AO1047" s="224"/>
      <c r="AP1047" s="224"/>
      <c r="AQ1047" s="224"/>
      <c r="AR1047" s="224"/>
      <c r="AS1047" s="224"/>
      <c r="AT1047" s="224"/>
      <c r="AU1047" s="224"/>
      <c r="AV1047" s="224"/>
      <c r="AW1047" s="224"/>
      <c r="AX1047" s="224"/>
      <c r="AY1047" s="224"/>
      <c r="AZ1047" s="224"/>
      <c r="BA1047" s="224"/>
      <c r="BB1047" s="224"/>
      <c r="BC1047" s="224"/>
      <c r="BD1047" s="224"/>
      <c r="BE1047" s="224"/>
      <c r="BF1047" s="224"/>
      <c r="BG1047" s="224"/>
      <c r="BH1047" s="224"/>
      <c r="BI1047" s="224"/>
      <c r="BJ1047" s="224"/>
      <c r="BK1047" s="224"/>
      <c r="BL1047" s="224"/>
      <c r="BM1047" s="225">
        <v>1</v>
      </c>
    </row>
    <row r="1048" spans="1:65">
      <c r="A1048" s="29"/>
      <c r="B1048" s="19">
        <v>1</v>
      </c>
      <c r="C1048" s="9">
        <v>2</v>
      </c>
      <c r="D1048" s="228">
        <v>287</v>
      </c>
      <c r="E1048" s="228">
        <v>288.69798133164977</v>
      </c>
      <c r="F1048" s="228">
        <v>278.61349999999999</v>
      </c>
      <c r="G1048" s="226">
        <v>281</v>
      </c>
      <c r="H1048" s="228">
        <v>298</v>
      </c>
      <c r="I1048" s="228">
        <v>273</v>
      </c>
      <c r="J1048" s="228">
        <v>270</v>
      </c>
      <c r="K1048" s="228">
        <v>283</v>
      </c>
      <c r="L1048" s="228">
        <v>269</v>
      </c>
      <c r="M1048" s="228">
        <v>267</v>
      </c>
      <c r="N1048" s="228">
        <v>294.82458211814998</v>
      </c>
      <c r="O1048" s="228">
        <v>296</v>
      </c>
      <c r="P1048" s="228">
        <v>293</v>
      </c>
      <c r="Q1048" s="228">
        <v>285</v>
      </c>
      <c r="R1048" s="228">
        <v>281</v>
      </c>
      <c r="S1048" s="228">
        <v>287</v>
      </c>
      <c r="T1048" s="226">
        <v>271</v>
      </c>
      <c r="U1048" s="228">
        <v>285.60000000000002</v>
      </c>
      <c r="V1048" s="228">
        <v>275</v>
      </c>
      <c r="W1048" s="228">
        <v>283.92700000000002</v>
      </c>
      <c r="X1048" s="223"/>
      <c r="Y1048" s="224"/>
      <c r="Z1048" s="224"/>
      <c r="AA1048" s="224"/>
      <c r="AB1048" s="224"/>
      <c r="AC1048" s="224"/>
      <c r="AD1048" s="224"/>
      <c r="AE1048" s="224"/>
      <c r="AF1048" s="224"/>
      <c r="AG1048" s="224"/>
      <c r="AH1048" s="224"/>
      <c r="AI1048" s="224"/>
      <c r="AJ1048" s="224"/>
      <c r="AK1048" s="224"/>
      <c r="AL1048" s="224"/>
      <c r="AM1048" s="224"/>
      <c r="AN1048" s="224"/>
      <c r="AO1048" s="224"/>
      <c r="AP1048" s="224"/>
      <c r="AQ1048" s="224"/>
      <c r="AR1048" s="224"/>
      <c r="AS1048" s="224"/>
      <c r="AT1048" s="224"/>
      <c r="AU1048" s="224"/>
      <c r="AV1048" s="224"/>
      <c r="AW1048" s="224"/>
      <c r="AX1048" s="224"/>
      <c r="AY1048" s="224"/>
      <c r="AZ1048" s="224"/>
      <c r="BA1048" s="224"/>
      <c r="BB1048" s="224"/>
      <c r="BC1048" s="224"/>
      <c r="BD1048" s="224"/>
      <c r="BE1048" s="224"/>
      <c r="BF1048" s="224"/>
      <c r="BG1048" s="224"/>
      <c r="BH1048" s="224"/>
      <c r="BI1048" s="224"/>
      <c r="BJ1048" s="224"/>
      <c r="BK1048" s="224"/>
      <c r="BL1048" s="224"/>
      <c r="BM1048" s="225">
        <v>33</v>
      </c>
    </row>
    <row r="1049" spans="1:65">
      <c r="A1049" s="29"/>
      <c r="B1049" s="19">
        <v>1</v>
      </c>
      <c r="C1049" s="9">
        <v>3</v>
      </c>
      <c r="D1049" s="228">
        <v>291</v>
      </c>
      <c r="E1049" s="228">
        <v>279.66059995814908</v>
      </c>
      <c r="F1049" s="228">
        <v>278.60300000000001</v>
      </c>
      <c r="G1049" s="226">
        <v>177</v>
      </c>
      <c r="H1049" s="228">
        <v>299</v>
      </c>
      <c r="I1049" s="228">
        <v>269</v>
      </c>
      <c r="J1049" s="228">
        <v>271</v>
      </c>
      <c r="K1049" s="228">
        <v>280</v>
      </c>
      <c r="L1049" s="228">
        <v>273</v>
      </c>
      <c r="M1049" s="227">
        <v>279</v>
      </c>
      <c r="N1049" s="228">
        <v>296.77308895815003</v>
      </c>
      <c r="O1049" s="228">
        <v>295</v>
      </c>
      <c r="P1049" s="228">
        <v>287</v>
      </c>
      <c r="Q1049" s="228">
        <v>279</v>
      </c>
      <c r="R1049" s="228">
        <v>282</v>
      </c>
      <c r="S1049" s="228">
        <v>285</v>
      </c>
      <c r="T1049" s="226">
        <v>248.99999999999997</v>
      </c>
      <c r="U1049" s="228">
        <v>281.60000000000002</v>
      </c>
      <c r="V1049" s="228">
        <v>280</v>
      </c>
      <c r="W1049" s="228">
        <v>283.28300000000002</v>
      </c>
      <c r="X1049" s="223"/>
      <c r="Y1049" s="224"/>
      <c r="Z1049" s="224"/>
      <c r="AA1049" s="224"/>
      <c r="AB1049" s="224"/>
      <c r="AC1049" s="224"/>
      <c r="AD1049" s="224"/>
      <c r="AE1049" s="224"/>
      <c r="AF1049" s="224"/>
      <c r="AG1049" s="224"/>
      <c r="AH1049" s="224"/>
      <c r="AI1049" s="224"/>
      <c r="AJ1049" s="224"/>
      <c r="AK1049" s="224"/>
      <c r="AL1049" s="224"/>
      <c r="AM1049" s="224"/>
      <c r="AN1049" s="224"/>
      <c r="AO1049" s="224"/>
      <c r="AP1049" s="224"/>
      <c r="AQ1049" s="224"/>
      <c r="AR1049" s="224"/>
      <c r="AS1049" s="224"/>
      <c r="AT1049" s="224"/>
      <c r="AU1049" s="224"/>
      <c r="AV1049" s="224"/>
      <c r="AW1049" s="224"/>
      <c r="AX1049" s="224"/>
      <c r="AY1049" s="224"/>
      <c r="AZ1049" s="224"/>
      <c r="BA1049" s="224"/>
      <c r="BB1049" s="224"/>
      <c r="BC1049" s="224"/>
      <c r="BD1049" s="224"/>
      <c r="BE1049" s="224"/>
      <c r="BF1049" s="224"/>
      <c r="BG1049" s="224"/>
      <c r="BH1049" s="224"/>
      <c r="BI1049" s="224"/>
      <c r="BJ1049" s="224"/>
      <c r="BK1049" s="224"/>
      <c r="BL1049" s="224"/>
      <c r="BM1049" s="225">
        <v>16</v>
      </c>
    </row>
    <row r="1050" spans="1:65">
      <c r="A1050" s="29"/>
      <c r="B1050" s="19">
        <v>1</v>
      </c>
      <c r="C1050" s="9">
        <v>4</v>
      </c>
      <c r="D1050" s="228">
        <v>296</v>
      </c>
      <c r="E1050" s="228">
        <v>281.05811089850687</v>
      </c>
      <c r="F1050" s="228">
        <v>285.26400000000001</v>
      </c>
      <c r="G1050" s="226">
        <v>149</v>
      </c>
      <c r="H1050" s="228">
        <v>292</v>
      </c>
      <c r="I1050" s="228">
        <v>268</v>
      </c>
      <c r="J1050" s="228">
        <v>274</v>
      </c>
      <c r="K1050" s="228">
        <v>270</v>
      </c>
      <c r="L1050" s="228">
        <v>278</v>
      </c>
      <c r="M1050" s="228">
        <v>272</v>
      </c>
      <c r="N1050" s="228">
        <v>292.66361607314997</v>
      </c>
      <c r="O1050" s="228">
        <v>290</v>
      </c>
      <c r="P1050" s="228">
        <v>275</v>
      </c>
      <c r="Q1050" s="228">
        <v>279</v>
      </c>
      <c r="R1050" s="228">
        <v>284</v>
      </c>
      <c r="S1050" s="228">
        <v>283</v>
      </c>
      <c r="T1050" s="226">
        <v>246.00000000000003</v>
      </c>
      <c r="U1050" s="228">
        <v>281.89999999999998</v>
      </c>
      <c r="V1050" s="228">
        <v>275</v>
      </c>
      <c r="W1050" s="228">
        <v>277.53899999999999</v>
      </c>
      <c r="X1050" s="223"/>
      <c r="Y1050" s="224"/>
      <c r="Z1050" s="224"/>
      <c r="AA1050" s="224"/>
      <c r="AB1050" s="224"/>
      <c r="AC1050" s="224"/>
      <c r="AD1050" s="224"/>
      <c r="AE1050" s="224"/>
      <c r="AF1050" s="224"/>
      <c r="AG1050" s="224"/>
      <c r="AH1050" s="224"/>
      <c r="AI1050" s="224"/>
      <c r="AJ1050" s="224"/>
      <c r="AK1050" s="224"/>
      <c r="AL1050" s="224"/>
      <c r="AM1050" s="224"/>
      <c r="AN1050" s="224"/>
      <c r="AO1050" s="224"/>
      <c r="AP1050" s="224"/>
      <c r="AQ1050" s="224"/>
      <c r="AR1050" s="224"/>
      <c r="AS1050" s="224"/>
      <c r="AT1050" s="224"/>
      <c r="AU1050" s="224"/>
      <c r="AV1050" s="224"/>
      <c r="AW1050" s="224"/>
      <c r="AX1050" s="224"/>
      <c r="AY1050" s="224"/>
      <c r="AZ1050" s="224"/>
      <c r="BA1050" s="224"/>
      <c r="BB1050" s="224"/>
      <c r="BC1050" s="224"/>
      <c r="BD1050" s="224"/>
      <c r="BE1050" s="224"/>
      <c r="BF1050" s="224"/>
      <c r="BG1050" s="224"/>
      <c r="BH1050" s="224"/>
      <c r="BI1050" s="224"/>
      <c r="BJ1050" s="224"/>
      <c r="BK1050" s="224"/>
      <c r="BL1050" s="224"/>
      <c r="BM1050" s="225">
        <v>281.89853260971904</v>
      </c>
    </row>
    <row r="1051" spans="1:65">
      <c r="A1051" s="29"/>
      <c r="B1051" s="19">
        <v>1</v>
      </c>
      <c r="C1051" s="9">
        <v>5</v>
      </c>
      <c r="D1051" s="228">
        <v>279</v>
      </c>
      <c r="E1051" s="228">
        <v>285.43423133173053</v>
      </c>
      <c r="F1051" s="228">
        <v>273.9975</v>
      </c>
      <c r="G1051" s="226">
        <v>163</v>
      </c>
      <c r="H1051" s="228">
        <v>292</v>
      </c>
      <c r="I1051" s="228">
        <v>269</v>
      </c>
      <c r="J1051" s="227">
        <v>284</v>
      </c>
      <c r="K1051" s="228">
        <v>282</v>
      </c>
      <c r="L1051" s="228">
        <v>275</v>
      </c>
      <c r="M1051" s="228">
        <v>266</v>
      </c>
      <c r="N1051" s="228">
        <v>304.05693286815</v>
      </c>
      <c r="O1051" s="228">
        <v>294</v>
      </c>
      <c r="P1051" s="228">
        <v>280</v>
      </c>
      <c r="Q1051" s="228">
        <v>277</v>
      </c>
      <c r="R1051" s="227">
        <v>270</v>
      </c>
      <c r="S1051" s="228">
        <v>287</v>
      </c>
      <c r="T1051" s="226">
        <v>262</v>
      </c>
      <c r="U1051" s="228">
        <v>284.60000000000002</v>
      </c>
      <c r="V1051" s="228">
        <v>275</v>
      </c>
      <c r="W1051" s="228">
        <v>283.39299999999997</v>
      </c>
      <c r="X1051" s="223"/>
      <c r="Y1051" s="224"/>
      <c r="Z1051" s="224"/>
      <c r="AA1051" s="224"/>
      <c r="AB1051" s="224"/>
      <c r="AC1051" s="224"/>
      <c r="AD1051" s="224"/>
      <c r="AE1051" s="224"/>
      <c r="AF1051" s="224"/>
      <c r="AG1051" s="224"/>
      <c r="AH1051" s="224"/>
      <c r="AI1051" s="224"/>
      <c r="AJ1051" s="224"/>
      <c r="AK1051" s="224"/>
      <c r="AL1051" s="224"/>
      <c r="AM1051" s="224"/>
      <c r="AN1051" s="224"/>
      <c r="AO1051" s="224"/>
      <c r="AP1051" s="224"/>
      <c r="AQ1051" s="224"/>
      <c r="AR1051" s="224"/>
      <c r="AS1051" s="224"/>
      <c r="AT1051" s="224"/>
      <c r="AU1051" s="224"/>
      <c r="AV1051" s="224"/>
      <c r="AW1051" s="224"/>
      <c r="AX1051" s="224"/>
      <c r="AY1051" s="224"/>
      <c r="AZ1051" s="224"/>
      <c r="BA1051" s="224"/>
      <c r="BB1051" s="224"/>
      <c r="BC1051" s="224"/>
      <c r="BD1051" s="224"/>
      <c r="BE1051" s="224"/>
      <c r="BF1051" s="224"/>
      <c r="BG1051" s="224"/>
      <c r="BH1051" s="224"/>
      <c r="BI1051" s="224"/>
      <c r="BJ1051" s="224"/>
      <c r="BK1051" s="224"/>
      <c r="BL1051" s="224"/>
      <c r="BM1051" s="225">
        <v>67</v>
      </c>
    </row>
    <row r="1052" spans="1:65">
      <c r="A1052" s="29"/>
      <c r="B1052" s="19">
        <v>1</v>
      </c>
      <c r="C1052" s="9">
        <v>6</v>
      </c>
      <c r="D1052" s="228">
        <v>277</v>
      </c>
      <c r="E1052" s="228">
        <v>271.79708030872467</v>
      </c>
      <c r="F1052" s="228">
        <v>280.19250000000005</v>
      </c>
      <c r="G1052" s="226">
        <v>199</v>
      </c>
      <c r="H1052" s="228">
        <v>293</v>
      </c>
      <c r="I1052" s="228">
        <v>271</v>
      </c>
      <c r="J1052" s="228">
        <v>273</v>
      </c>
      <c r="K1052" s="228">
        <v>280</v>
      </c>
      <c r="L1052" s="228">
        <v>268</v>
      </c>
      <c r="M1052" s="228">
        <v>267</v>
      </c>
      <c r="N1052" s="228">
        <v>300.55760290814999</v>
      </c>
      <c r="O1052" s="228">
        <v>293</v>
      </c>
      <c r="P1052" s="228">
        <v>275</v>
      </c>
      <c r="Q1052" s="228">
        <v>288</v>
      </c>
      <c r="R1052" s="228">
        <v>280</v>
      </c>
      <c r="S1052" s="228">
        <v>292</v>
      </c>
      <c r="T1052" s="226">
        <v>253.00000000000003</v>
      </c>
      <c r="U1052" s="228">
        <v>285.89999999999998</v>
      </c>
      <c r="V1052" s="228">
        <v>275</v>
      </c>
      <c r="W1052" s="228">
        <v>281.46300000000002</v>
      </c>
      <c r="X1052" s="223"/>
      <c r="Y1052" s="224"/>
      <c r="Z1052" s="224"/>
      <c r="AA1052" s="224"/>
      <c r="AB1052" s="224"/>
      <c r="AC1052" s="224"/>
      <c r="AD1052" s="224"/>
      <c r="AE1052" s="224"/>
      <c r="AF1052" s="224"/>
      <c r="AG1052" s="224"/>
      <c r="AH1052" s="224"/>
      <c r="AI1052" s="224"/>
      <c r="AJ1052" s="224"/>
      <c r="AK1052" s="224"/>
      <c r="AL1052" s="224"/>
      <c r="AM1052" s="224"/>
      <c r="AN1052" s="224"/>
      <c r="AO1052" s="224"/>
      <c r="AP1052" s="224"/>
      <c r="AQ1052" s="224"/>
      <c r="AR1052" s="224"/>
      <c r="AS1052" s="224"/>
      <c r="AT1052" s="224"/>
      <c r="AU1052" s="224"/>
      <c r="AV1052" s="224"/>
      <c r="AW1052" s="224"/>
      <c r="AX1052" s="224"/>
      <c r="AY1052" s="224"/>
      <c r="AZ1052" s="224"/>
      <c r="BA1052" s="224"/>
      <c r="BB1052" s="224"/>
      <c r="BC1052" s="224"/>
      <c r="BD1052" s="224"/>
      <c r="BE1052" s="224"/>
      <c r="BF1052" s="224"/>
      <c r="BG1052" s="224"/>
      <c r="BH1052" s="224"/>
      <c r="BI1052" s="224"/>
      <c r="BJ1052" s="224"/>
      <c r="BK1052" s="224"/>
      <c r="BL1052" s="224"/>
      <c r="BM1052" s="229"/>
    </row>
    <row r="1053" spans="1:65">
      <c r="A1053" s="29"/>
      <c r="B1053" s="20" t="s">
        <v>259</v>
      </c>
      <c r="C1053" s="12"/>
      <c r="D1053" s="230">
        <v>284.83333333333331</v>
      </c>
      <c r="E1053" s="230">
        <v>280.96042300179238</v>
      </c>
      <c r="F1053" s="230">
        <v>278.88499999999999</v>
      </c>
      <c r="G1053" s="230">
        <v>197.66666666666666</v>
      </c>
      <c r="H1053" s="230">
        <v>295</v>
      </c>
      <c r="I1053" s="230">
        <v>270.33333333333331</v>
      </c>
      <c r="J1053" s="230">
        <v>274</v>
      </c>
      <c r="K1053" s="230">
        <v>280.66666666666669</v>
      </c>
      <c r="L1053" s="230">
        <v>272.83333333333331</v>
      </c>
      <c r="M1053" s="230">
        <v>270</v>
      </c>
      <c r="N1053" s="230">
        <v>299.10466397315002</v>
      </c>
      <c r="O1053" s="230">
        <v>293.83333333333331</v>
      </c>
      <c r="P1053" s="230">
        <v>282</v>
      </c>
      <c r="Q1053" s="230">
        <v>282.5</v>
      </c>
      <c r="R1053" s="230">
        <v>279.66666666666669</v>
      </c>
      <c r="S1053" s="230">
        <v>287.66666666666669</v>
      </c>
      <c r="T1053" s="230">
        <v>256.5</v>
      </c>
      <c r="U1053" s="230">
        <v>284.81666666666666</v>
      </c>
      <c r="V1053" s="230">
        <v>276.66666666666669</v>
      </c>
      <c r="W1053" s="230">
        <v>282.27349999999996</v>
      </c>
      <c r="X1053" s="223"/>
      <c r="Y1053" s="224"/>
      <c r="Z1053" s="224"/>
      <c r="AA1053" s="224"/>
      <c r="AB1053" s="224"/>
      <c r="AC1053" s="224"/>
      <c r="AD1053" s="224"/>
      <c r="AE1053" s="224"/>
      <c r="AF1053" s="224"/>
      <c r="AG1053" s="224"/>
      <c r="AH1053" s="224"/>
      <c r="AI1053" s="224"/>
      <c r="AJ1053" s="224"/>
      <c r="AK1053" s="224"/>
      <c r="AL1053" s="224"/>
      <c r="AM1053" s="224"/>
      <c r="AN1053" s="224"/>
      <c r="AO1053" s="224"/>
      <c r="AP1053" s="224"/>
      <c r="AQ1053" s="224"/>
      <c r="AR1053" s="224"/>
      <c r="AS1053" s="224"/>
      <c r="AT1053" s="224"/>
      <c r="AU1053" s="224"/>
      <c r="AV1053" s="224"/>
      <c r="AW1053" s="224"/>
      <c r="AX1053" s="224"/>
      <c r="AY1053" s="224"/>
      <c r="AZ1053" s="224"/>
      <c r="BA1053" s="224"/>
      <c r="BB1053" s="224"/>
      <c r="BC1053" s="224"/>
      <c r="BD1053" s="224"/>
      <c r="BE1053" s="224"/>
      <c r="BF1053" s="224"/>
      <c r="BG1053" s="224"/>
      <c r="BH1053" s="224"/>
      <c r="BI1053" s="224"/>
      <c r="BJ1053" s="224"/>
      <c r="BK1053" s="224"/>
      <c r="BL1053" s="224"/>
      <c r="BM1053" s="229"/>
    </row>
    <row r="1054" spans="1:65">
      <c r="A1054" s="29"/>
      <c r="B1054" s="3" t="s">
        <v>260</v>
      </c>
      <c r="C1054" s="28"/>
      <c r="D1054" s="228">
        <v>283</v>
      </c>
      <c r="E1054" s="228">
        <v>280.35935542832794</v>
      </c>
      <c r="F1054" s="228">
        <v>278.60825</v>
      </c>
      <c r="G1054" s="228">
        <v>188</v>
      </c>
      <c r="H1054" s="228">
        <v>294.5</v>
      </c>
      <c r="I1054" s="228">
        <v>270</v>
      </c>
      <c r="J1054" s="228">
        <v>272.5</v>
      </c>
      <c r="K1054" s="228">
        <v>281</v>
      </c>
      <c r="L1054" s="228">
        <v>273.5</v>
      </c>
      <c r="M1054" s="228">
        <v>268</v>
      </c>
      <c r="N1054" s="228">
        <v>298.66534593314998</v>
      </c>
      <c r="O1054" s="228">
        <v>294.5</v>
      </c>
      <c r="P1054" s="228">
        <v>281</v>
      </c>
      <c r="Q1054" s="228">
        <v>282</v>
      </c>
      <c r="R1054" s="228">
        <v>281</v>
      </c>
      <c r="S1054" s="228">
        <v>287</v>
      </c>
      <c r="T1054" s="228">
        <v>255.5</v>
      </c>
      <c r="U1054" s="228">
        <v>285.10000000000002</v>
      </c>
      <c r="V1054" s="228">
        <v>275</v>
      </c>
      <c r="W1054" s="228">
        <v>283.33799999999997</v>
      </c>
      <c r="X1054" s="223"/>
      <c r="Y1054" s="224"/>
      <c r="Z1054" s="224"/>
      <c r="AA1054" s="224"/>
      <c r="AB1054" s="224"/>
      <c r="AC1054" s="224"/>
      <c r="AD1054" s="224"/>
      <c r="AE1054" s="224"/>
      <c r="AF1054" s="224"/>
      <c r="AG1054" s="224"/>
      <c r="AH1054" s="224"/>
      <c r="AI1054" s="224"/>
      <c r="AJ1054" s="224"/>
      <c r="AK1054" s="224"/>
      <c r="AL1054" s="224"/>
      <c r="AM1054" s="224"/>
      <c r="AN1054" s="224"/>
      <c r="AO1054" s="224"/>
      <c r="AP1054" s="224"/>
      <c r="AQ1054" s="224"/>
      <c r="AR1054" s="224"/>
      <c r="AS1054" s="224"/>
      <c r="AT1054" s="224"/>
      <c r="AU1054" s="224"/>
      <c r="AV1054" s="224"/>
      <c r="AW1054" s="224"/>
      <c r="AX1054" s="224"/>
      <c r="AY1054" s="224"/>
      <c r="AZ1054" s="224"/>
      <c r="BA1054" s="224"/>
      <c r="BB1054" s="224"/>
      <c r="BC1054" s="224"/>
      <c r="BD1054" s="224"/>
      <c r="BE1054" s="224"/>
      <c r="BF1054" s="224"/>
      <c r="BG1054" s="224"/>
      <c r="BH1054" s="224"/>
      <c r="BI1054" s="224"/>
      <c r="BJ1054" s="224"/>
      <c r="BK1054" s="224"/>
      <c r="BL1054" s="224"/>
      <c r="BM1054" s="229"/>
    </row>
    <row r="1055" spans="1:65">
      <c r="A1055" s="29"/>
      <c r="B1055" s="3" t="s">
        <v>261</v>
      </c>
      <c r="C1055" s="28"/>
      <c r="D1055" s="228">
        <v>7.7049767466661869</v>
      </c>
      <c r="E1055" s="228">
        <v>5.8130544053290274</v>
      </c>
      <c r="F1055" s="228">
        <v>3.7811204688557662</v>
      </c>
      <c r="G1055" s="228">
        <v>47.575904265359668</v>
      </c>
      <c r="H1055" s="228">
        <v>3.0983866769659336</v>
      </c>
      <c r="I1055" s="228">
        <v>1.9663841605003503</v>
      </c>
      <c r="J1055" s="228">
        <v>5.0990195135927845</v>
      </c>
      <c r="K1055" s="228">
        <v>6.1860057118197576</v>
      </c>
      <c r="L1055" s="228">
        <v>3.7638632635454052</v>
      </c>
      <c r="M1055" s="228">
        <v>4.8989794855663558</v>
      </c>
      <c r="N1055" s="228">
        <v>5.2166589904018315</v>
      </c>
      <c r="O1055" s="228">
        <v>2.1369760566432809</v>
      </c>
      <c r="P1055" s="228">
        <v>7.0427267446636037</v>
      </c>
      <c r="Q1055" s="228">
        <v>4.7222875812470377</v>
      </c>
      <c r="R1055" s="228">
        <v>4.9261208538429777</v>
      </c>
      <c r="S1055" s="228">
        <v>3.6696957185394363</v>
      </c>
      <c r="T1055" s="228">
        <v>9.181503144910419</v>
      </c>
      <c r="U1055" s="228">
        <v>2.8561629271921238</v>
      </c>
      <c r="V1055" s="228">
        <v>2.5819888974716112</v>
      </c>
      <c r="W1055" s="228">
        <v>2.4974082365524515</v>
      </c>
      <c r="X1055" s="223"/>
      <c r="Y1055" s="224"/>
      <c r="Z1055" s="224"/>
      <c r="AA1055" s="224"/>
      <c r="AB1055" s="224"/>
      <c r="AC1055" s="224"/>
      <c r="AD1055" s="224"/>
      <c r="AE1055" s="224"/>
      <c r="AF1055" s="224"/>
      <c r="AG1055" s="224"/>
      <c r="AH1055" s="224"/>
      <c r="AI1055" s="224"/>
      <c r="AJ1055" s="224"/>
      <c r="AK1055" s="224"/>
      <c r="AL1055" s="224"/>
      <c r="AM1055" s="224"/>
      <c r="AN1055" s="224"/>
      <c r="AO1055" s="224"/>
      <c r="AP1055" s="224"/>
      <c r="AQ1055" s="224"/>
      <c r="AR1055" s="224"/>
      <c r="AS1055" s="224"/>
      <c r="AT1055" s="224"/>
      <c r="AU1055" s="224"/>
      <c r="AV1055" s="224"/>
      <c r="AW1055" s="224"/>
      <c r="AX1055" s="224"/>
      <c r="AY1055" s="224"/>
      <c r="AZ1055" s="224"/>
      <c r="BA1055" s="224"/>
      <c r="BB1055" s="224"/>
      <c r="BC1055" s="224"/>
      <c r="BD1055" s="224"/>
      <c r="BE1055" s="224"/>
      <c r="BF1055" s="224"/>
      <c r="BG1055" s="224"/>
      <c r="BH1055" s="224"/>
      <c r="BI1055" s="224"/>
      <c r="BJ1055" s="224"/>
      <c r="BK1055" s="224"/>
      <c r="BL1055" s="224"/>
      <c r="BM1055" s="229"/>
    </row>
    <row r="1056" spans="1:65">
      <c r="A1056" s="29"/>
      <c r="B1056" s="3" t="s">
        <v>86</v>
      </c>
      <c r="C1056" s="28"/>
      <c r="D1056" s="13">
        <v>2.7050825324749634E-2</v>
      </c>
      <c r="E1056" s="13">
        <v>2.0689940395241871E-2</v>
      </c>
      <c r="F1056" s="13">
        <v>1.3557991533627719E-2</v>
      </c>
      <c r="G1056" s="13">
        <v>0.24068754265780609</v>
      </c>
      <c r="H1056" s="13">
        <v>1.0503005684630284E-2</v>
      </c>
      <c r="I1056" s="13">
        <v>7.2739241448841569E-3</v>
      </c>
      <c r="J1056" s="13">
        <v>1.8609560268586806E-2</v>
      </c>
      <c r="K1056" s="13">
        <v>2.2040400398407687E-2</v>
      </c>
      <c r="L1056" s="13">
        <v>1.3795467062475524E-2</v>
      </c>
      <c r="M1056" s="13">
        <v>1.8144368465060578E-2</v>
      </c>
      <c r="N1056" s="13">
        <v>1.7440914899508619E-2</v>
      </c>
      <c r="O1056" s="13">
        <v>7.2727489165398109E-3</v>
      </c>
      <c r="P1056" s="13">
        <v>2.4974208314409944E-2</v>
      </c>
      <c r="Q1056" s="13">
        <v>1.6716062234502789E-2</v>
      </c>
      <c r="R1056" s="13">
        <v>1.7614258118628049E-2</v>
      </c>
      <c r="S1056" s="13">
        <v>1.275676379561797E-2</v>
      </c>
      <c r="T1056" s="13">
        <v>3.5795333898286236E-2</v>
      </c>
      <c r="U1056" s="13">
        <v>1.0028075114490458E-2</v>
      </c>
      <c r="V1056" s="13">
        <v>9.3324899908612449E-3</v>
      </c>
      <c r="W1056" s="13">
        <v>8.8474767789128335E-3</v>
      </c>
      <c r="X1056" s="147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5"/>
    </row>
    <row r="1057" spans="1:65">
      <c r="A1057" s="29"/>
      <c r="B1057" s="3" t="s">
        <v>262</v>
      </c>
      <c r="C1057" s="28"/>
      <c r="D1057" s="13">
        <v>1.0410840725011639E-2</v>
      </c>
      <c r="E1057" s="13">
        <v>-3.3278272123021813E-3</v>
      </c>
      <c r="F1057" s="13">
        <v>-1.069013230335325E-2</v>
      </c>
      <c r="G1057" s="13">
        <v>-0.29880207308375439</v>
      </c>
      <c r="H1057" s="13">
        <v>4.6475826848022539E-2</v>
      </c>
      <c r="I1057" s="13">
        <v>-4.1026106696331888E-2</v>
      </c>
      <c r="J1057" s="13">
        <v>-2.8019062520819649E-2</v>
      </c>
      <c r="K1057" s="13">
        <v>-4.3698912926156686E-3</v>
      </c>
      <c r="L1057" s="13">
        <v>-3.2157667485755437E-2</v>
      </c>
      <c r="M1057" s="13">
        <v>-4.220856525774197E-2</v>
      </c>
      <c r="N1057" s="13">
        <v>6.1036612018312342E-2</v>
      </c>
      <c r="O1057" s="13">
        <v>4.2337221883086862E-2</v>
      </c>
      <c r="P1057" s="13">
        <v>3.5994295302499424E-4</v>
      </c>
      <c r="Q1057" s="13">
        <v>2.1336307951402844E-3</v>
      </c>
      <c r="R1057" s="13">
        <v>-7.9172669768462489E-3</v>
      </c>
      <c r="S1057" s="13">
        <v>2.0461738496998283E-2</v>
      </c>
      <c r="T1057" s="13">
        <v>-9.0098136994854916E-2</v>
      </c>
      <c r="U1057" s="13">
        <v>1.0351717796941218E-2</v>
      </c>
      <c r="V1057" s="13">
        <v>-1.855939402953799E-2</v>
      </c>
      <c r="W1057" s="13">
        <v>1.3301502026619172E-3</v>
      </c>
      <c r="X1057" s="147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5"/>
    </row>
    <row r="1058" spans="1:65">
      <c r="A1058" s="29"/>
      <c r="B1058" s="45" t="s">
        <v>263</v>
      </c>
      <c r="C1058" s="46"/>
      <c r="D1058" s="44">
        <v>0.49</v>
      </c>
      <c r="E1058" s="44">
        <v>0.02</v>
      </c>
      <c r="F1058" s="44">
        <v>0.24</v>
      </c>
      <c r="G1058" s="44">
        <v>10.23</v>
      </c>
      <c r="H1058" s="44">
        <v>1.75</v>
      </c>
      <c r="I1058" s="44">
        <v>1.29</v>
      </c>
      <c r="J1058" s="44">
        <v>0.84</v>
      </c>
      <c r="K1058" s="44">
        <v>0.02</v>
      </c>
      <c r="L1058" s="44">
        <v>0.98</v>
      </c>
      <c r="M1058" s="44">
        <v>1.33</v>
      </c>
      <c r="N1058" s="44">
        <v>2.25</v>
      </c>
      <c r="O1058" s="44">
        <v>1.6</v>
      </c>
      <c r="P1058" s="44">
        <v>0.15</v>
      </c>
      <c r="Q1058" s="44">
        <v>0.21</v>
      </c>
      <c r="R1058" s="44">
        <v>0.14000000000000001</v>
      </c>
      <c r="S1058" s="44">
        <v>0.84</v>
      </c>
      <c r="T1058" s="44">
        <v>2.99</v>
      </c>
      <c r="U1058" s="44">
        <v>0.49</v>
      </c>
      <c r="V1058" s="44">
        <v>0.51</v>
      </c>
      <c r="W1058" s="44">
        <v>0.18</v>
      </c>
      <c r="X1058" s="147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5"/>
    </row>
    <row r="1059" spans="1:65">
      <c r="B1059" s="30"/>
      <c r="C1059" s="20"/>
      <c r="D1059" s="20"/>
      <c r="E1059" s="20"/>
      <c r="F1059" s="20"/>
      <c r="G1059" s="20"/>
      <c r="H1059" s="20"/>
      <c r="I1059" s="20"/>
      <c r="J1059" s="20"/>
      <c r="K1059" s="20"/>
      <c r="L1059" s="20"/>
      <c r="M1059" s="20"/>
      <c r="N1059" s="20"/>
      <c r="O1059" s="20"/>
      <c r="P1059" s="20"/>
      <c r="Q1059" s="20"/>
      <c r="R1059" s="20"/>
      <c r="S1059" s="20"/>
      <c r="T1059" s="20"/>
      <c r="U1059" s="20"/>
      <c r="V1059" s="20"/>
      <c r="W1059" s="20"/>
      <c r="BM1059" s="55"/>
    </row>
    <row r="1060" spans="1:65" ht="15">
      <c r="B1060" s="8" t="s">
        <v>550</v>
      </c>
      <c r="BM1060" s="27" t="s">
        <v>66</v>
      </c>
    </row>
    <row r="1061" spans="1:65" ht="15">
      <c r="A1061" s="24" t="s">
        <v>35</v>
      </c>
      <c r="B1061" s="18" t="s">
        <v>110</v>
      </c>
      <c r="C1061" s="15" t="s">
        <v>111</v>
      </c>
      <c r="D1061" s="16" t="s">
        <v>228</v>
      </c>
      <c r="E1061" s="17" t="s">
        <v>228</v>
      </c>
      <c r="F1061" s="17" t="s">
        <v>228</v>
      </c>
      <c r="G1061" s="17" t="s">
        <v>228</v>
      </c>
      <c r="H1061" s="17" t="s">
        <v>228</v>
      </c>
      <c r="I1061" s="17" t="s">
        <v>228</v>
      </c>
      <c r="J1061" s="17" t="s">
        <v>228</v>
      </c>
      <c r="K1061" s="17" t="s">
        <v>228</v>
      </c>
      <c r="L1061" s="17" t="s">
        <v>228</v>
      </c>
      <c r="M1061" s="17" t="s">
        <v>228</v>
      </c>
      <c r="N1061" s="17" t="s">
        <v>228</v>
      </c>
      <c r="O1061" s="17" t="s">
        <v>228</v>
      </c>
      <c r="P1061" s="17" t="s">
        <v>228</v>
      </c>
      <c r="Q1061" s="17" t="s">
        <v>228</v>
      </c>
      <c r="R1061" s="17" t="s">
        <v>228</v>
      </c>
      <c r="S1061" s="17" t="s">
        <v>228</v>
      </c>
      <c r="T1061" s="17" t="s">
        <v>228</v>
      </c>
      <c r="U1061" s="147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7">
        <v>1</v>
      </c>
    </row>
    <row r="1062" spans="1:65">
      <c r="A1062" s="29"/>
      <c r="B1062" s="19" t="s">
        <v>229</v>
      </c>
      <c r="C1062" s="9" t="s">
        <v>229</v>
      </c>
      <c r="D1062" s="145" t="s">
        <v>232</v>
      </c>
      <c r="E1062" s="146" t="s">
        <v>233</v>
      </c>
      <c r="F1062" s="146" t="s">
        <v>237</v>
      </c>
      <c r="G1062" s="146" t="s">
        <v>238</v>
      </c>
      <c r="H1062" s="146" t="s">
        <v>239</v>
      </c>
      <c r="I1062" s="146" t="s">
        <v>240</v>
      </c>
      <c r="J1062" s="146" t="s">
        <v>241</v>
      </c>
      <c r="K1062" s="146" t="s">
        <v>242</v>
      </c>
      <c r="L1062" s="146" t="s">
        <v>243</v>
      </c>
      <c r="M1062" s="146" t="s">
        <v>244</v>
      </c>
      <c r="N1062" s="146" t="s">
        <v>245</v>
      </c>
      <c r="O1062" s="146" t="s">
        <v>246</v>
      </c>
      <c r="P1062" s="146" t="s">
        <v>247</v>
      </c>
      <c r="Q1062" s="146" t="s">
        <v>248</v>
      </c>
      <c r="R1062" s="146" t="s">
        <v>249</v>
      </c>
      <c r="S1062" s="146" t="s">
        <v>283</v>
      </c>
      <c r="T1062" s="146" t="s">
        <v>252</v>
      </c>
      <c r="U1062" s="147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7" t="s">
        <v>3</v>
      </c>
    </row>
    <row r="1063" spans="1:65">
      <c r="A1063" s="29"/>
      <c r="B1063" s="19"/>
      <c r="C1063" s="9"/>
      <c r="D1063" s="10" t="s">
        <v>300</v>
      </c>
      <c r="E1063" s="11" t="s">
        <v>300</v>
      </c>
      <c r="F1063" s="11" t="s">
        <v>301</v>
      </c>
      <c r="G1063" s="11" t="s">
        <v>300</v>
      </c>
      <c r="H1063" s="11" t="s">
        <v>301</v>
      </c>
      <c r="I1063" s="11" t="s">
        <v>301</v>
      </c>
      <c r="J1063" s="11" t="s">
        <v>301</v>
      </c>
      <c r="K1063" s="11" t="s">
        <v>301</v>
      </c>
      <c r="L1063" s="11" t="s">
        <v>301</v>
      </c>
      <c r="M1063" s="11" t="s">
        <v>114</v>
      </c>
      <c r="N1063" s="11" t="s">
        <v>301</v>
      </c>
      <c r="O1063" s="11" t="s">
        <v>300</v>
      </c>
      <c r="P1063" s="11" t="s">
        <v>300</v>
      </c>
      <c r="Q1063" s="11" t="s">
        <v>300</v>
      </c>
      <c r="R1063" s="11" t="s">
        <v>301</v>
      </c>
      <c r="S1063" s="11" t="s">
        <v>301</v>
      </c>
      <c r="T1063" s="11" t="s">
        <v>114</v>
      </c>
      <c r="U1063" s="147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7">
        <v>1</v>
      </c>
    </row>
    <row r="1064" spans="1:65">
      <c r="A1064" s="29"/>
      <c r="B1064" s="19"/>
      <c r="C1064" s="9"/>
      <c r="D1064" s="25"/>
      <c r="E1064" s="25"/>
      <c r="F1064" s="25"/>
      <c r="G1064" s="25"/>
      <c r="H1064" s="25"/>
      <c r="I1064" s="25"/>
      <c r="J1064" s="25"/>
      <c r="K1064" s="25"/>
      <c r="L1064" s="25"/>
      <c r="M1064" s="25"/>
      <c r="N1064" s="25"/>
      <c r="O1064" s="25"/>
      <c r="P1064" s="25"/>
      <c r="Q1064" s="25"/>
      <c r="R1064" s="25"/>
      <c r="S1064" s="25"/>
      <c r="T1064" s="25"/>
      <c r="U1064" s="147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7">
        <v>2</v>
      </c>
    </row>
    <row r="1065" spans="1:65">
      <c r="A1065" s="29"/>
      <c r="B1065" s="18">
        <v>1</v>
      </c>
      <c r="C1065" s="14">
        <v>1</v>
      </c>
      <c r="D1065" s="210">
        <v>16.600000000000001</v>
      </c>
      <c r="E1065" s="210">
        <v>16.112604374931724</v>
      </c>
      <c r="F1065" s="210">
        <v>16.2</v>
      </c>
      <c r="G1065" s="210">
        <v>15.8</v>
      </c>
      <c r="H1065" s="210">
        <v>17.600000000000001</v>
      </c>
      <c r="I1065" s="210">
        <v>16.399999999999999</v>
      </c>
      <c r="J1065" s="210">
        <v>17.8</v>
      </c>
      <c r="K1065" s="210">
        <v>15.8</v>
      </c>
      <c r="L1065" s="210">
        <v>16.899999999999999</v>
      </c>
      <c r="M1065" s="210">
        <v>17.218951927100001</v>
      </c>
      <c r="N1065" s="210">
        <v>18.12</v>
      </c>
      <c r="O1065" s="210">
        <v>16.600000000000001</v>
      </c>
      <c r="P1065" s="210">
        <v>15.9</v>
      </c>
      <c r="Q1065" s="210">
        <v>17.399999999999999</v>
      </c>
      <c r="R1065" s="210">
        <v>15.9</v>
      </c>
      <c r="S1065" s="231">
        <v>19.600000000000001</v>
      </c>
      <c r="T1065" s="211" t="s">
        <v>103</v>
      </c>
      <c r="U1065" s="212"/>
      <c r="V1065" s="213"/>
      <c r="W1065" s="213"/>
      <c r="X1065" s="213"/>
      <c r="Y1065" s="213"/>
      <c r="Z1065" s="213"/>
      <c r="AA1065" s="213"/>
      <c r="AB1065" s="213"/>
      <c r="AC1065" s="213"/>
      <c r="AD1065" s="213"/>
      <c r="AE1065" s="213"/>
      <c r="AF1065" s="213"/>
      <c r="AG1065" s="213"/>
      <c r="AH1065" s="213"/>
      <c r="AI1065" s="213"/>
      <c r="AJ1065" s="213"/>
      <c r="AK1065" s="213"/>
      <c r="AL1065" s="213"/>
      <c r="AM1065" s="213"/>
      <c r="AN1065" s="213"/>
      <c r="AO1065" s="213"/>
      <c r="AP1065" s="213"/>
      <c r="AQ1065" s="213"/>
      <c r="AR1065" s="213"/>
      <c r="AS1065" s="213"/>
      <c r="AT1065" s="213"/>
      <c r="AU1065" s="213"/>
      <c r="AV1065" s="213"/>
      <c r="AW1065" s="213"/>
      <c r="AX1065" s="213"/>
      <c r="AY1065" s="213"/>
      <c r="AZ1065" s="213"/>
      <c r="BA1065" s="213"/>
      <c r="BB1065" s="213"/>
      <c r="BC1065" s="213"/>
      <c r="BD1065" s="213"/>
      <c r="BE1065" s="213"/>
      <c r="BF1065" s="213"/>
      <c r="BG1065" s="213"/>
      <c r="BH1065" s="213"/>
      <c r="BI1065" s="213"/>
      <c r="BJ1065" s="213"/>
      <c r="BK1065" s="213"/>
      <c r="BL1065" s="213"/>
      <c r="BM1065" s="214">
        <v>1</v>
      </c>
    </row>
    <row r="1066" spans="1:65">
      <c r="A1066" s="29"/>
      <c r="B1066" s="19">
        <v>1</v>
      </c>
      <c r="C1066" s="9">
        <v>2</v>
      </c>
      <c r="D1066" s="215">
        <v>16.2</v>
      </c>
      <c r="E1066" s="215">
        <v>16.934622119367539</v>
      </c>
      <c r="F1066" s="215">
        <v>16.7</v>
      </c>
      <c r="G1066" s="215">
        <v>16</v>
      </c>
      <c r="H1066" s="215">
        <v>17.100000000000001</v>
      </c>
      <c r="I1066" s="215">
        <v>16.8</v>
      </c>
      <c r="J1066" s="215">
        <v>17.8</v>
      </c>
      <c r="K1066" s="215">
        <v>16</v>
      </c>
      <c r="L1066" s="215">
        <v>17.2</v>
      </c>
      <c r="M1066" s="215">
        <v>16.560426191099999</v>
      </c>
      <c r="N1066" s="215">
        <v>18.920000000000002</v>
      </c>
      <c r="O1066" s="215">
        <v>16.899999999999999</v>
      </c>
      <c r="P1066" s="215">
        <v>15.9</v>
      </c>
      <c r="Q1066" s="215">
        <v>17.2</v>
      </c>
      <c r="R1066" s="215">
        <v>16.100000000000001</v>
      </c>
      <c r="S1066" s="215">
        <v>17.8</v>
      </c>
      <c r="T1066" s="217" t="s">
        <v>103</v>
      </c>
      <c r="U1066" s="212"/>
      <c r="V1066" s="213"/>
      <c r="W1066" s="213"/>
      <c r="X1066" s="213"/>
      <c r="Y1066" s="213"/>
      <c r="Z1066" s="213"/>
      <c r="AA1066" s="213"/>
      <c r="AB1066" s="213"/>
      <c r="AC1066" s="213"/>
      <c r="AD1066" s="213"/>
      <c r="AE1066" s="213"/>
      <c r="AF1066" s="213"/>
      <c r="AG1066" s="213"/>
      <c r="AH1066" s="213"/>
      <c r="AI1066" s="213"/>
      <c r="AJ1066" s="213"/>
      <c r="AK1066" s="213"/>
      <c r="AL1066" s="213"/>
      <c r="AM1066" s="213"/>
      <c r="AN1066" s="213"/>
      <c r="AO1066" s="213"/>
      <c r="AP1066" s="213"/>
      <c r="AQ1066" s="213"/>
      <c r="AR1066" s="213"/>
      <c r="AS1066" s="213"/>
      <c r="AT1066" s="213"/>
      <c r="AU1066" s="213"/>
      <c r="AV1066" s="213"/>
      <c r="AW1066" s="213"/>
      <c r="AX1066" s="213"/>
      <c r="AY1066" s="213"/>
      <c r="AZ1066" s="213"/>
      <c r="BA1066" s="213"/>
      <c r="BB1066" s="213"/>
      <c r="BC1066" s="213"/>
      <c r="BD1066" s="213"/>
      <c r="BE1066" s="213"/>
      <c r="BF1066" s="213"/>
      <c r="BG1066" s="213"/>
      <c r="BH1066" s="213"/>
      <c r="BI1066" s="213"/>
      <c r="BJ1066" s="213"/>
      <c r="BK1066" s="213"/>
      <c r="BL1066" s="213"/>
      <c r="BM1066" s="214">
        <v>34</v>
      </c>
    </row>
    <row r="1067" spans="1:65">
      <c r="A1067" s="29"/>
      <c r="B1067" s="19">
        <v>1</v>
      </c>
      <c r="C1067" s="9">
        <v>3</v>
      </c>
      <c r="D1067" s="215">
        <v>16.3</v>
      </c>
      <c r="E1067" s="215">
        <v>16.189510597920464</v>
      </c>
      <c r="F1067" s="215">
        <v>16.399999999999999</v>
      </c>
      <c r="G1067" s="215">
        <v>16.600000000000001</v>
      </c>
      <c r="H1067" s="215">
        <v>17.399999999999999</v>
      </c>
      <c r="I1067" s="215">
        <v>16.3</v>
      </c>
      <c r="J1067" s="215">
        <v>17.8</v>
      </c>
      <c r="K1067" s="215">
        <v>14.8</v>
      </c>
      <c r="L1067" s="215">
        <v>17.7</v>
      </c>
      <c r="M1067" s="215">
        <v>17.077980008100003</v>
      </c>
      <c r="N1067" s="215">
        <v>17.25</v>
      </c>
      <c r="O1067" s="215">
        <v>16.8</v>
      </c>
      <c r="P1067" s="215">
        <v>16</v>
      </c>
      <c r="Q1067" s="215">
        <v>17.600000000000001</v>
      </c>
      <c r="R1067" s="215">
        <v>15.7</v>
      </c>
      <c r="S1067" s="215">
        <v>17.399999999999999</v>
      </c>
      <c r="T1067" s="217" t="s">
        <v>103</v>
      </c>
      <c r="U1067" s="212"/>
      <c r="V1067" s="213"/>
      <c r="W1067" s="213"/>
      <c r="X1067" s="213"/>
      <c r="Y1067" s="213"/>
      <c r="Z1067" s="213"/>
      <c r="AA1067" s="213"/>
      <c r="AB1067" s="213"/>
      <c r="AC1067" s="213"/>
      <c r="AD1067" s="213"/>
      <c r="AE1067" s="213"/>
      <c r="AF1067" s="213"/>
      <c r="AG1067" s="213"/>
      <c r="AH1067" s="213"/>
      <c r="AI1067" s="213"/>
      <c r="AJ1067" s="213"/>
      <c r="AK1067" s="213"/>
      <c r="AL1067" s="213"/>
      <c r="AM1067" s="213"/>
      <c r="AN1067" s="213"/>
      <c r="AO1067" s="213"/>
      <c r="AP1067" s="213"/>
      <c r="AQ1067" s="213"/>
      <c r="AR1067" s="213"/>
      <c r="AS1067" s="213"/>
      <c r="AT1067" s="213"/>
      <c r="AU1067" s="213"/>
      <c r="AV1067" s="213"/>
      <c r="AW1067" s="213"/>
      <c r="AX1067" s="213"/>
      <c r="AY1067" s="213"/>
      <c r="AZ1067" s="213"/>
      <c r="BA1067" s="213"/>
      <c r="BB1067" s="213"/>
      <c r="BC1067" s="213"/>
      <c r="BD1067" s="213"/>
      <c r="BE1067" s="213"/>
      <c r="BF1067" s="213"/>
      <c r="BG1067" s="213"/>
      <c r="BH1067" s="213"/>
      <c r="BI1067" s="213"/>
      <c r="BJ1067" s="213"/>
      <c r="BK1067" s="213"/>
      <c r="BL1067" s="213"/>
      <c r="BM1067" s="214">
        <v>16</v>
      </c>
    </row>
    <row r="1068" spans="1:65">
      <c r="A1068" s="29"/>
      <c r="B1068" s="19">
        <v>1</v>
      </c>
      <c r="C1068" s="9">
        <v>4</v>
      </c>
      <c r="D1068" s="215">
        <v>17</v>
      </c>
      <c r="E1068" s="215">
        <v>16.38831630664869</v>
      </c>
      <c r="F1068" s="215">
        <v>16.3</v>
      </c>
      <c r="G1068" s="215">
        <v>15.9</v>
      </c>
      <c r="H1068" s="215">
        <v>16.7</v>
      </c>
      <c r="I1068" s="215">
        <v>17.100000000000001</v>
      </c>
      <c r="J1068" s="216">
        <v>16.600000000000001</v>
      </c>
      <c r="K1068" s="215">
        <v>16.600000000000001</v>
      </c>
      <c r="L1068" s="215">
        <v>17.399999999999999</v>
      </c>
      <c r="M1068" s="215">
        <v>16.595392287100001</v>
      </c>
      <c r="N1068" s="215">
        <v>18.329999999999998</v>
      </c>
      <c r="O1068" s="215">
        <v>17</v>
      </c>
      <c r="P1068" s="215">
        <v>16.600000000000001</v>
      </c>
      <c r="Q1068" s="215">
        <v>17.7</v>
      </c>
      <c r="R1068" s="215">
        <v>15.7</v>
      </c>
      <c r="S1068" s="215">
        <v>17.399999999999999</v>
      </c>
      <c r="T1068" s="217" t="s">
        <v>103</v>
      </c>
      <c r="U1068" s="212"/>
      <c r="V1068" s="213"/>
      <c r="W1068" s="213"/>
      <c r="X1068" s="213"/>
      <c r="Y1068" s="213"/>
      <c r="Z1068" s="213"/>
      <c r="AA1068" s="213"/>
      <c r="AB1068" s="213"/>
      <c r="AC1068" s="213"/>
      <c r="AD1068" s="213"/>
      <c r="AE1068" s="213"/>
      <c r="AF1068" s="213"/>
      <c r="AG1068" s="213"/>
      <c r="AH1068" s="213"/>
      <c r="AI1068" s="213"/>
      <c r="AJ1068" s="213"/>
      <c r="AK1068" s="213"/>
      <c r="AL1068" s="213"/>
      <c r="AM1068" s="213"/>
      <c r="AN1068" s="213"/>
      <c r="AO1068" s="213"/>
      <c r="AP1068" s="213"/>
      <c r="AQ1068" s="213"/>
      <c r="AR1068" s="213"/>
      <c r="AS1068" s="213"/>
      <c r="AT1068" s="213"/>
      <c r="AU1068" s="213"/>
      <c r="AV1068" s="213"/>
      <c r="AW1068" s="213"/>
      <c r="AX1068" s="213"/>
      <c r="AY1068" s="213"/>
      <c r="AZ1068" s="213"/>
      <c r="BA1068" s="213"/>
      <c r="BB1068" s="213"/>
      <c r="BC1068" s="213"/>
      <c r="BD1068" s="213"/>
      <c r="BE1068" s="213"/>
      <c r="BF1068" s="213"/>
      <c r="BG1068" s="213"/>
      <c r="BH1068" s="213"/>
      <c r="BI1068" s="213"/>
      <c r="BJ1068" s="213"/>
      <c r="BK1068" s="213"/>
      <c r="BL1068" s="213"/>
      <c r="BM1068" s="214">
        <v>16.837338427681448</v>
      </c>
    </row>
    <row r="1069" spans="1:65">
      <c r="A1069" s="29"/>
      <c r="B1069" s="19">
        <v>1</v>
      </c>
      <c r="C1069" s="9">
        <v>5</v>
      </c>
      <c r="D1069" s="215">
        <v>16.3</v>
      </c>
      <c r="E1069" s="215">
        <v>16.03557936861576</v>
      </c>
      <c r="F1069" s="215">
        <v>16.8</v>
      </c>
      <c r="G1069" s="216">
        <v>17.399999999999999</v>
      </c>
      <c r="H1069" s="215">
        <v>17.399999999999999</v>
      </c>
      <c r="I1069" s="215">
        <v>17.8</v>
      </c>
      <c r="J1069" s="215">
        <v>18</v>
      </c>
      <c r="K1069" s="215">
        <v>16.2</v>
      </c>
      <c r="L1069" s="215">
        <v>16.8</v>
      </c>
      <c r="M1069" s="215">
        <v>16.573737786100001</v>
      </c>
      <c r="N1069" s="216">
        <v>19.32</v>
      </c>
      <c r="O1069" s="215">
        <v>17</v>
      </c>
      <c r="P1069" s="215">
        <v>16</v>
      </c>
      <c r="Q1069" s="215">
        <v>17.3</v>
      </c>
      <c r="R1069" s="215">
        <v>16.399999999999999</v>
      </c>
      <c r="S1069" s="215">
        <v>17.399999999999999</v>
      </c>
      <c r="T1069" s="217" t="s">
        <v>103</v>
      </c>
      <c r="U1069" s="212"/>
      <c r="V1069" s="213"/>
      <c r="W1069" s="213"/>
      <c r="X1069" s="213"/>
      <c r="Y1069" s="213"/>
      <c r="Z1069" s="213"/>
      <c r="AA1069" s="213"/>
      <c r="AB1069" s="213"/>
      <c r="AC1069" s="213"/>
      <c r="AD1069" s="213"/>
      <c r="AE1069" s="213"/>
      <c r="AF1069" s="213"/>
      <c r="AG1069" s="213"/>
      <c r="AH1069" s="213"/>
      <c r="AI1069" s="213"/>
      <c r="AJ1069" s="213"/>
      <c r="AK1069" s="213"/>
      <c r="AL1069" s="213"/>
      <c r="AM1069" s="213"/>
      <c r="AN1069" s="213"/>
      <c r="AO1069" s="213"/>
      <c r="AP1069" s="213"/>
      <c r="AQ1069" s="213"/>
      <c r="AR1069" s="213"/>
      <c r="AS1069" s="213"/>
      <c r="AT1069" s="213"/>
      <c r="AU1069" s="213"/>
      <c r="AV1069" s="213"/>
      <c r="AW1069" s="213"/>
      <c r="AX1069" s="213"/>
      <c r="AY1069" s="213"/>
      <c r="AZ1069" s="213"/>
      <c r="BA1069" s="213"/>
      <c r="BB1069" s="213"/>
      <c r="BC1069" s="213"/>
      <c r="BD1069" s="213"/>
      <c r="BE1069" s="213"/>
      <c r="BF1069" s="213"/>
      <c r="BG1069" s="213"/>
      <c r="BH1069" s="213"/>
      <c r="BI1069" s="213"/>
      <c r="BJ1069" s="213"/>
      <c r="BK1069" s="213"/>
      <c r="BL1069" s="213"/>
      <c r="BM1069" s="214">
        <v>68</v>
      </c>
    </row>
    <row r="1070" spans="1:65">
      <c r="A1070" s="29"/>
      <c r="B1070" s="19">
        <v>1</v>
      </c>
      <c r="C1070" s="9">
        <v>6</v>
      </c>
      <c r="D1070" s="215">
        <v>16.399999999999999</v>
      </c>
      <c r="E1070" s="215">
        <v>16.035192847334656</v>
      </c>
      <c r="F1070" s="215">
        <v>16.600000000000001</v>
      </c>
      <c r="G1070" s="215">
        <v>15.8</v>
      </c>
      <c r="H1070" s="215">
        <v>17.2</v>
      </c>
      <c r="I1070" s="215">
        <v>16.5</v>
      </c>
      <c r="J1070" s="215">
        <v>17.8</v>
      </c>
      <c r="K1070" s="215">
        <v>15.9</v>
      </c>
      <c r="L1070" s="215">
        <v>18.600000000000001</v>
      </c>
      <c r="M1070" s="215">
        <v>16.862175243100001</v>
      </c>
      <c r="N1070" s="215">
        <v>19.23</v>
      </c>
      <c r="O1070" s="215">
        <v>16.5</v>
      </c>
      <c r="P1070" s="216">
        <v>17.600000000000001</v>
      </c>
      <c r="Q1070" s="215">
        <v>17.3</v>
      </c>
      <c r="R1070" s="215">
        <v>16.2</v>
      </c>
      <c r="S1070" s="215">
        <v>17.2</v>
      </c>
      <c r="T1070" s="217" t="s">
        <v>103</v>
      </c>
      <c r="U1070" s="212"/>
      <c r="V1070" s="213"/>
      <c r="W1070" s="213"/>
      <c r="X1070" s="213"/>
      <c r="Y1070" s="213"/>
      <c r="Z1070" s="213"/>
      <c r="AA1070" s="213"/>
      <c r="AB1070" s="213"/>
      <c r="AC1070" s="213"/>
      <c r="AD1070" s="213"/>
      <c r="AE1070" s="213"/>
      <c r="AF1070" s="213"/>
      <c r="AG1070" s="213"/>
      <c r="AH1070" s="213"/>
      <c r="AI1070" s="213"/>
      <c r="AJ1070" s="213"/>
      <c r="AK1070" s="213"/>
      <c r="AL1070" s="213"/>
      <c r="AM1070" s="213"/>
      <c r="AN1070" s="213"/>
      <c r="AO1070" s="213"/>
      <c r="AP1070" s="213"/>
      <c r="AQ1070" s="213"/>
      <c r="AR1070" s="213"/>
      <c r="AS1070" s="213"/>
      <c r="AT1070" s="213"/>
      <c r="AU1070" s="213"/>
      <c r="AV1070" s="213"/>
      <c r="AW1070" s="213"/>
      <c r="AX1070" s="213"/>
      <c r="AY1070" s="213"/>
      <c r="AZ1070" s="213"/>
      <c r="BA1070" s="213"/>
      <c r="BB1070" s="213"/>
      <c r="BC1070" s="213"/>
      <c r="BD1070" s="213"/>
      <c r="BE1070" s="213"/>
      <c r="BF1070" s="213"/>
      <c r="BG1070" s="213"/>
      <c r="BH1070" s="213"/>
      <c r="BI1070" s="213"/>
      <c r="BJ1070" s="213"/>
      <c r="BK1070" s="213"/>
      <c r="BL1070" s="213"/>
      <c r="BM1070" s="218"/>
    </row>
    <row r="1071" spans="1:65">
      <c r="A1071" s="29"/>
      <c r="B1071" s="20" t="s">
        <v>259</v>
      </c>
      <c r="C1071" s="12"/>
      <c r="D1071" s="219">
        <v>16.466666666666665</v>
      </c>
      <c r="E1071" s="219">
        <v>16.282637602469805</v>
      </c>
      <c r="F1071" s="219">
        <v>16.5</v>
      </c>
      <c r="G1071" s="219">
        <v>16.250000000000004</v>
      </c>
      <c r="H1071" s="219">
        <v>17.233333333333331</v>
      </c>
      <c r="I1071" s="219">
        <v>16.816666666666666</v>
      </c>
      <c r="J1071" s="219">
        <v>17.633333333333333</v>
      </c>
      <c r="K1071" s="219">
        <v>15.883333333333335</v>
      </c>
      <c r="L1071" s="219">
        <v>17.433333333333334</v>
      </c>
      <c r="M1071" s="219">
        <v>16.814777240433333</v>
      </c>
      <c r="N1071" s="219">
        <v>18.528333333333332</v>
      </c>
      <c r="O1071" s="219">
        <v>16.8</v>
      </c>
      <c r="P1071" s="219">
        <v>16.333333333333332</v>
      </c>
      <c r="Q1071" s="219">
        <v>17.416666666666664</v>
      </c>
      <c r="R1071" s="219">
        <v>16.000000000000004</v>
      </c>
      <c r="S1071" s="219">
        <v>17.8</v>
      </c>
      <c r="T1071" s="219" t="s">
        <v>696</v>
      </c>
      <c r="U1071" s="212"/>
      <c r="V1071" s="213"/>
      <c r="W1071" s="213"/>
      <c r="X1071" s="213"/>
      <c r="Y1071" s="213"/>
      <c r="Z1071" s="213"/>
      <c r="AA1071" s="213"/>
      <c r="AB1071" s="213"/>
      <c r="AC1071" s="213"/>
      <c r="AD1071" s="213"/>
      <c r="AE1071" s="213"/>
      <c r="AF1071" s="213"/>
      <c r="AG1071" s="213"/>
      <c r="AH1071" s="213"/>
      <c r="AI1071" s="213"/>
      <c r="AJ1071" s="213"/>
      <c r="AK1071" s="213"/>
      <c r="AL1071" s="213"/>
      <c r="AM1071" s="213"/>
      <c r="AN1071" s="213"/>
      <c r="AO1071" s="213"/>
      <c r="AP1071" s="213"/>
      <c r="AQ1071" s="213"/>
      <c r="AR1071" s="213"/>
      <c r="AS1071" s="213"/>
      <c r="AT1071" s="213"/>
      <c r="AU1071" s="213"/>
      <c r="AV1071" s="213"/>
      <c r="AW1071" s="213"/>
      <c r="AX1071" s="213"/>
      <c r="AY1071" s="213"/>
      <c r="AZ1071" s="213"/>
      <c r="BA1071" s="213"/>
      <c r="BB1071" s="213"/>
      <c r="BC1071" s="213"/>
      <c r="BD1071" s="213"/>
      <c r="BE1071" s="213"/>
      <c r="BF1071" s="213"/>
      <c r="BG1071" s="213"/>
      <c r="BH1071" s="213"/>
      <c r="BI1071" s="213"/>
      <c r="BJ1071" s="213"/>
      <c r="BK1071" s="213"/>
      <c r="BL1071" s="213"/>
      <c r="BM1071" s="218"/>
    </row>
    <row r="1072" spans="1:65">
      <c r="A1072" s="29"/>
      <c r="B1072" s="3" t="s">
        <v>260</v>
      </c>
      <c r="C1072" s="28"/>
      <c r="D1072" s="215">
        <v>16.350000000000001</v>
      </c>
      <c r="E1072" s="215">
        <v>16.151057486426094</v>
      </c>
      <c r="F1072" s="215">
        <v>16.5</v>
      </c>
      <c r="G1072" s="215">
        <v>15.95</v>
      </c>
      <c r="H1072" s="215">
        <v>17.299999999999997</v>
      </c>
      <c r="I1072" s="215">
        <v>16.649999999999999</v>
      </c>
      <c r="J1072" s="215">
        <v>17.8</v>
      </c>
      <c r="K1072" s="215">
        <v>15.95</v>
      </c>
      <c r="L1072" s="215">
        <v>17.299999999999997</v>
      </c>
      <c r="M1072" s="215">
        <v>16.728783765100001</v>
      </c>
      <c r="N1072" s="215">
        <v>18.625</v>
      </c>
      <c r="O1072" s="215">
        <v>16.850000000000001</v>
      </c>
      <c r="P1072" s="215">
        <v>16</v>
      </c>
      <c r="Q1072" s="215">
        <v>17.350000000000001</v>
      </c>
      <c r="R1072" s="215">
        <v>16</v>
      </c>
      <c r="S1072" s="215">
        <v>17.399999999999999</v>
      </c>
      <c r="T1072" s="215" t="s">
        <v>696</v>
      </c>
      <c r="U1072" s="212"/>
      <c r="V1072" s="213"/>
      <c r="W1072" s="213"/>
      <c r="X1072" s="213"/>
      <c r="Y1072" s="213"/>
      <c r="Z1072" s="213"/>
      <c r="AA1072" s="213"/>
      <c r="AB1072" s="213"/>
      <c r="AC1072" s="213"/>
      <c r="AD1072" s="213"/>
      <c r="AE1072" s="213"/>
      <c r="AF1072" s="213"/>
      <c r="AG1072" s="213"/>
      <c r="AH1072" s="213"/>
      <c r="AI1072" s="213"/>
      <c r="AJ1072" s="213"/>
      <c r="AK1072" s="213"/>
      <c r="AL1072" s="213"/>
      <c r="AM1072" s="213"/>
      <c r="AN1072" s="213"/>
      <c r="AO1072" s="213"/>
      <c r="AP1072" s="213"/>
      <c r="AQ1072" s="213"/>
      <c r="AR1072" s="213"/>
      <c r="AS1072" s="213"/>
      <c r="AT1072" s="213"/>
      <c r="AU1072" s="213"/>
      <c r="AV1072" s="213"/>
      <c r="AW1072" s="213"/>
      <c r="AX1072" s="213"/>
      <c r="AY1072" s="213"/>
      <c r="AZ1072" s="213"/>
      <c r="BA1072" s="213"/>
      <c r="BB1072" s="213"/>
      <c r="BC1072" s="213"/>
      <c r="BD1072" s="213"/>
      <c r="BE1072" s="213"/>
      <c r="BF1072" s="213"/>
      <c r="BG1072" s="213"/>
      <c r="BH1072" s="213"/>
      <c r="BI1072" s="213"/>
      <c r="BJ1072" s="213"/>
      <c r="BK1072" s="213"/>
      <c r="BL1072" s="213"/>
      <c r="BM1072" s="218"/>
    </row>
    <row r="1073" spans="1:65">
      <c r="A1073" s="29"/>
      <c r="B1073" s="3" t="s">
        <v>261</v>
      </c>
      <c r="C1073" s="28"/>
      <c r="D1073" s="23">
        <v>0.29439202887759508</v>
      </c>
      <c r="E1073" s="23">
        <v>0.34528319217524139</v>
      </c>
      <c r="F1073" s="23">
        <v>0.23664319132398501</v>
      </c>
      <c r="G1073" s="23">
        <v>0.63796551630946263</v>
      </c>
      <c r="H1073" s="23">
        <v>0.31411250638372673</v>
      </c>
      <c r="I1073" s="23">
        <v>0.56361925682739689</v>
      </c>
      <c r="J1073" s="23">
        <v>0.51251016250086812</v>
      </c>
      <c r="K1073" s="23">
        <v>0.60138728508895722</v>
      </c>
      <c r="L1073" s="23">
        <v>0.65929255013739352</v>
      </c>
      <c r="M1073" s="23">
        <v>0.28488723295284057</v>
      </c>
      <c r="N1073" s="23">
        <v>0.78900992811666648</v>
      </c>
      <c r="O1073" s="23">
        <v>0.2097617696340299</v>
      </c>
      <c r="P1073" s="23">
        <v>0.67428974978614897</v>
      </c>
      <c r="Q1073" s="23">
        <v>0.19407902170679522</v>
      </c>
      <c r="R1073" s="23">
        <v>0.2828427124746189</v>
      </c>
      <c r="S1073" s="23">
        <v>0.90332718325089822</v>
      </c>
      <c r="T1073" s="23" t="s">
        <v>696</v>
      </c>
      <c r="U1073" s="147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5"/>
    </row>
    <row r="1074" spans="1:65">
      <c r="A1074" s="29"/>
      <c r="B1074" s="3" t="s">
        <v>86</v>
      </c>
      <c r="C1074" s="28"/>
      <c r="D1074" s="13">
        <v>1.7878058433862053E-2</v>
      </c>
      <c r="E1074" s="13">
        <v>2.1205605664457439E-2</v>
      </c>
      <c r="F1074" s="13">
        <v>1.434201159539303E-2</v>
      </c>
      <c r="G1074" s="13">
        <v>3.9259416388274612E-2</v>
      </c>
      <c r="H1074" s="13">
        <v>1.8227031318204648E-2</v>
      </c>
      <c r="I1074" s="13">
        <v>3.3515515767734205E-2</v>
      </c>
      <c r="J1074" s="13">
        <v>2.9064848535020876E-2</v>
      </c>
      <c r="K1074" s="13">
        <v>3.7862788148307902E-2</v>
      </c>
      <c r="L1074" s="13">
        <v>3.7817928306160237E-2</v>
      </c>
      <c r="M1074" s="13">
        <v>1.6942670656842955E-2</v>
      </c>
      <c r="N1074" s="13">
        <v>4.2583966615993514E-2</v>
      </c>
      <c r="O1074" s="13">
        <v>1.2485819621073207E-2</v>
      </c>
      <c r="P1074" s="13">
        <v>4.1283045905274429E-2</v>
      </c>
      <c r="Q1074" s="13">
        <v>1.114329311235188E-2</v>
      </c>
      <c r="R1074" s="13">
        <v>1.7677669529663678E-2</v>
      </c>
      <c r="S1074" s="13">
        <v>5.0748718160162819E-2</v>
      </c>
      <c r="T1074" s="13" t="s">
        <v>696</v>
      </c>
      <c r="U1074" s="147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5"/>
    </row>
    <row r="1075" spans="1:65">
      <c r="A1075" s="29"/>
      <c r="B1075" s="3" t="s">
        <v>262</v>
      </c>
      <c r="C1075" s="28"/>
      <c r="D1075" s="13">
        <v>-2.2014866696827839E-2</v>
      </c>
      <c r="E1075" s="13">
        <v>-3.2944685859594425E-2</v>
      </c>
      <c r="F1075" s="13">
        <v>-2.0035139706335414E-2</v>
      </c>
      <c r="G1075" s="13">
        <v>-3.4883092135027161E-2</v>
      </c>
      <c r="H1075" s="13">
        <v>2.3518854084493945E-2</v>
      </c>
      <c r="I1075" s="13">
        <v>-1.2277332966590393E-3</v>
      </c>
      <c r="J1075" s="13">
        <v>4.727557797040105E-2</v>
      </c>
      <c r="K1075" s="13">
        <v>-5.6660089030442062E-2</v>
      </c>
      <c r="L1075" s="13">
        <v>3.5397216027447609E-2</v>
      </c>
      <c r="M1075" s="13">
        <v>-1.339949739979307E-3</v>
      </c>
      <c r="N1075" s="13">
        <v>0.10043124766511791</v>
      </c>
      <c r="O1075" s="13">
        <v>-2.2175967919051409E-3</v>
      </c>
      <c r="P1075" s="13">
        <v>-2.9933774658796763E-2</v>
      </c>
      <c r="Q1075" s="13">
        <v>3.4407352532201285E-2</v>
      </c>
      <c r="R1075" s="13">
        <v>-4.9731044563719018E-2</v>
      </c>
      <c r="S1075" s="13">
        <v>5.7174212922862289E-2</v>
      </c>
      <c r="T1075" s="13" t="s">
        <v>696</v>
      </c>
      <c r="U1075" s="147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5"/>
    </row>
    <row r="1076" spans="1:65">
      <c r="A1076" s="29"/>
      <c r="B1076" s="45" t="s">
        <v>263</v>
      </c>
      <c r="C1076" s="46"/>
      <c r="D1076" s="44">
        <v>0.41</v>
      </c>
      <c r="E1076" s="44">
        <v>0.63</v>
      </c>
      <c r="F1076" s="44">
        <v>0.37</v>
      </c>
      <c r="G1076" s="44">
        <v>0.67</v>
      </c>
      <c r="H1076" s="44">
        <v>0.53</v>
      </c>
      <c r="I1076" s="44">
        <v>0.02</v>
      </c>
      <c r="J1076" s="44">
        <v>1.02</v>
      </c>
      <c r="K1076" s="44">
        <v>1.1200000000000001</v>
      </c>
      <c r="L1076" s="44">
        <v>0.78</v>
      </c>
      <c r="M1076" s="44">
        <v>0.02</v>
      </c>
      <c r="N1076" s="44">
        <v>2.12</v>
      </c>
      <c r="O1076" s="44">
        <v>0</v>
      </c>
      <c r="P1076" s="44">
        <v>0.56999999999999995</v>
      </c>
      <c r="Q1076" s="44">
        <v>0.76</v>
      </c>
      <c r="R1076" s="44">
        <v>0.98</v>
      </c>
      <c r="S1076" s="44">
        <v>1.23</v>
      </c>
      <c r="T1076" s="44">
        <v>17.53</v>
      </c>
      <c r="U1076" s="147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5"/>
    </row>
    <row r="1077" spans="1:65">
      <c r="B1077" s="30"/>
      <c r="C1077" s="20"/>
      <c r="D1077" s="20"/>
      <c r="E1077" s="20"/>
      <c r="F1077" s="20"/>
      <c r="G1077" s="20"/>
      <c r="H1077" s="20"/>
      <c r="I1077" s="20"/>
      <c r="J1077" s="20"/>
      <c r="K1077" s="20"/>
      <c r="L1077" s="20"/>
      <c r="M1077" s="20"/>
      <c r="N1077" s="20"/>
      <c r="O1077" s="20"/>
      <c r="P1077" s="20"/>
      <c r="Q1077" s="20"/>
      <c r="R1077" s="20"/>
      <c r="S1077" s="20"/>
      <c r="T1077" s="20"/>
      <c r="BM1077" s="55"/>
    </row>
    <row r="1078" spans="1:65" ht="15">
      <c r="B1078" s="8" t="s">
        <v>551</v>
      </c>
      <c r="BM1078" s="27" t="s">
        <v>66</v>
      </c>
    </row>
    <row r="1079" spans="1:65" ht="15">
      <c r="A1079" s="24" t="s">
        <v>38</v>
      </c>
      <c r="B1079" s="18" t="s">
        <v>110</v>
      </c>
      <c r="C1079" s="15" t="s">
        <v>111</v>
      </c>
      <c r="D1079" s="16" t="s">
        <v>228</v>
      </c>
      <c r="E1079" s="17" t="s">
        <v>228</v>
      </c>
      <c r="F1079" s="17" t="s">
        <v>228</v>
      </c>
      <c r="G1079" s="17" t="s">
        <v>228</v>
      </c>
      <c r="H1079" s="17" t="s">
        <v>228</v>
      </c>
      <c r="I1079" s="17" t="s">
        <v>228</v>
      </c>
      <c r="J1079" s="17" t="s">
        <v>228</v>
      </c>
      <c r="K1079" s="17" t="s">
        <v>228</v>
      </c>
      <c r="L1079" s="17" t="s">
        <v>228</v>
      </c>
      <c r="M1079" s="17" t="s">
        <v>228</v>
      </c>
      <c r="N1079" s="17" t="s">
        <v>228</v>
      </c>
      <c r="O1079" s="17" t="s">
        <v>228</v>
      </c>
      <c r="P1079" s="17" t="s">
        <v>228</v>
      </c>
      <c r="Q1079" s="17" t="s">
        <v>228</v>
      </c>
      <c r="R1079" s="17" t="s">
        <v>228</v>
      </c>
      <c r="S1079" s="17" t="s">
        <v>228</v>
      </c>
      <c r="T1079" s="17" t="s">
        <v>228</v>
      </c>
      <c r="U1079" s="17" t="s">
        <v>228</v>
      </c>
      <c r="V1079" s="17" t="s">
        <v>228</v>
      </c>
      <c r="W1079" s="147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7">
        <v>1</v>
      </c>
    </row>
    <row r="1080" spans="1:65">
      <c r="A1080" s="29"/>
      <c r="B1080" s="19" t="s">
        <v>229</v>
      </c>
      <c r="C1080" s="9" t="s">
        <v>229</v>
      </c>
      <c r="D1080" s="145" t="s">
        <v>232</v>
      </c>
      <c r="E1080" s="146" t="s">
        <v>233</v>
      </c>
      <c r="F1080" s="146" t="s">
        <v>235</v>
      </c>
      <c r="G1080" s="146" t="s">
        <v>237</v>
      </c>
      <c r="H1080" s="146" t="s">
        <v>238</v>
      </c>
      <c r="I1080" s="146" t="s">
        <v>239</v>
      </c>
      <c r="J1080" s="146" t="s">
        <v>240</v>
      </c>
      <c r="K1080" s="146" t="s">
        <v>241</v>
      </c>
      <c r="L1080" s="146" t="s">
        <v>242</v>
      </c>
      <c r="M1080" s="146" t="s">
        <v>243</v>
      </c>
      <c r="N1080" s="146" t="s">
        <v>244</v>
      </c>
      <c r="O1080" s="146" t="s">
        <v>245</v>
      </c>
      <c r="P1080" s="146" t="s">
        <v>246</v>
      </c>
      <c r="Q1080" s="146" t="s">
        <v>247</v>
      </c>
      <c r="R1080" s="146" t="s">
        <v>248</v>
      </c>
      <c r="S1080" s="146" t="s">
        <v>249</v>
      </c>
      <c r="T1080" s="146" t="s">
        <v>283</v>
      </c>
      <c r="U1080" s="146" t="s">
        <v>253</v>
      </c>
      <c r="V1080" s="146" t="s">
        <v>299</v>
      </c>
      <c r="W1080" s="147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7" t="s">
        <v>3</v>
      </c>
    </row>
    <row r="1081" spans="1:65">
      <c r="A1081" s="29"/>
      <c r="B1081" s="19"/>
      <c r="C1081" s="9"/>
      <c r="D1081" s="10" t="s">
        <v>300</v>
      </c>
      <c r="E1081" s="11" t="s">
        <v>300</v>
      </c>
      <c r="F1081" s="11" t="s">
        <v>300</v>
      </c>
      <c r="G1081" s="11" t="s">
        <v>301</v>
      </c>
      <c r="H1081" s="11" t="s">
        <v>300</v>
      </c>
      <c r="I1081" s="11" t="s">
        <v>301</v>
      </c>
      <c r="J1081" s="11" t="s">
        <v>301</v>
      </c>
      <c r="K1081" s="11" t="s">
        <v>301</v>
      </c>
      <c r="L1081" s="11" t="s">
        <v>301</v>
      </c>
      <c r="M1081" s="11" t="s">
        <v>301</v>
      </c>
      <c r="N1081" s="11" t="s">
        <v>114</v>
      </c>
      <c r="O1081" s="11" t="s">
        <v>301</v>
      </c>
      <c r="P1081" s="11" t="s">
        <v>300</v>
      </c>
      <c r="Q1081" s="11" t="s">
        <v>300</v>
      </c>
      <c r="R1081" s="11" t="s">
        <v>300</v>
      </c>
      <c r="S1081" s="11" t="s">
        <v>301</v>
      </c>
      <c r="T1081" s="11" t="s">
        <v>301</v>
      </c>
      <c r="U1081" s="11" t="s">
        <v>300</v>
      </c>
      <c r="V1081" s="11" t="s">
        <v>114</v>
      </c>
      <c r="W1081" s="147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7">
        <v>1</v>
      </c>
    </row>
    <row r="1082" spans="1:65">
      <c r="A1082" s="29"/>
      <c r="B1082" s="19"/>
      <c r="C1082" s="9"/>
      <c r="D1082" s="25"/>
      <c r="E1082" s="25"/>
      <c r="F1082" s="25"/>
      <c r="G1082" s="25"/>
      <c r="H1082" s="25"/>
      <c r="I1082" s="25"/>
      <c r="J1082" s="25"/>
      <c r="K1082" s="25"/>
      <c r="L1082" s="25"/>
      <c r="M1082" s="25"/>
      <c r="N1082" s="25"/>
      <c r="O1082" s="25"/>
      <c r="P1082" s="25"/>
      <c r="Q1082" s="25"/>
      <c r="R1082" s="25"/>
      <c r="S1082" s="25"/>
      <c r="T1082" s="25"/>
      <c r="U1082" s="25"/>
      <c r="V1082" s="25"/>
      <c r="W1082" s="147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7">
        <v>2</v>
      </c>
    </row>
    <row r="1083" spans="1:65">
      <c r="A1083" s="29"/>
      <c r="B1083" s="18">
        <v>1</v>
      </c>
      <c r="C1083" s="14">
        <v>1</v>
      </c>
      <c r="D1083" s="210">
        <v>21.19</v>
      </c>
      <c r="E1083" s="210">
        <v>20.197766349074996</v>
      </c>
      <c r="F1083" s="211">
        <v>22.793600000000001</v>
      </c>
      <c r="G1083" s="210">
        <v>19.2</v>
      </c>
      <c r="H1083" s="210">
        <v>20.5</v>
      </c>
      <c r="I1083" s="210">
        <v>22.1</v>
      </c>
      <c r="J1083" s="210">
        <v>20.7</v>
      </c>
      <c r="K1083" s="210">
        <v>20.6</v>
      </c>
      <c r="L1083" s="210">
        <v>20.2</v>
      </c>
      <c r="M1083" s="210">
        <v>20.100000000000001</v>
      </c>
      <c r="N1083" s="210">
        <v>21.1261396780125</v>
      </c>
      <c r="O1083" s="210">
        <v>20.13</v>
      </c>
      <c r="P1083" s="210">
        <v>19.600000000000001</v>
      </c>
      <c r="Q1083" s="210">
        <v>19.8</v>
      </c>
      <c r="R1083" s="210">
        <v>20.22</v>
      </c>
      <c r="S1083" s="210">
        <v>20.3</v>
      </c>
      <c r="T1083" s="210">
        <v>20.7</v>
      </c>
      <c r="U1083" s="210">
        <v>19</v>
      </c>
      <c r="V1083" s="210">
        <v>19.173999999999999</v>
      </c>
      <c r="W1083" s="212"/>
      <c r="X1083" s="213"/>
      <c r="Y1083" s="213"/>
      <c r="Z1083" s="213"/>
      <c r="AA1083" s="213"/>
      <c r="AB1083" s="213"/>
      <c r="AC1083" s="213"/>
      <c r="AD1083" s="213"/>
      <c r="AE1083" s="213"/>
      <c r="AF1083" s="213"/>
      <c r="AG1083" s="213"/>
      <c r="AH1083" s="213"/>
      <c r="AI1083" s="213"/>
      <c r="AJ1083" s="213"/>
      <c r="AK1083" s="213"/>
      <c r="AL1083" s="213"/>
      <c r="AM1083" s="213"/>
      <c r="AN1083" s="213"/>
      <c r="AO1083" s="213"/>
      <c r="AP1083" s="213"/>
      <c r="AQ1083" s="213"/>
      <c r="AR1083" s="213"/>
      <c r="AS1083" s="213"/>
      <c r="AT1083" s="213"/>
      <c r="AU1083" s="213"/>
      <c r="AV1083" s="213"/>
      <c r="AW1083" s="213"/>
      <c r="AX1083" s="213"/>
      <c r="AY1083" s="213"/>
      <c r="AZ1083" s="213"/>
      <c r="BA1083" s="213"/>
      <c r="BB1083" s="213"/>
      <c r="BC1083" s="213"/>
      <c r="BD1083" s="213"/>
      <c r="BE1083" s="213"/>
      <c r="BF1083" s="213"/>
      <c r="BG1083" s="213"/>
      <c r="BH1083" s="213"/>
      <c r="BI1083" s="213"/>
      <c r="BJ1083" s="213"/>
      <c r="BK1083" s="213"/>
      <c r="BL1083" s="213"/>
      <c r="BM1083" s="214">
        <v>1</v>
      </c>
    </row>
    <row r="1084" spans="1:65">
      <c r="A1084" s="29"/>
      <c r="B1084" s="19">
        <v>1</v>
      </c>
      <c r="C1084" s="9">
        <v>2</v>
      </c>
      <c r="D1084" s="215">
        <v>21.21</v>
      </c>
      <c r="E1084" s="215">
        <v>20.782572211140874</v>
      </c>
      <c r="F1084" s="217">
        <v>22.3535</v>
      </c>
      <c r="G1084" s="215">
        <v>18.8</v>
      </c>
      <c r="H1084" s="215">
        <v>20.3</v>
      </c>
      <c r="I1084" s="215">
        <v>21.6</v>
      </c>
      <c r="J1084" s="215">
        <v>20.8</v>
      </c>
      <c r="K1084" s="215">
        <v>20.8</v>
      </c>
      <c r="L1084" s="215">
        <v>20.100000000000001</v>
      </c>
      <c r="M1084" s="215">
        <v>19.8</v>
      </c>
      <c r="N1084" s="215">
        <v>20.990713079934611</v>
      </c>
      <c r="O1084" s="215">
        <v>20.13</v>
      </c>
      <c r="P1084" s="215">
        <v>20.3</v>
      </c>
      <c r="Q1084" s="215">
        <v>19.3</v>
      </c>
      <c r="R1084" s="215">
        <v>20.73</v>
      </c>
      <c r="S1084" s="215">
        <v>20.3</v>
      </c>
      <c r="T1084" s="215">
        <v>22.4</v>
      </c>
      <c r="U1084" s="215">
        <v>19</v>
      </c>
      <c r="V1084" s="215">
        <v>19.315000000000001</v>
      </c>
      <c r="W1084" s="212"/>
      <c r="X1084" s="213"/>
      <c r="Y1084" s="213"/>
      <c r="Z1084" s="213"/>
      <c r="AA1084" s="213"/>
      <c r="AB1084" s="213"/>
      <c r="AC1084" s="213"/>
      <c r="AD1084" s="213"/>
      <c r="AE1084" s="213"/>
      <c r="AF1084" s="213"/>
      <c r="AG1084" s="213"/>
      <c r="AH1084" s="213"/>
      <c r="AI1084" s="213"/>
      <c r="AJ1084" s="213"/>
      <c r="AK1084" s="213"/>
      <c r="AL1084" s="213"/>
      <c r="AM1084" s="213"/>
      <c r="AN1084" s="213"/>
      <c r="AO1084" s="213"/>
      <c r="AP1084" s="213"/>
      <c r="AQ1084" s="213"/>
      <c r="AR1084" s="213"/>
      <c r="AS1084" s="213"/>
      <c r="AT1084" s="213"/>
      <c r="AU1084" s="213"/>
      <c r="AV1084" s="213"/>
      <c r="AW1084" s="213"/>
      <c r="AX1084" s="213"/>
      <c r="AY1084" s="213"/>
      <c r="AZ1084" s="213"/>
      <c r="BA1084" s="213"/>
      <c r="BB1084" s="213"/>
      <c r="BC1084" s="213"/>
      <c r="BD1084" s="213"/>
      <c r="BE1084" s="213"/>
      <c r="BF1084" s="213"/>
      <c r="BG1084" s="213"/>
      <c r="BH1084" s="213"/>
      <c r="BI1084" s="213"/>
      <c r="BJ1084" s="213"/>
      <c r="BK1084" s="213"/>
      <c r="BL1084" s="213"/>
      <c r="BM1084" s="214">
        <v>35</v>
      </c>
    </row>
    <row r="1085" spans="1:65">
      <c r="A1085" s="29"/>
      <c r="B1085" s="19">
        <v>1</v>
      </c>
      <c r="C1085" s="9">
        <v>3</v>
      </c>
      <c r="D1085" s="215">
        <v>21.11</v>
      </c>
      <c r="E1085" s="215">
        <v>20.219300093394736</v>
      </c>
      <c r="F1085" s="217">
        <v>23.148199999999999</v>
      </c>
      <c r="G1085" s="215">
        <v>19.3</v>
      </c>
      <c r="H1085" s="215">
        <v>21.5</v>
      </c>
      <c r="I1085" s="215">
        <v>22</v>
      </c>
      <c r="J1085" s="215">
        <v>19.7</v>
      </c>
      <c r="K1085" s="215">
        <v>20.3</v>
      </c>
      <c r="L1085" s="215">
        <v>20.100000000000001</v>
      </c>
      <c r="M1085" s="215">
        <v>20.3</v>
      </c>
      <c r="N1085" s="215">
        <v>21.119139391249998</v>
      </c>
      <c r="O1085" s="215">
        <v>20.16</v>
      </c>
      <c r="P1085" s="215">
        <v>20.3</v>
      </c>
      <c r="Q1085" s="215">
        <v>19</v>
      </c>
      <c r="R1085" s="215">
        <v>20.350000000000001</v>
      </c>
      <c r="S1085" s="215">
        <v>19.899999999999999</v>
      </c>
      <c r="T1085" s="215">
        <v>22.1</v>
      </c>
      <c r="U1085" s="215">
        <v>19.7</v>
      </c>
      <c r="V1085" s="215">
        <v>19.177</v>
      </c>
      <c r="W1085" s="212"/>
      <c r="X1085" s="213"/>
      <c r="Y1085" s="213"/>
      <c r="Z1085" s="213"/>
      <c r="AA1085" s="213"/>
      <c r="AB1085" s="213"/>
      <c r="AC1085" s="213"/>
      <c r="AD1085" s="213"/>
      <c r="AE1085" s="213"/>
      <c r="AF1085" s="213"/>
      <c r="AG1085" s="213"/>
      <c r="AH1085" s="213"/>
      <c r="AI1085" s="213"/>
      <c r="AJ1085" s="213"/>
      <c r="AK1085" s="213"/>
      <c r="AL1085" s="213"/>
      <c r="AM1085" s="213"/>
      <c r="AN1085" s="213"/>
      <c r="AO1085" s="213"/>
      <c r="AP1085" s="213"/>
      <c r="AQ1085" s="213"/>
      <c r="AR1085" s="213"/>
      <c r="AS1085" s="213"/>
      <c r="AT1085" s="213"/>
      <c r="AU1085" s="213"/>
      <c r="AV1085" s="213"/>
      <c r="AW1085" s="213"/>
      <c r="AX1085" s="213"/>
      <c r="AY1085" s="213"/>
      <c r="AZ1085" s="213"/>
      <c r="BA1085" s="213"/>
      <c r="BB1085" s="213"/>
      <c r="BC1085" s="213"/>
      <c r="BD1085" s="213"/>
      <c r="BE1085" s="213"/>
      <c r="BF1085" s="213"/>
      <c r="BG1085" s="213"/>
      <c r="BH1085" s="213"/>
      <c r="BI1085" s="213"/>
      <c r="BJ1085" s="213"/>
      <c r="BK1085" s="213"/>
      <c r="BL1085" s="213"/>
      <c r="BM1085" s="214">
        <v>16</v>
      </c>
    </row>
    <row r="1086" spans="1:65">
      <c r="A1086" s="29"/>
      <c r="B1086" s="19">
        <v>1</v>
      </c>
      <c r="C1086" s="9">
        <v>4</v>
      </c>
      <c r="D1086" s="215">
        <v>21.08</v>
      </c>
      <c r="E1086" s="215">
        <v>20.402135440805157</v>
      </c>
      <c r="F1086" s="217">
        <v>23.0825</v>
      </c>
      <c r="G1086" s="215">
        <v>18.899999999999999</v>
      </c>
      <c r="H1086" s="215">
        <v>19.3</v>
      </c>
      <c r="I1086" s="215">
        <v>20.9</v>
      </c>
      <c r="J1086" s="215">
        <v>20.7</v>
      </c>
      <c r="K1086" s="215">
        <v>19.5</v>
      </c>
      <c r="L1086" s="215">
        <v>19.7</v>
      </c>
      <c r="M1086" s="215">
        <v>20.399999999999999</v>
      </c>
      <c r="N1086" s="215">
        <v>21.018165889166667</v>
      </c>
      <c r="O1086" s="215">
        <v>19.79</v>
      </c>
      <c r="P1086" s="215">
        <v>20.7</v>
      </c>
      <c r="Q1086" s="215">
        <v>19.899999999999999</v>
      </c>
      <c r="R1086" s="215">
        <v>20.59</v>
      </c>
      <c r="S1086" s="215">
        <v>20</v>
      </c>
      <c r="T1086" s="215">
        <v>21.8</v>
      </c>
      <c r="U1086" s="215">
        <v>19</v>
      </c>
      <c r="V1086" s="215">
        <v>18.812000000000001</v>
      </c>
      <c r="W1086" s="212"/>
      <c r="X1086" s="213"/>
      <c r="Y1086" s="213"/>
      <c r="Z1086" s="213"/>
      <c r="AA1086" s="213"/>
      <c r="AB1086" s="213"/>
      <c r="AC1086" s="213"/>
      <c r="AD1086" s="213"/>
      <c r="AE1086" s="213"/>
      <c r="AF1086" s="213"/>
      <c r="AG1086" s="213"/>
      <c r="AH1086" s="213"/>
      <c r="AI1086" s="213"/>
      <c r="AJ1086" s="213"/>
      <c r="AK1086" s="213"/>
      <c r="AL1086" s="213"/>
      <c r="AM1086" s="213"/>
      <c r="AN1086" s="213"/>
      <c r="AO1086" s="213"/>
      <c r="AP1086" s="213"/>
      <c r="AQ1086" s="213"/>
      <c r="AR1086" s="213"/>
      <c r="AS1086" s="213"/>
      <c r="AT1086" s="213"/>
      <c r="AU1086" s="213"/>
      <c r="AV1086" s="213"/>
      <c r="AW1086" s="213"/>
      <c r="AX1086" s="213"/>
      <c r="AY1086" s="213"/>
      <c r="AZ1086" s="213"/>
      <c r="BA1086" s="213"/>
      <c r="BB1086" s="213"/>
      <c r="BC1086" s="213"/>
      <c r="BD1086" s="213"/>
      <c r="BE1086" s="213"/>
      <c r="BF1086" s="213"/>
      <c r="BG1086" s="213"/>
      <c r="BH1086" s="213"/>
      <c r="BI1086" s="213"/>
      <c r="BJ1086" s="213"/>
      <c r="BK1086" s="213"/>
      <c r="BL1086" s="213"/>
      <c r="BM1086" s="214">
        <v>20.319308956888793</v>
      </c>
    </row>
    <row r="1087" spans="1:65">
      <c r="A1087" s="29"/>
      <c r="B1087" s="19">
        <v>1</v>
      </c>
      <c r="C1087" s="9">
        <v>5</v>
      </c>
      <c r="D1087" s="215">
        <v>21.03</v>
      </c>
      <c r="E1087" s="215">
        <v>20.947360631351977</v>
      </c>
      <c r="F1087" s="217">
        <v>22.023199999999999</v>
      </c>
      <c r="G1087" s="216">
        <v>21.1</v>
      </c>
      <c r="H1087" s="215">
        <v>20.9</v>
      </c>
      <c r="I1087" s="215">
        <v>22</v>
      </c>
      <c r="J1087" s="215">
        <v>21.5</v>
      </c>
      <c r="K1087" s="215">
        <v>20.399999999999999</v>
      </c>
      <c r="L1087" s="216">
        <v>21.5</v>
      </c>
      <c r="M1087" s="215">
        <v>20.399999999999999</v>
      </c>
      <c r="N1087" s="215">
        <v>21.017479341250002</v>
      </c>
      <c r="O1087" s="215">
        <v>20.100000000000001</v>
      </c>
      <c r="P1087" s="215">
        <v>20.3</v>
      </c>
      <c r="Q1087" s="215">
        <v>19.600000000000001</v>
      </c>
      <c r="R1087" s="215">
        <v>20.62</v>
      </c>
      <c r="S1087" s="215">
        <v>21.1</v>
      </c>
      <c r="T1087" s="215">
        <v>20.7</v>
      </c>
      <c r="U1087" s="215">
        <v>19.3</v>
      </c>
      <c r="V1087" s="215">
        <v>19.048999999999999</v>
      </c>
      <c r="W1087" s="212"/>
      <c r="X1087" s="213"/>
      <c r="Y1087" s="213"/>
      <c r="Z1087" s="213"/>
      <c r="AA1087" s="213"/>
      <c r="AB1087" s="213"/>
      <c r="AC1087" s="213"/>
      <c r="AD1087" s="213"/>
      <c r="AE1087" s="213"/>
      <c r="AF1087" s="213"/>
      <c r="AG1087" s="213"/>
      <c r="AH1087" s="213"/>
      <c r="AI1087" s="213"/>
      <c r="AJ1087" s="213"/>
      <c r="AK1087" s="213"/>
      <c r="AL1087" s="213"/>
      <c r="AM1087" s="213"/>
      <c r="AN1087" s="213"/>
      <c r="AO1087" s="213"/>
      <c r="AP1087" s="213"/>
      <c r="AQ1087" s="213"/>
      <c r="AR1087" s="213"/>
      <c r="AS1087" s="213"/>
      <c r="AT1087" s="213"/>
      <c r="AU1087" s="213"/>
      <c r="AV1087" s="213"/>
      <c r="AW1087" s="213"/>
      <c r="AX1087" s="213"/>
      <c r="AY1087" s="213"/>
      <c r="AZ1087" s="213"/>
      <c r="BA1087" s="213"/>
      <c r="BB1087" s="213"/>
      <c r="BC1087" s="213"/>
      <c r="BD1087" s="213"/>
      <c r="BE1087" s="213"/>
      <c r="BF1087" s="213"/>
      <c r="BG1087" s="213"/>
      <c r="BH1087" s="213"/>
      <c r="BI1087" s="213"/>
      <c r="BJ1087" s="213"/>
      <c r="BK1087" s="213"/>
      <c r="BL1087" s="213"/>
      <c r="BM1087" s="214">
        <v>69</v>
      </c>
    </row>
    <row r="1088" spans="1:65">
      <c r="A1088" s="29"/>
      <c r="B1088" s="19">
        <v>1</v>
      </c>
      <c r="C1088" s="9">
        <v>6</v>
      </c>
      <c r="D1088" s="215">
        <v>20.84</v>
      </c>
      <c r="E1088" s="215">
        <v>19.903383159858613</v>
      </c>
      <c r="F1088" s="217">
        <v>23.1464</v>
      </c>
      <c r="G1088" s="215">
        <v>19.2</v>
      </c>
      <c r="H1088" s="215">
        <v>19.5</v>
      </c>
      <c r="I1088" s="215">
        <v>21.4</v>
      </c>
      <c r="J1088" s="215">
        <v>20.9</v>
      </c>
      <c r="K1088" s="215">
        <v>20.3</v>
      </c>
      <c r="L1088" s="215">
        <v>20</v>
      </c>
      <c r="M1088" s="215">
        <v>21</v>
      </c>
      <c r="N1088" s="215">
        <v>21.190212078750001</v>
      </c>
      <c r="O1088" s="215">
        <v>19.95</v>
      </c>
      <c r="P1088" s="215">
        <v>19.8</v>
      </c>
      <c r="Q1088" s="215">
        <v>20.399999999999999</v>
      </c>
      <c r="R1088" s="215">
        <v>20.41</v>
      </c>
      <c r="S1088" s="215">
        <v>21</v>
      </c>
      <c r="T1088" s="215">
        <v>21.9</v>
      </c>
      <c r="U1088" s="215">
        <v>19.2</v>
      </c>
      <c r="V1088" s="215">
        <v>19.204000000000001</v>
      </c>
      <c r="W1088" s="212"/>
      <c r="X1088" s="213"/>
      <c r="Y1088" s="213"/>
      <c r="Z1088" s="213"/>
      <c r="AA1088" s="213"/>
      <c r="AB1088" s="213"/>
      <c r="AC1088" s="213"/>
      <c r="AD1088" s="213"/>
      <c r="AE1088" s="213"/>
      <c r="AF1088" s="213"/>
      <c r="AG1088" s="213"/>
      <c r="AH1088" s="213"/>
      <c r="AI1088" s="213"/>
      <c r="AJ1088" s="213"/>
      <c r="AK1088" s="213"/>
      <c r="AL1088" s="213"/>
      <c r="AM1088" s="213"/>
      <c r="AN1088" s="213"/>
      <c r="AO1088" s="213"/>
      <c r="AP1088" s="213"/>
      <c r="AQ1088" s="213"/>
      <c r="AR1088" s="213"/>
      <c r="AS1088" s="213"/>
      <c r="AT1088" s="213"/>
      <c r="AU1088" s="213"/>
      <c r="AV1088" s="213"/>
      <c r="AW1088" s="213"/>
      <c r="AX1088" s="213"/>
      <c r="AY1088" s="213"/>
      <c r="AZ1088" s="213"/>
      <c r="BA1088" s="213"/>
      <c r="BB1088" s="213"/>
      <c r="BC1088" s="213"/>
      <c r="BD1088" s="213"/>
      <c r="BE1088" s="213"/>
      <c r="BF1088" s="213"/>
      <c r="BG1088" s="213"/>
      <c r="BH1088" s="213"/>
      <c r="BI1088" s="213"/>
      <c r="BJ1088" s="213"/>
      <c r="BK1088" s="213"/>
      <c r="BL1088" s="213"/>
      <c r="BM1088" s="218"/>
    </row>
    <row r="1089" spans="1:65">
      <c r="A1089" s="29"/>
      <c r="B1089" s="20" t="s">
        <v>259</v>
      </c>
      <c r="C1089" s="12"/>
      <c r="D1089" s="219">
        <v>21.076666666666668</v>
      </c>
      <c r="E1089" s="219">
        <v>20.408752980937724</v>
      </c>
      <c r="F1089" s="219">
        <v>22.757899999999996</v>
      </c>
      <c r="G1089" s="219">
        <v>19.416666666666664</v>
      </c>
      <c r="H1089" s="219">
        <v>20.333333333333332</v>
      </c>
      <c r="I1089" s="219">
        <v>21.666666666666668</v>
      </c>
      <c r="J1089" s="219">
        <v>20.716666666666669</v>
      </c>
      <c r="K1089" s="219">
        <v>20.316666666666666</v>
      </c>
      <c r="L1089" s="219">
        <v>20.266666666666666</v>
      </c>
      <c r="M1089" s="219">
        <v>20.333333333333332</v>
      </c>
      <c r="N1089" s="219">
        <v>21.076974909727298</v>
      </c>
      <c r="O1089" s="219">
        <v>20.043333333333333</v>
      </c>
      <c r="P1089" s="219">
        <v>20.166666666666668</v>
      </c>
      <c r="Q1089" s="219">
        <v>19.666666666666668</v>
      </c>
      <c r="R1089" s="219">
        <v>20.486666666666668</v>
      </c>
      <c r="S1089" s="219">
        <v>20.433333333333334</v>
      </c>
      <c r="T1089" s="219">
        <v>21.599999999999998</v>
      </c>
      <c r="U1089" s="219">
        <v>19.2</v>
      </c>
      <c r="V1089" s="219">
        <v>19.121833333333338</v>
      </c>
      <c r="W1089" s="212"/>
      <c r="X1089" s="213"/>
      <c r="Y1089" s="213"/>
      <c r="Z1089" s="213"/>
      <c r="AA1089" s="213"/>
      <c r="AB1089" s="213"/>
      <c r="AC1089" s="213"/>
      <c r="AD1089" s="213"/>
      <c r="AE1089" s="213"/>
      <c r="AF1089" s="213"/>
      <c r="AG1089" s="213"/>
      <c r="AH1089" s="213"/>
      <c r="AI1089" s="213"/>
      <c r="AJ1089" s="213"/>
      <c r="AK1089" s="213"/>
      <c r="AL1089" s="213"/>
      <c r="AM1089" s="213"/>
      <c r="AN1089" s="213"/>
      <c r="AO1089" s="213"/>
      <c r="AP1089" s="213"/>
      <c r="AQ1089" s="213"/>
      <c r="AR1089" s="213"/>
      <c r="AS1089" s="213"/>
      <c r="AT1089" s="213"/>
      <c r="AU1089" s="213"/>
      <c r="AV1089" s="213"/>
      <c r="AW1089" s="213"/>
      <c r="AX1089" s="213"/>
      <c r="AY1089" s="213"/>
      <c r="AZ1089" s="213"/>
      <c r="BA1089" s="213"/>
      <c r="BB1089" s="213"/>
      <c r="BC1089" s="213"/>
      <c r="BD1089" s="213"/>
      <c r="BE1089" s="213"/>
      <c r="BF1089" s="213"/>
      <c r="BG1089" s="213"/>
      <c r="BH1089" s="213"/>
      <c r="BI1089" s="213"/>
      <c r="BJ1089" s="213"/>
      <c r="BK1089" s="213"/>
      <c r="BL1089" s="213"/>
      <c r="BM1089" s="218"/>
    </row>
    <row r="1090" spans="1:65">
      <c r="A1090" s="29"/>
      <c r="B1090" s="3" t="s">
        <v>260</v>
      </c>
      <c r="C1090" s="28"/>
      <c r="D1090" s="215">
        <v>21.094999999999999</v>
      </c>
      <c r="E1090" s="215">
        <v>20.310717767099945</v>
      </c>
      <c r="F1090" s="215">
        <v>22.93805</v>
      </c>
      <c r="G1090" s="215">
        <v>19.2</v>
      </c>
      <c r="H1090" s="215">
        <v>20.399999999999999</v>
      </c>
      <c r="I1090" s="215">
        <v>21.8</v>
      </c>
      <c r="J1090" s="215">
        <v>20.75</v>
      </c>
      <c r="K1090" s="215">
        <v>20.350000000000001</v>
      </c>
      <c r="L1090" s="215">
        <v>20.100000000000001</v>
      </c>
      <c r="M1090" s="215">
        <v>20.350000000000001</v>
      </c>
      <c r="N1090" s="215">
        <v>21.068652640208335</v>
      </c>
      <c r="O1090" s="215">
        <v>20.115000000000002</v>
      </c>
      <c r="P1090" s="215">
        <v>20.3</v>
      </c>
      <c r="Q1090" s="215">
        <v>19.700000000000003</v>
      </c>
      <c r="R1090" s="215">
        <v>20.5</v>
      </c>
      <c r="S1090" s="215">
        <v>20.3</v>
      </c>
      <c r="T1090" s="215">
        <v>21.85</v>
      </c>
      <c r="U1090" s="215">
        <v>19.100000000000001</v>
      </c>
      <c r="V1090" s="215">
        <v>19.1755</v>
      </c>
      <c r="W1090" s="212"/>
      <c r="X1090" s="213"/>
      <c r="Y1090" s="213"/>
      <c r="Z1090" s="213"/>
      <c r="AA1090" s="213"/>
      <c r="AB1090" s="213"/>
      <c r="AC1090" s="213"/>
      <c r="AD1090" s="213"/>
      <c r="AE1090" s="213"/>
      <c r="AF1090" s="213"/>
      <c r="AG1090" s="213"/>
      <c r="AH1090" s="213"/>
      <c r="AI1090" s="213"/>
      <c r="AJ1090" s="213"/>
      <c r="AK1090" s="213"/>
      <c r="AL1090" s="213"/>
      <c r="AM1090" s="213"/>
      <c r="AN1090" s="213"/>
      <c r="AO1090" s="213"/>
      <c r="AP1090" s="213"/>
      <c r="AQ1090" s="213"/>
      <c r="AR1090" s="213"/>
      <c r="AS1090" s="213"/>
      <c r="AT1090" s="213"/>
      <c r="AU1090" s="213"/>
      <c r="AV1090" s="213"/>
      <c r="AW1090" s="213"/>
      <c r="AX1090" s="213"/>
      <c r="AY1090" s="213"/>
      <c r="AZ1090" s="213"/>
      <c r="BA1090" s="213"/>
      <c r="BB1090" s="213"/>
      <c r="BC1090" s="213"/>
      <c r="BD1090" s="213"/>
      <c r="BE1090" s="213"/>
      <c r="BF1090" s="213"/>
      <c r="BG1090" s="213"/>
      <c r="BH1090" s="213"/>
      <c r="BI1090" s="213"/>
      <c r="BJ1090" s="213"/>
      <c r="BK1090" s="213"/>
      <c r="BL1090" s="213"/>
      <c r="BM1090" s="218"/>
    </row>
    <row r="1091" spans="1:65">
      <c r="A1091" s="29"/>
      <c r="B1091" s="3" t="s">
        <v>261</v>
      </c>
      <c r="C1091" s="28"/>
      <c r="D1091" s="23">
        <v>0.13411437904515219</v>
      </c>
      <c r="E1091" s="23">
        <v>0.39132830750471659</v>
      </c>
      <c r="F1091" s="23">
        <v>0.47185367223324648</v>
      </c>
      <c r="G1091" s="23">
        <v>0.84715209181508122</v>
      </c>
      <c r="H1091" s="23">
        <v>0.83346665600170589</v>
      </c>
      <c r="I1091" s="23">
        <v>0.46332134277050896</v>
      </c>
      <c r="J1091" s="23">
        <v>0.58109092805400675</v>
      </c>
      <c r="K1091" s="23">
        <v>0.44459719597256447</v>
      </c>
      <c r="L1091" s="23">
        <v>0.62822501276745313</v>
      </c>
      <c r="M1091" s="23">
        <v>0.39832984656772369</v>
      </c>
      <c r="N1091" s="23">
        <v>7.9318347483809379E-2</v>
      </c>
      <c r="O1091" s="23">
        <v>0.14472963299430683</v>
      </c>
      <c r="P1091" s="23">
        <v>0.39832984656772363</v>
      </c>
      <c r="Q1091" s="23">
        <v>0.48853522561496626</v>
      </c>
      <c r="R1091" s="23">
        <v>0.19148542155126796</v>
      </c>
      <c r="S1091" s="23">
        <v>0.5046450898073489</v>
      </c>
      <c r="T1091" s="23">
        <v>0.72663608498339816</v>
      </c>
      <c r="U1091" s="23">
        <v>0.27568097504180422</v>
      </c>
      <c r="V1091" s="23">
        <v>0.17385674179239249</v>
      </c>
      <c r="W1091" s="147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5"/>
    </row>
    <row r="1092" spans="1:65">
      <c r="A1092" s="29"/>
      <c r="B1092" s="3" t="s">
        <v>86</v>
      </c>
      <c r="C1092" s="28"/>
      <c r="D1092" s="13">
        <v>6.3631683874024441E-3</v>
      </c>
      <c r="E1092" s="13">
        <v>1.917453299916104E-2</v>
      </c>
      <c r="F1092" s="13">
        <v>2.0733620950669725E-2</v>
      </c>
      <c r="G1092" s="13">
        <v>4.36301506514205E-2</v>
      </c>
      <c r="H1092" s="13">
        <v>4.0990163409919962E-2</v>
      </c>
      <c r="I1092" s="13">
        <v>2.138406197402349E-2</v>
      </c>
      <c r="J1092" s="13">
        <v>2.8049441418536124E-2</v>
      </c>
      <c r="K1092" s="13">
        <v>2.1883373058534758E-2</v>
      </c>
      <c r="L1092" s="13">
        <v>3.0997944708920387E-2</v>
      </c>
      <c r="M1092" s="13">
        <v>1.9589992454150346E-2</v>
      </c>
      <c r="N1092" s="13">
        <v>3.7632700054694725E-3</v>
      </c>
      <c r="O1092" s="13">
        <v>7.2208365039567683E-3</v>
      </c>
      <c r="P1092" s="13">
        <v>1.9751893218234229E-2</v>
      </c>
      <c r="Q1092" s="13">
        <v>2.4840774183811844E-2</v>
      </c>
      <c r="R1092" s="13">
        <v>9.346831510800584E-3</v>
      </c>
      <c r="S1092" s="13">
        <v>2.4697149582741381E-2</v>
      </c>
      <c r="T1092" s="13">
        <v>3.364055948997214E-2</v>
      </c>
      <c r="U1092" s="13">
        <v>1.4358384116760638E-2</v>
      </c>
      <c r="V1092" s="13">
        <v>9.0920540285917024E-3</v>
      </c>
      <c r="W1092" s="147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5"/>
    </row>
    <row r="1093" spans="1:65">
      <c r="A1093" s="29"/>
      <c r="B1093" s="3" t="s">
        <v>262</v>
      </c>
      <c r="C1093" s="28"/>
      <c r="D1093" s="13">
        <v>3.727280841020475E-2</v>
      </c>
      <c r="E1093" s="13">
        <v>4.4019225377547322E-3</v>
      </c>
      <c r="F1093" s="13">
        <v>0.12001348314970395</v>
      </c>
      <c r="G1093" s="13">
        <v>-4.4422883284921388E-2</v>
      </c>
      <c r="H1093" s="13">
        <v>6.9019947845139207E-4</v>
      </c>
      <c r="I1093" s="13">
        <v>6.6309228952448285E-2</v>
      </c>
      <c r="J1093" s="13">
        <v>1.9555670452225726E-2</v>
      </c>
      <c r="K1093" s="13">
        <v>-1.3003838997349693E-4</v>
      </c>
      <c r="L1093" s="13">
        <v>-2.590751995248386E-3</v>
      </c>
      <c r="M1093" s="13">
        <v>6.9019947845139207E-4</v>
      </c>
      <c r="N1093" s="13">
        <v>3.72879783680653E-2</v>
      </c>
      <c r="O1093" s="13">
        <v>-1.3581939432142809E-2</v>
      </c>
      <c r="P1093" s="13">
        <v>-7.512179205798053E-3</v>
      </c>
      <c r="Q1093" s="13">
        <v>-3.2119315258546832E-2</v>
      </c>
      <c r="R1093" s="13">
        <v>8.2363878679612146E-3</v>
      </c>
      <c r="S1093" s="13">
        <v>5.6116266890013922E-3</v>
      </c>
      <c r="T1093" s="13">
        <v>6.3028277478748285E-2</v>
      </c>
      <c r="U1093" s="13">
        <v>-5.5085975574445833E-2</v>
      </c>
      <c r="V1093" s="13">
        <v>-5.893289117735856E-2</v>
      </c>
      <c r="W1093" s="147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5"/>
    </row>
    <row r="1094" spans="1:65">
      <c r="A1094" s="29"/>
      <c r="B1094" s="45" t="s">
        <v>263</v>
      </c>
      <c r="C1094" s="46"/>
      <c r="D1094" s="44">
        <v>1.31</v>
      </c>
      <c r="E1094" s="44">
        <v>0.13</v>
      </c>
      <c r="F1094" s="44">
        <v>4.26</v>
      </c>
      <c r="G1094" s="44">
        <v>1.61</v>
      </c>
      <c r="H1094" s="44">
        <v>0</v>
      </c>
      <c r="I1094" s="44">
        <v>2.35</v>
      </c>
      <c r="J1094" s="44">
        <v>0.67</v>
      </c>
      <c r="K1094" s="44">
        <v>0.03</v>
      </c>
      <c r="L1094" s="44">
        <v>0.12</v>
      </c>
      <c r="M1094" s="44">
        <v>0</v>
      </c>
      <c r="N1094" s="44">
        <v>1.31</v>
      </c>
      <c r="O1094" s="44">
        <v>0.51</v>
      </c>
      <c r="P1094" s="44">
        <v>0.28999999999999998</v>
      </c>
      <c r="Q1094" s="44">
        <v>1.17</v>
      </c>
      <c r="R1094" s="44">
        <v>0.27</v>
      </c>
      <c r="S1094" s="44">
        <v>0.18</v>
      </c>
      <c r="T1094" s="44">
        <v>2.23</v>
      </c>
      <c r="U1094" s="44">
        <v>1.99</v>
      </c>
      <c r="V1094" s="44">
        <v>2.13</v>
      </c>
      <c r="W1094" s="147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5"/>
    </row>
    <row r="1095" spans="1:65">
      <c r="B1095" s="30"/>
      <c r="C1095" s="20"/>
      <c r="D1095" s="20"/>
      <c r="E1095" s="20"/>
      <c r="F1095" s="20"/>
      <c r="G1095" s="20"/>
      <c r="H1095" s="20"/>
      <c r="I1095" s="20"/>
      <c r="J1095" s="20"/>
      <c r="K1095" s="20"/>
      <c r="L1095" s="20"/>
      <c r="M1095" s="20"/>
      <c r="N1095" s="20"/>
      <c r="O1095" s="20"/>
      <c r="P1095" s="20"/>
      <c r="Q1095" s="20"/>
      <c r="R1095" s="20"/>
      <c r="S1095" s="20"/>
      <c r="T1095" s="20"/>
      <c r="U1095" s="20"/>
      <c r="V1095" s="20"/>
      <c r="BM1095" s="55"/>
    </row>
    <row r="1096" spans="1:65" ht="15">
      <c r="B1096" s="8" t="s">
        <v>552</v>
      </c>
      <c r="BM1096" s="27" t="s">
        <v>66</v>
      </c>
    </row>
    <row r="1097" spans="1:65" ht="15">
      <c r="A1097" s="24" t="s">
        <v>41</v>
      </c>
      <c r="B1097" s="18" t="s">
        <v>110</v>
      </c>
      <c r="C1097" s="15" t="s">
        <v>111</v>
      </c>
      <c r="D1097" s="16" t="s">
        <v>228</v>
      </c>
      <c r="E1097" s="17" t="s">
        <v>228</v>
      </c>
      <c r="F1097" s="17" t="s">
        <v>228</v>
      </c>
      <c r="G1097" s="17" t="s">
        <v>228</v>
      </c>
      <c r="H1097" s="17" t="s">
        <v>228</v>
      </c>
      <c r="I1097" s="17" t="s">
        <v>228</v>
      </c>
      <c r="J1097" s="17" t="s">
        <v>228</v>
      </c>
      <c r="K1097" s="17" t="s">
        <v>228</v>
      </c>
      <c r="L1097" s="17" t="s">
        <v>228</v>
      </c>
      <c r="M1097" s="147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7">
        <v>1</v>
      </c>
    </row>
    <row r="1098" spans="1:65">
      <c r="A1098" s="29"/>
      <c r="B1098" s="19" t="s">
        <v>229</v>
      </c>
      <c r="C1098" s="9" t="s">
        <v>229</v>
      </c>
      <c r="D1098" s="145" t="s">
        <v>232</v>
      </c>
      <c r="E1098" s="146" t="s">
        <v>233</v>
      </c>
      <c r="F1098" s="146" t="s">
        <v>235</v>
      </c>
      <c r="G1098" s="146" t="s">
        <v>237</v>
      </c>
      <c r="H1098" s="146" t="s">
        <v>247</v>
      </c>
      <c r="I1098" s="146" t="s">
        <v>248</v>
      </c>
      <c r="J1098" s="146" t="s">
        <v>249</v>
      </c>
      <c r="K1098" s="146" t="s">
        <v>283</v>
      </c>
      <c r="L1098" s="146" t="s">
        <v>253</v>
      </c>
      <c r="M1098" s="147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7" t="s">
        <v>3</v>
      </c>
    </row>
    <row r="1099" spans="1:65">
      <c r="A1099" s="29"/>
      <c r="B1099" s="19"/>
      <c r="C1099" s="9"/>
      <c r="D1099" s="10" t="s">
        <v>300</v>
      </c>
      <c r="E1099" s="11" t="s">
        <v>300</v>
      </c>
      <c r="F1099" s="11" t="s">
        <v>300</v>
      </c>
      <c r="G1099" s="11" t="s">
        <v>301</v>
      </c>
      <c r="H1099" s="11" t="s">
        <v>300</v>
      </c>
      <c r="I1099" s="11" t="s">
        <v>300</v>
      </c>
      <c r="J1099" s="11" t="s">
        <v>301</v>
      </c>
      <c r="K1099" s="11" t="s">
        <v>301</v>
      </c>
      <c r="L1099" s="11" t="s">
        <v>300</v>
      </c>
      <c r="M1099" s="147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7">
        <v>2</v>
      </c>
    </row>
    <row r="1100" spans="1:65">
      <c r="A1100" s="29"/>
      <c r="B1100" s="19"/>
      <c r="C1100" s="9"/>
      <c r="D1100" s="25"/>
      <c r="E1100" s="25"/>
      <c r="F1100" s="25"/>
      <c r="G1100" s="25"/>
      <c r="H1100" s="25"/>
      <c r="I1100" s="25"/>
      <c r="J1100" s="25"/>
      <c r="K1100" s="25"/>
      <c r="L1100" s="25"/>
      <c r="M1100" s="147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7">
        <v>3</v>
      </c>
    </row>
    <row r="1101" spans="1:65">
      <c r="A1101" s="29"/>
      <c r="B1101" s="18">
        <v>1</v>
      </c>
      <c r="C1101" s="14">
        <v>1</v>
      </c>
      <c r="D1101" s="21">
        <v>2.27</v>
      </c>
      <c r="E1101" s="21">
        <v>2.0955344741218402</v>
      </c>
      <c r="F1101" s="21">
        <v>2.148075</v>
      </c>
      <c r="G1101" s="148">
        <v>2.2999999999999998</v>
      </c>
      <c r="H1101" s="21">
        <v>2.1</v>
      </c>
      <c r="I1101" s="21">
        <v>2.21</v>
      </c>
      <c r="J1101" s="21">
        <v>2.2000000000000002</v>
      </c>
      <c r="K1101" s="21">
        <v>2.06</v>
      </c>
      <c r="L1101" s="148">
        <v>2.35</v>
      </c>
      <c r="M1101" s="147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7">
        <v>1</v>
      </c>
    </row>
    <row r="1102" spans="1:65">
      <c r="A1102" s="29"/>
      <c r="B1102" s="19">
        <v>1</v>
      </c>
      <c r="C1102" s="9">
        <v>2</v>
      </c>
      <c r="D1102" s="11">
        <v>2.2599999999999998</v>
      </c>
      <c r="E1102" s="11">
        <v>2.2588493122269941</v>
      </c>
      <c r="F1102" s="11">
        <v>2.1339000000000001</v>
      </c>
      <c r="G1102" s="149">
        <v>2.2999999999999998</v>
      </c>
      <c r="H1102" s="11">
        <v>2</v>
      </c>
      <c r="I1102" s="11">
        <v>2.27</v>
      </c>
      <c r="J1102" s="11">
        <v>2.1</v>
      </c>
      <c r="K1102" s="11">
        <v>2.36</v>
      </c>
      <c r="L1102" s="149">
        <v>2.2999999999999998</v>
      </c>
      <c r="M1102" s="147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7">
        <v>6</v>
      </c>
    </row>
    <row r="1103" spans="1:65">
      <c r="A1103" s="29"/>
      <c r="B1103" s="19">
        <v>1</v>
      </c>
      <c r="C1103" s="9">
        <v>3</v>
      </c>
      <c r="D1103" s="11">
        <v>2.2400000000000002</v>
      </c>
      <c r="E1103" s="11">
        <v>2.2041949167770372</v>
      </c>
      <c r="F1103" s="11">
        <v>2.1915</v>
      </c>
      <c r="G1103" s="149">
        <v>2.2999999999999998</v>
      </c>
      <c r="H1103" s="11">
        <v>2.1</v>
      </c>
      <c r="I1103" s="11">
        <v>2.29</v>
      </c>
      <c r="J1103" s="11">
        <v>2.1</v>
      </c>
      <c r="K1103" s="11">
        <v>2.2200000000000002</v>
      </c>
      <c r="L1103" s="149">
        <v>2.35</v>
      </c>
      <c r="M1103" s="147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7">
        <v>16</v>
      </c>
    </row>
    <row r="1104" spans="1:65">
      <c r="A1104" s="29"/>
      <c r="B1104" s="19">
        <v>1</v>
      </c>
      <c r="C1104" s="9">
        <v>4</v>
      </c>
      <c r="D1104" s="11">
        <v>2.29</v>
      </c>
      <c r="E1104" s="11">
        <v>2.1080781065978833</v>
      </c>
      <c r="F1104" s="11">
        <v>2.1149999999999998</v>
      </c>
      <c r="G1104" s="149">
        <v>2.4</v>
      </c>
      <c r="H1104" s="11">
        <v>2.2000000000000002</v>
      </c>
      <c r="I1104" s="11">
        <v>2.2200000000000002</v>
      </c>
      <c r="J1104" s="11">
        <v>2.1</v>
      </c>
      <c r="K1104" s="11">
        <v>2.15</v>
      </c>
      <c r="L1104" s="149">
        <v>2.2999999999999998</v>
      </c>
      <c r="M1104" s="147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7">
        <v>2.1795907688628837</v>
      </c>
    </row>
    <row r="1105" spans="1:65">
      <c r="A1105" s="29"/>
      <c r="B1105" s="19">
        <v>1</v>
      </c>
      <c r="C1105" s="9">
        <v>5</v>
      </c>
      <c r="D1105" s="11">
        <v>2.2200000000000002</v>
      </c>
      <c r="E1105" s="11">
        <v>2.2608396994187987</v>
      </c>
      <c r="F1105" s="11">
        <v>2.11585</v>
      </c>
      <c r="G1105" s="149">
        <v>2.2000000000000002</v>
      </c>
      <c r="H1105" s="11">
        <v>2.2000000000000002</v>
      </c>
      <c r="I1105" s="11">
        <v>2.25</v>
      </c>
      <c r="J1105" s="11">
        <v>2.2000000000000002</v>
      </c>
      <c r="K1105" s="11">
        <v>2.0699999999999998</v>
      </c>
      <c r="L1105" s="149">
        <v>2.2999999999999998</v>
      </c>
      <c r="M1105" s="147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7">
        <v>70</v>
      </c>
    </row>
    <row r="1106" spans="1:65">
      <c r="A1106" s="29"/>
      <c r="B1106" s="19">
        <v>1</v>
      </c>
      <c r="C1106" s="9">
        <v>6</v>
      </c>
      <c r="D1106" s="11">
        <v>2.21</v>
      </c>
      <c r="E1106" s="11">
        <v>2.0125657830985664</v>
      </c>
      <c r="F1106" s="11">
        <v>2.1584249999999998</v>
      </c>
      <c r="G1106" s="149">
        <v>2.2999999999999998</v>
      </c>
      <c r="H1106" s="11">
        <v>2.2999999999999998</v>
      </c>
      <c r="I1106" s="11">
        <v>2.2999999999999998</v>
      </c>
      <c r="J1106" s="11">
        <v>2.1</v>
      </c>
      <c r="K1106" s="11">
        <v>2.15</v>
      </c>
      <c r="L1106" s="149">
        <v>2.4</v>
      </c>
      <c r="M1106" s="147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5"/>
    </row>
    <row r="1107" spans="1:65">
      <c r="A1107" s="29"/>
      <c r="B1107" s="20" t="s">
        <v>259</v>
      </c>
      <c r="C1107" s="12"/>
      <c r="D1107" s="22">
        <v>2.2483333333333331</v>
      </c>
      <c r="E1107" s="22">
        <v>2.1566770487068534</v>
      </c>
      <c r="F1107" s="22">
        <v>2.1437916666666665</v>
      </c>
      <c r="G1107" s="22">
        <v>2.3000000000000003</v>
      </c>
      <c r="H1107" s="22">
        <v>2.15</v>
      </c>
      <c r="I1107" s="22">
        <v>2.2566666666666664</v>
      </c>
      <c r="J1107" s="22">
        <v>2.1333333333333333</v>
      </c>
      <c r="K1107" s="22">
        <v>2.1683333333333334</v>
      </c>
      <c r="L1107" s="22">
        <v>2.3333333333333335</v>
      </c>
      <c r="M1107" s="147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5"/>
    </row>
    <row r="1108" spans="1:65">
      <c r="A1108" s="29"/>
      <c r="B1108" s="3" t="s">
        <v>260</v>
      </c>
      <c r="C1108" s="28"/>
      <c r="D1108" s="11">
        <v>2.25</v>
      </c>
      <c r="E1108" s="11">
        <v>2.1561365116874605</v>
      </c>
      <c r="F1108" s="11">
        <v>2.1409875</v>
      </c>
      <c r="G1108" s="11">
        <v>2.2999999999999998</v>
      </c>
      <c r="H1108" s="11">
        <v>2.1500000000000004</v>
      </c>
      <c r="I1108" s="11">
        <v>2.2599999999999998</v>
      </c>
      <c r="J1108" s="11">
        <v>2.1</v>
      </c>
      <c r="K1108" s="11">
        <v>2.15</v>
      </c>
      <c r="L1108" s="11">
        <v>2.3250000000000002</v>
      </c>
      <c r="M1108" s="147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55"/>
    </row>
    <row r="1109" spans="1:65">
      <c r="A1109" s="29"/>
      <c r="B1109" s="3" t="s">
        <v>261</v>
      </c>
      <c r="C1109" s="28"/>
      <c r="D1109" s="23">
        <v>3.0605010483034701E-2</v>
      </c>
      <c r="E1109" s="23">
        <v>0.1004144466681168</v>
      </c>
      <c r="F1109" s="23">
        <v>2.9038279333780569E-2</v>
      </c>
      <c r="G1109" s="23">
        <v>6.3245553203367499E-2</v>
      </c>
      <c r="H1109" s="23">
        <v>0.10488088481701512</v>
      </c>
      <c r="I1109" s="23">
        <v>3.6696957185394292E-2</v>
      </c>
      <c r="J1109" s="23">
        <v>5.1639777949432274E-2</v>
      </c>
      <c r="K1109" s="23">
        <v>0.11089033621856625</v>
      </c>
      <c r="L1109" s="23">
        <v>4.0824829046386374E-2</v>
      </c>
      <c r="M1109" s="202"/>
      <c r="N1109" s="203"/>
      <c r="O1109" s="203"/>
      <c r="P1109" s="203"/>
      <c r="Q1109" s="203"/>
      <c r="R1109" s="203"/>
      <c r="S1109" s="203"/>
      <c r="T1109" s="203"/>
      <c r="U1109" s="203"/>
      <c r="V1109" s="203"/>
      <c r="W1109" s="203"/>
      <c r="X1109" s="203"/>
      <c r="Y1109" s="203"/>
      <c r="Z1109" s="203"/>
      <c r="AA1109" s="203"/>
      <c r="AB1109" s="203"/>
      <c r="AC1109" s="203"/>
      <c r="AD1109" s="203"/>
      <c r="AE1109" s="203"/>
      <c r="AF1109" s="203"/>
      <c r="AG1109" s="203"/>
      <c r="AH1109" s="203"/>
      <c r="AI1109" s="203"/>
      <c r="AJ1109" s="203"/>
      <c r="AK1109" s="203"/>
      <c r="AL1109" s="203"/>
      <c r="AM1109" s="203"/>
      <c r="AN1109" s="203"/>
      <c r="AO1109" s="203"/>
      <c r="AP1109" s="203"/>
      <c r="AQ1109" s="203"/>
      <c r="AR1109" s="203"/>
      <c r="AS1109" s="203"/>
      <c r="AT1109" s="203"/>
      <c r="AU1109" s="203"/>
      <c r="AV1109" s="203"/>
      <c r="AW1109" s="203"/>
      <c r="AX1109" s="203"/>
      <c r="AY1109" s="203"/>
      <c r="AZ1109" s="203"/>
      <c r="BA1109" s="203"/>
      <c r="BB1109" s="203"/>
      <c r="BC1109" s="203"/>
      <c r="BD1109" s="203"/>
      <c r="BE1109" s="203"/>
      <c r="BF1109" s="203"/>
      <c r="BG1109" s="203"/>
      <c r="BH1109" s="203"/>
      <c r="BI1109" s="203"/>
      <c r="BJ1109" s="203"/>
      <c r="BK1109" s="203"/>
      <c r="BL1109" s="203"/>
      <c r="BM1109" s="56"/>
    </row>
    <row r="1110" spans="1:65">
      <c r="A1110" s="29"/>
      <c r="B1110" s="3" t="s">
        <v>86</v>
      </c>
      <c r="C1110" s="28"/>
      <c r="D1110" s="13">
        <v>1.3612310073996162E-2</v>
      </c>
      <c r="E1110" s="13">
        <v>4.6559797503444224E-2</v>
      </c>
      <c r="F1110" s="13">
        <v>1.3545289771058554E-2</v>
      </c>
      <c r="G1110" s="13">
        <v>2.7498066610159778E-2</v>
      </c>
      <c r="H1110" s="13">
        <v>4.8781806891634936E-2</v>
      </c>
      <c r="I1110" s="13">
        <v>1.6261576300765569E-2</v>
      </c>
      <c r="J1110" s="13">
        <v>2.4206145913796377E-2</v>
      </c>
      <c r="K1110" s="13">
        <v>5.1140816088500962E-2</v>
      </c>
      <c r="L1110" s="13">
        <v>1.7496355305594159E-2</v>
      </c>
      <c r="M1110" s="147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5"/>
    </row>
    <row r="1111" spans="1:65">
      <c r="A1111" s="29"/>
      <c r="B1111" s="3" t="s">
        <v>262</v>
      </c>
      <c r="C1111" s="28"/>
      <c r="D1111" s="13">
        <v>3.1539207016513915E-2</v>
      </c>
      <c r="E1111" s="13">
        <v>-1.0512854285937623E-2</v>
      </c>
      <c r="F1111" s="13">
        <v>-1.6424689766370237E-2</v>
      </c>
      <c r="G1111" s="13">
        <v>5.5243962700362914E-2</v>
      </c>
      <c r="H1111" s="13">
        <v>-1.357629573661745E-2</v>
      </c>
      <c r="I1111" s="13">
        <v>3.5362554707457194E-2</v>
      </c>
      <c r="J1111" s="13">
        <v>-2.1222991118504009E-2</v>
      </c>
      <c r="K1111" s="13">
        <v>-5.1649308165419017E-3</v>
      </c>
      <c r="L1111" s="13">
        <v>7.0537353464136254E-2</v>
      </c>
      <c r="M1111" s="147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5"/>
    </row>
    <row r="1112" spans="1:65">
      <c r="A1112" s="29"/>
      <c r="B1112" s="45" t="s">
        <v>263</v>
      </c>
      <c r="C1112" s="46"/>
      <c r="D1112" s="44">
        <v>1.54</v>
      </c>
      <c r="E1112" s="44">
        <v>0.22</v>
      </c>
      <c r="F1112" s="44">
        <v>0.47</v>
      </c>
      <c r="G1112" s="44">
        <v>2.54</v>
      </c>
      <c r="H1112" s="44">
        <v>0.35</v>
      </c>
      <c r="I1112" s="44">
        <v>1.7</v>
      </c>
      <c r="J1112" s="44">
        <v>0.67</v>
      </c>
      <c r="K1112" s="44">
        <v>0</v>
      </c>
      <c r="L1112" s="44">
        <v>3.18</v>
      </c>
      <c r="M1112" s="147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55"/>
    </row>
    <row r="1113" spans="1:65">
      <c r="B1113" s="30"/>
      <c r="C1113" s="20"/>
      <c r="D1113" s="20"/>
      <c r="E1113" s="20"/>
      <c r="F1113" s="20"/>
      <c r="G1113" s="20"/>
      <c r="H1113" s="20"/>
      <c r="I1113" s="20"/>
      <c r="J1113" s="20"/>
      <c r="K1113" s="20"/>
      <c r="L1113" s="20"/>
      <c r="BM1113" s="55"/>
    </row>
    <row r="1114" spans="1:65" ht="15">
      <c r="B1114" s="8" t="s">
        <v>553</v>
      </c>
      <c r="BM1114" s="27" t="s">
        <v>66</v>
      </c>
    </row>
    <row r="1115" spans="1:65" ht="15">
      <c r="A1115" s="24" t="s">
        <v>44</v>
      </c>
      <c r="B1115" s="18" t="s">
        <v>110</v>
      </c>
      <c r="C1115" s="15" t="s">
        <v>111</v>
      </c>
      <c r="D1115" s="16" t="s">
        <v>228</v>
      </c>
      <c r="E1115" s="17" t="s">
        <v>228</v>
      </c>
      <c r="F1115" s="17" t="s">
        <v>228</v>
      </c>
      <c r="G1115" s="17" t="s">
        <v>228</v>
      </c>
      <c r="H1115" s="17" t="s">
        <v>228</v>
      </c>
      <c r="I1115" s="17" t="s">
        <v>228</v>
      </c>
      <c r="J1115" s="17" t="s">
        <v>228</v>
      </c>
      <c r="K1115" s="17" t="s">
        <v>228</v>
      </c>
      <c r="L1115" s="17" t="s">
        <v>228</v>
      </c>
      <c r="M1115" s="17" t="s">
        <v>228</v>
      </c>
      <c r="N1115" s="17" t="s">
        <v>228</v>
      </c>
      <c r="O1115" s="17" t="s">
        <v>228</v>
      </c>
      <c r="P1115" s="17" t="s">
        <v>228</v>
      </c>
      <c r="Q1115" s="17" t="s">
        <v>228</v>
      </c>
      <c r="R1115" s="17" t="s">
        <v>228</v>
      </c>
      <c r="S1115" s="17" t="s">
        <v>228</v>
      </c>
      <c r="T1115" s="17" t="s">
        <v>228</v>
      </c>
      <c r="U1115" s="17" t="s">
        <v>228</v>
      </c>
      <c r="V1115" s="17" t="s">
        <v>228</v>
      </c>
      <c r="W1115" s="17" t="s">
        <v>228</v>
      </c>
      <c r="X1115" s="147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7">
        <v>1</v>
      </c>
    </row>
    <row r="1116" spans="1:65">
      <c r="A1116" s="29"/>
      <c r="B1116" s="19" t="s">
        <v>229</v>
      </c>
      <c r="C1116" s="9" t="s">
        <v>229</v>
      </c>
      <c r="D1116" s="145" t="s">
        <v>232</v>
      </c>
      <c r="E1116" s="146" t="s">
        <v>233</v>
      </c>
      <c r="F1116" s="146" t="s">
        <v>235</v>
      </c>
      <c r="G1116" s="146" t="s">
        <v>237</v>
      </c>
      <c r="H1116" s="146" t="s">
        <v>238</v>
      </c>
      <c r="I1116" s="146" t="s">
        <v>239</v>
      </c>
      <c r="J1116" s="146" t="s">
        <v>240</v>
      </c>
      <c r="K1116" s="146" t="s">
        <v>241</v>
      </c>
      <c r="L1116" s="146" t="s">
        <v>242</v>
      </c>
      <c r="M1116" s="146" t="s">
        <v>243</v>
      </c>
      <c r="N1116" s="146" t="s">
        <v>244</v>
      </c>
      <c r="O1116" s="146" t="s">
        <v>245</v>
      </c>
      <c r="P1116" s="146" t="s">
        <v>246</v>
      </c>
      <c r="Q1116" s="146" t="s">
        <v>247</v>
      </c>
      <c r="R1116" s="146" t="s">
        <v>248</v>
      </c>
      <c r="S1116" s="146" t="s">
        <v>249</v>
      </c>
      <c r="T1116" s="146" t="s">
        <v>283</v>
      </c>
      <c r="U1116" s="146" t="s">
        <v>252</v>
      </c>
      <c r="V1116" s="146" t="s">
        <v>253</v>
      </c>
      <c r="W1116" s="146" t="s">
        <v>299</v>
      </c>
      <c r="X1116" s="147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7" t="s">
        <v>3</v>
      </c>
    </row>
    <row r="1117" spans="1:65">
      <c r="A1117" s="29"/>
      <c r="B1117" s="19"/>
      <c r="C1117" s="9"/>
      <c r="D1117" s="10" t="s">
        <v>300</v>
      </c>
      <c r="E1117" s="11" t="s">
        <v>300</v>
      </c>
      <c r="F1117" s="11" t="s">
        <v>114</v>
      </c>
      <c r="G1117" s="11" t="s">
        <v>301</v>
      </c>
      <c r="H1117" s="11" t="s">
        <v>300</v>
      </c>
      <c r="I1117" s="11" t="s">
        <v>301</v>
      </c>
      <c r="J1117" s="11" t="s">
        <v>301</v>
      </c>
      <c r="K1117" s="11" t="s">
        <v>301</v>
      </c>
      <c r="L1117" s="11" t="s">
        <v>301</v>
      </c>
      <c r="M1117" s="11" t="s">
        <v>301</v>
      </c>
      <c r="N1117" s="11" t="s">
        <v>114</v>
      </c>
      <c r="O1117" s="11" t="s">
        <v>301</v>
      </c>
      <c r="P1117" s="11" t="s">
        <v>114</v>
      </c>
      <c r="Q1117" s="11" t="s">
        <v>300</v>
      </c>
      <c r="R1117" s="11" t="s">
        <v>300</v>
      </c>
      <c r="S1117" s="11" t="s">
        <v>301</v>
      </c>
      <c r="T1117" s="11" t="s">
        <v>301</v>
      </c>
      <c r="U1117" s="11" t="s">
        <v>114</v>
      </c>
      <c r="V1117" s="11" t="s">
        <v>300</v>
      </c>
      <c r="W1117" s="11" t="s">
        <v>114</v>
      </c>
      <c r="X1117" s="147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7">
        <v>0</v>
      </c>
    </row>
    <row r="1118" spans="1:65">
      <c r="A1118" s="29"/>
      <c r="B1118" s="19"/>
      <c r="C1118" s="9"/>
      <c r="D1118" s="25"/>
      <c r="E1118" s="25"/>
      <c r="F1118" s="25"/>
      <c r="G1118" s="25"/>
      <c r="H1118" s="25"/>
      <c r="I1118" s="25"/>
      <c r="J1118" s="25"/>
      <c r="K1118" s="25"/>
      <c r="L1118" s="25"/>
      <c r="M1118" s="25"/>
      <c r="N1118" s="25"/>
      <c r="O1118" s="25"/>
      <c r="P1118" s="25"/>
      <c r="Q1118" s="25"/>
      <c r="R1118" s="25"/>
      <c r="S1118" s="25"/>
      <c r="T1118" s="25"/>
      <c r="U1118" s="25"/>
      <c r="V1118" s="25"/>
      <c r="W1118" s="25"/>
      <c r="X1118" s="147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7">
        <v>0</v>
      </c>
    </row>
    <row r="1119" spans="1:65">
      <c r="A1119" s="29"/>
      <c r="B1119" s="18">
        <v>1</v>
      </c>
      <c r="C1119" s="14">
        <v>1</v>
      </c>
      <c r="D1119" s="221">
        <v>130</v>
      </c>
      <c r="E1119" s="221">
        <v>124.7061273515835</v>
      </c>
      <c r="F1119" s="221">
        <v>132.99599999999998</v>
      </c>
      <c r="G1119" s="220">
        <v>114</v>
      </c>
      <c r="H1119" s="221">
        <v>134</v>
      </c>
      <c r="I1119" s="221">
        <v>127</v>
      </c>
      <c r="J1119" s="221">
        <v>129</v>
      </c>
      <c r="K1119" s="221">
        <v>137</v>
      </c>
      <c r="L1119" s="221">
        <v>129</v>
      </c>
      <c r="M1119" s="221">
        <v>127</v>
      </c>
      <c r="N1119" s="221">
        <v>128.73844505427226</v>
      </c>
      <c r="O1119" s="220">
        <v>112</v>
      </c>
      <c r="P1119" s="221">
        <v>122</v>
      </c>
      <c r="Q1119" s="221">
        <v>121.7</v>
      </c>
      <c r="R1119" s="221">
        <v>125</v>
      </c>
      <c r="S1119" s="221">
        <v>117.1</v>
      </c>
      <c r="T1119" s="220">
        <v>106</v>
      </c>
      <c r="U1119" s="220">
        <v>148.9</v>
      </c>
      <c r="V1119" s="221">
        <v>124</v>
      </c>
      <c r="W1119" s="221">
        <v>119.914</v>
      </c>
      <c r="X1119" s="223"/>
      <c r="Y1119" s="224"/>
      <c r="Z1119" s="224"/>
      <c r="AA1119" s="224"/>
      <c r="AB1119" s="224"/>
      <c r="AC1119" s="224"/>
      <c r="AD1119" s="224"/>
      <c r="AE1119" s="224"/>
      <c r="AF1119" s="224"/>
      <c r="AG1119" s="224"/>
      <c r="AH1119" s="224"/>
      <c r="AI1119" s="224"/>
      <c r="AJ1119" s="224"/>
      <c r="AK1119" s="224"/>
      <c r="AL1119" s="224"/>
      <c r="AM1119" s="224"/>
      <c r="AN1119" s="224"/>
      <c r="AO1119" s="224"/>
      <c r="AP1119" s="224"/>
      <c r="AQ1119" s="224"/>
      <c r="AR1119" s="224"/>
      <c r="AS1119" s="224"/>
      <c r="AT1119" s="224"/>
      <c r="AU1119" s="224"/>
      <c r="AV1119" s="224"/>
      <c r="AW1119" s="224"/>
      <c r="AX1119" s="224"/>
      <c r="AY1119" s="224"/>
      <c r="AZ1119" s="224"/>
      <c r="BA1119" s="224"/>
      <c r="BB1119" s="224"/>
      <c r="BC1119" s="224"/>
      <c r="BD1119" s="224"/>
      <c r="BE1119" s="224"/>
      <c r="BF1119" s="224"/>
      <c r="BG1119" s="224"/>
      <c r="BH1119" s="224"/>
      <c r="BI1119" s="224"/>
      <c r="BJ1119" s="224"/>
      <c r="BK1119" s="224"/>
      <c r="BL1119" s="224"/>
      <c r="BM1119" s="225">
        <v>1</v>
      </c>
    </row>
    <row r="1120" spans="1:65">
      <c r="A1120" s="29"/>
      <c r="B1120" s="19">
        <v>1</v>
      </c>
      <c r="C1120" s="9">
        <v>2</v>
      </c>
      <c r="D1120" s="228">
        <v>131</v>
      </c>
      <c r="E1120" s="228">
        <v>131.36821078169439</v>
      </c>
      <c r="F1120" s="228">
        <v>132.44399999999999</v>
      </c>
      <c r="G1120" s="226">
        <v>112</v>
      </c>
      <c r="H1120" s="228">
        <v>130</v>
      </c>
      <c r="I1120" s="228">
        <v>127</v>
      </c>
      <c r="J1120" s="228">
        <v>131</v>
      </c>
      <c r="K1120" s="228">
        <v>134</v>
      </c>
      <c r="L1120" s="228">
        <v>127</v>
      </c>
      <c r="M1120" s="228">
        <v>126</v>
      </c>
      <c r="N1120" s="228">
        <v>128.59538880615</v>
      </c>
      <c r="O1120" s="226">
        <v>113</v>
      </c>
      <c r="P1120" s="228">
        <v>128</v>
      </c>
      <c r="Q1120" s="228">
        <v>120.3</v>
      </c>
      <c r="R1120" s="228">
        <v>124</v>
      </c>
      <c r="S1120" s="228">
        <v>119.2</v>
      </c>
      <c r="T1120" s="226">
        <v>108</v>
      </c>
      <c r="U1120" s="226">
        <v>147.6</v>
      </c>
      <c r="V1120" s="228">
        <v>126</v>
      </c>
      <c r="W1120" s="228">
        <v>119.88800000000001</v>
      </c>
      <c r="X1120" s="223"/>
      <c r="Y1120" s="224"/>
      <c r="Z1120" s="224"/>
      <c r="AA1120" s="224"/>
      <c r="AB1120" s="224"/>
      <c r="AC1120" s="224"/>
      <c r="AD1120" s="224"/>
      <c r="AE1120" s="224"/>
      <c r="AF1120" s="224"/>
      <c r="AG1120" s="224"/>
      <c r="AH1120" s="224"/>
      <c r="AI1120" s="224"/>
      <c r="AJ1120" s="224"/>
      <c r="AK1120" s="224"/>
      <c r="AL1120" s="224"/>
      <c r="AM1120" s="224"/>
      <c r="AN1120" s="224"/>
      <c r="AO1120" s="224"/>
      <c r="AP1120" s="224"/>
      <c r="AQ1120" s="224"/>
      <c r="AR1120" s="224"/>
      <c r="AS1120" s="224"/>
      <c r="AT1120" s="224"/>
      <c r="AU1120" s="224"/>
      <c r="AV1120" s="224"/>
      <c r="AW1120" s="224"/>
      <c r="AX1120" s="224"/>
      <c r="AY1120" s="224"/>
      <c r="AZ1120" s="224"/>
      <c r="BA1120" s="224"/>
      <c r="BB1120" s="224"/>
      <c r="BC1120" s="224"/>
      <c r="BD1120" s="224"/>
      <c r="BE1120" s="224"/>
      <c r="BF1120" s="224"/>
      <c r="BG1120" s="224"/>
      <c r="BH1120" s="224"/>
      <c r="BI1120" s="224"/>
      <c r="BJ1120" s="224"/>
      <c r="BK1120" s="224"/>
      <c r="BL1120" s="224"/>
      <c r="BM1120" s="225">
        <v>15</v>
      </c>
    </row>
    <row r="1121" spans="1:65">
      <c r="A1121" s="29"/>
      <c r="B1121" s="19">
        <v>1</v>
      </c>
      <c r="C1121" s="9">
        <v>3</v>
      </c>
      <c r="D1121" s="228">
        <v>126</v>
      </c>
      <c r="E1121" s="228">
        <v>126.86286339289127</v>
      </c>
      <c r="F1121" s="228">
        <v>130.81200000000001</v>
      </c>
      <c r="G1121" s="226">
        <v>114</v>
      </c>
      <c r="H1121" s="228">
        <v>130</v>
      </c>
      <c r="I1121" s="228">
        <v>125</v>
      </c>
      <c r="J1121" s="228">
        <v>129</v>
      </c>
      <c r="K1121" s="228">
        <v>134</v>
      </c>
      <c r="L1121" s="228">
        <v>128</v>
      </c>
      <c r="M1121" s="228">
        <v>131</v>
      </c>
      <c r="N1121" s="228">
        <v>130.63542656115001</v>
      </c>
      <c r="O1121" s="226">
        <v>113</v>
      </c>
      <c r="P1121" s="228">
        <v>122</v>
      </c>
      <c r="Q1121" s="228">
        <v>118.8</v>
      </c>
      <c r="R1121" s="228">
        <v>127</v>
      </c>
      <c r="S1121" s="228">
        <v>115.7</v>
      </c>
      <c r="T1121" s="226">
        <v>107</v>
      </c>
      <c r="U1121" s="226">
        <v>150.5</v>
      </c>
      <c r="V1121" s="228">
        <v>126</v>
      </c>
      <c r="W1121" s="228">
        <v>119.779</v>
      </c>
      <c r="X1121" s="223"/>
      <c r="Y1121" s="224"/>
      <c r="Z1121" s="224"/>
      <c r="AA1121" s="224"/>
      <c r="AB1121" s="224"/>
      <c r="AC1121" s="224"/>
      <c r="AD1121" s="224"/>
      <c r="AE1121" s="224"/>
      <c r="AF1121" s="224"/>
      <c r="AG1121" s="224"/>
      <c r="AH1121" s="224"/>
      <c r="AI1121" s="224"/>
      <c r="AJ1121" s="224"/>
      <c r="AK1121" s="224"/>
      <c r="AL1121" s="224"/>
      <c r="AM1121" s="224"/>
      <c r="AN1121" s="224"/>
      <c r="AO1121" s="224"/>
      <c r="AP1121" s="224"/>
      <c r="AQ1121" s="224"/>
      <c r="AR1121" s="224"/>
      <c r="AS1121" s="224"/>
      <c r="AT1121" s="224"/>
      <c r="AU1121" s="224"/>
      <c r="AV1121" s="224"/>
      <c r="AW1121" s="224"/>
      <c r="AX1121" s="224"/>
      <c r="AY1121" s="224"/>
      <c r="AZ1121" s="224"/>
      <c r="BA1121" s="224"/>
      <c r="BB1121" s="224"/>
      <c r="BC1121" s="224"/>
      <c r="BD1121" s="224"/>
      <c r="BE1121" s="224"/>
      <c r="BF1121" s="224"/>
      <c r="BG1121" s="224"/>
      <c r="BH1121" s="224"/>
      <c r="BI1121" s="224"/>
      <c r="BJ1121" s="224"/>
      <c r="BK1121" s="224"/>
      <c r="BL1121" s="224"/>
      <c r="BM1121" s="225">
        <v>16</v>
      </c>
    </row>
    <row r="1122" spans="1:65">
      <c r="A1122" s="29"/>
      <c r="B1122" s="19">
        <v>1</v>
      </c>
      <c r="C1122" s="9">
        <v>4</v>
      </c>
      <c r="D1122" s="228">
        <v>126</v>
      </c>
      <c r="E1122" s="228">
        <v>126.98803480479161</v>
      </c>
      <c r="F1122" s="228">
        <v>125.38799999999999</v>
      </c>
      <c r="G1122" s="226">
        <v>115</v>
      </c>
      <c r="H1122" s="228">
        <v>127</v>
      </c>
      <c r="I1122" s="228">
        <v>124</v>
      </c>
      <c r="J1122" s="228">
        <v>128</v>
      </c>
      <c r="K1122" s="227">
        <v>129</v>
      </c>
      <c r="L1122" s="228">
        <v>130</v>
      </c>
      <c r="M1122" s="228">
        <v>126</v>
      </c>
      <c r="N1122" s="228">
        <v>130.42040147115</v>
      </c>
      <c r="O1122" s="226">
        <v>110</v>
      </c>
      <c r="P1122" s="228">
        <v>130</v>
      </c>
      <c r="Q1122" s="228">
        <v>120.6</v>
      </c>
      <c r="R1122" s="228">
        <v>127</v>
      </c>
      <c r="S1122" s="228">
        <v>117.8</v>
      </c>
      <c r="T1122" s="226">
        <v>105</v>
      </c>
      <c r="U1122" s="226">
        <v>149.9</v>
      </c>
      <c r="V1122" s="228">
        <v>128</v>
      </c>
      <c r="W1122" s="228">
        <v>117.866</v>
      </c>
      <c r="X1122" s="223"/>
      <c r="Y1122" s="224"/>
      <c r="Z1122" s="224"/>
      <c r="AA1122" s="224"/>
      <c r="AB1122" s="224"/>
      <c r="AC1122" s="224"/>
      <c r="AD1122" s="224"/>
      <c r="AE1122" s="224"/>
      <c r="AF1122" s="224"/>
      <c r="AG1122" s="224"/>
      <c r="AH1122" s="224"/>
      <c r="AI1122" s="224"/>
      <c r="AJ1122" s="224"/>
      <c r="AK1122" s="224"/>
      <c r="AL1122" s="224"/>
      <c r="AM1122" s="224"/>
      <c r="AN1122" s="224"/>
      <c r="AO1122" s="224"/>
      <c r="AP1122" s="224"/>
      <c r="AQ1122" s="224"/>
      <c r="AR1122" s="224"/>
      <c r="AS1122" s="224"/>
      <c r="AT1122" s="224"/>
      <c r="AU1122" s="224"/>
      <c r="AV1122" s="224"/>
      <c r="AW1122" s="224"/>
      <c r="AX1122" s="224"/>
      <c r="AY1122" s="224"/>
      <c r="AZ1122" s="224"/>
      <c r="BA1122" s="224"/>
      <c r="BB1122" s="224"/>
      <c r="BC1122" s="224"/>
      <c r="BD1122" s="224"/>
      <c r="BE1122" s="224"/>
      <c r="BF1122" s="224"/>
      <c r="BG1122" s="224"/>
      <c r="BH1122" s="224"/>
      <c r="BI1122" s="224"/>
      <c r="BJ1122" s="224"/>
      <c r="BK1122" s="224"/>
      <c r="BL1122" s="224"/>
      <c r="BM1122" s="225">
        <v>126.41972027186245</v>
      </c>
    </row>
    <row r="1123" spans="1:65">
      <c r="A1123" s="29"/>
      <c r="B1123" s="19">
        <v>1</v>
      </c>
      <c r="C1123" s="9">
        <v>5</v>
      </c>
      <c r="D1123" s="228">
        <v>127</v>
      </c>
      <c r="E1123" s="228">
        <v>127.71399540115488</v>
      </c>
      <c r="F1123" s="228">
        <v>130.78799999999998</v>
      </c>
      <c r="G1123" s="226">
        <v>113</v>
      </c>
      <c r="H1123" s="228">
        <v>126</v>
      </c>
      <c r="I1123" s="228">
        <v>126</v>
      </c>
      <c r="J1123" s="227">
        <v>134</v>
      </c>
      <c r="K1123" s="228">
        <v>134</v>
      </c>
      <c r="L1123" s="228">
        <v>129</v>
      </c>
      <c r="M1123" s="228">
        <v>125</v>
      </c>
      <c r="N1123" s="228">
        <v>131.02768997115001</v>
      </c>
      <c r="O1123" s="226">
        <v>112</v>
      </c>
      <c r="P1123" s="228">
        <v>121</v>
      </c>
      <c r="Q1123" s="228">
        <v>118.3</v>
      </c>
      <c r="R1123" s="228">
        <v>124</v>
      </c>
      <c r="S1123" s="228">
        <v>118.8</v>
      </c>
      <c r="T1123" s="226">
        <v>106</v>
      </c>
      <c r="U1123" s="226">
        <v>149.69999999999999</v>
      </c>
      <c r="V1123" s="228">
        <v>128</v>
      </c>
      <c r="W1123" s="228">
        <v>120.151</v>
      </c>
      <c r="X1123" s="223"/>
      <c r="Y1123" s="224"/>
      <c r="Z1123" s="224"/>
      <c r="AA1123" s="224"/>
      <c r="AB1123" s="224"/>
      <c r="AC1123" s="224"/>
      <c r="AD1123" s="224"/>
      <c r="AE1123" s="224"/>
      <c r="AF1123" s="224"/>
      <c r="AG1123" s="224"/>
      <c r="AH1123" s="224"/>
      <c r="AI1123" s="224"/>
      <c r="AJ1123" s="224"/>
      <c r="AK1123" s="224"/>
      <c r="AL1123" s="224"/>
      <c r="AM1123" s="224"/>
      <c r="AN1123" s="224"/>
      <c r="AO1123" s="224"/>
      <c r="AP1123" s="224"/>
      <c r="AQ1123" s="224"/>
      <c r="AR1123" s="224"/>
      <c r="AS1123" s="224"/>
      <c r="AT1123" s="224"/>
      <c r="AU1123" s="224"/>
      <c r="AV1123" s="224"/>
      <c r="AW1123" s="224"/>
      <c r="AX1123" s="224"/>
      <c r="AY1123" s="224"/>
      <c r="AZ1123" s="224"/>
      <c r="BA1123" s="224"/>
      <c r="BB1123" s="224"/>
      <c r="BC1123" s="224"/>
      <c r="BD1123" s="224"/>
      <c r="BE1123" s="224"/>
      <c r="BF1123" s="224"/>
      <c r="BG1123" s="224"/>
      <c r="BH1123" s="224"/>
      <c r="BI1123" s="224"/>
      <c r="BJ1123" s="224"/>
      <c r="BK1123" s="224"/>
      <c r="BL1123" s="224"/>
      <c r="BM1123" s="225">
        <v>71</v>
      </c>
    </row>
    <row r="1124" spans="1:65">
      <c r="A1124" s="29"/>
      <c r="B1124" s="19">
        <v>1</v>
      </c>
      <c r="C1124" s="9">
        <v>6</v>
      </c>
      <c r="D1124" s="228">
        <v>126</v>
      </c>
      <c r="E1124" s="228">
        <v>122.73888313165806</v>
      </c>
      <c r="F1124" s="228">
        <v>127.58399999999997</v>
      </c>
      <c r="G1124" s="226">
        <v>111</v>
      </c>
      <c r="H1124" s="228">
        <v>128</v>
      </c>
      <c r="I1124" s="228">
        <v>128</v>
      </c>
      <c r="J1124" s="228">
        <v>129</v>
      </c>
      <c r="K1124" s="228">
        <v>134</v>
      </c>
      <c r="L1124" s="228">
        <v>127</v>
      </c>
      <c r="M1124" s="228">
        <v>128</v>
      </c>
      <c r="N1124" s="228">
        <v>131.98867937115</v>
      </c>
      <c r="O1124" s="226">
        <v>111</v>
      </c>
      <c r="P1124" s="228">
        <v>120</v>
      </c>
      <c r="Q1124" s="228">
        <v>120.2</v>
      </c>
      <c r="R1124" s="228">
        <v>126</v>
      </c>
      <c r="S1124" s="228">
        <v>121.2</v>
      </c>
      <c r="T1124" s="226">
        <v>105</v>
      </c>
      <c r="U1124" s="226">
        <v>149.69999999999999</v>
      </c>
      <c r="V1124" s="228">
        <v>126</v>
      </c>
      <c r="W1124" s="228">
        <v>119.399</v>
      </c>
      <c r="X1124" s="223"/>
      <c r="Y1124" s="224"/>
      <c r="Z1124" s="224"/>
      <c r="AA1124" s="224"/>
      <c r="AB1124" s="224"/>
      <c r="AC1124" s="224"/>
      <c r="AD1124" s="224"/>
      <c r="AE1124" s="224"/>
      <c r="AF1124" s="224"/>
      <c r="AG1124" s="224"/>
      <c r="AH1124" s="224"/>
      <c r="AI1124" s="224"/>
      <c r="AJ1124" s="224"/>
      <c r="AK1124" s="224"/>
      <c r="AL1124" s="224"/>
      <c r="AM1124" s="224"/>
      <c r="AN1124" s="224"/>
      <c r="AO1124" s="224"/>
      <c r="AP1124" s="224"/>
      <c r="AQ1124" s="224"/>
      <c r="AR1124" s="224"/>
      <c r="AS1124" s="224"/>
      <c r="AT1124" s="224"/>
      <c r="AU1124" s="224"/>
      <c r="AV1124" s="224"/>
      <c r="AW1124" s="224"/>
      <c r="AX1124" s="224"/>
      <c r="AY1124" s="224"/>
      <c r="AZ1124" s="224"/>
      <c r="BA1124" s="224"/>
      <c r="BB1124" s="224"/>
      <c r="BC1124" s="224"/>
      <c r="BD1124" s="224"/>
      <c r="BE1124" s="224"/>
      <c r="BF1124" s="224"/>
      <c r="BG1124" s="224"/>
      <c r="BH1124" s="224"/>
      <c r="BI1124" s="224"/>
      <c r="BJ1124" s="224"/>
      <c r="BK1124" s="224"/>
      <c r="BL1124" s="224"/>
      <c r="BM1124" s="229"/>
    </row>
    <row r="1125" spans="1:65">
      <c r="A1125" s="29"/>
      <c r="B1125" s="20" t="s">
        <v>259</v>
      </c>
      <c r="C1125" s="12"/>
      <c r="D1125" s="230">
        <v>127.66666666666667</v>
      </c>
      <c r="E1125" s="230">
        <v>126.72968581062895</v>
      </c>
      <c r="F1125" s="230">
        <v>130.00199999999998</v>
      </c>
      <c r="G1125" s="230">
        <v>113.16666666666667</v>
      </c>
      <c r="H1125" s="230">
        <v>129.16666666666666</v>
      </c>
      <c r="I1125" s="230">
        <v>126.16666666666667</v>
      </c>
      <c r="J1125" s="230">
        <v>130</v>
      </c>
      <c r="K1125" s="230">
        <v>133.66666666666666</v>
      </c>
      <c r="L1125" s="230">
        <v>128.33333333333334</v>
      </c>
      <c r="M1125" s="230">
        <v>127.16666666666667</v>
      </c>
      <c r="N1125" s="230">
        <v>130.23433853917038</v>
      </c>
      <c r="O1125" s="230">
        <v>111.83333333333333</v>
      </c>
      <c r="P1125" s="230">
        <v>123.83333333333333</v>
      </c>
      <c r="Q1125" s="230">
        <v>119.98333333333333</v>
      </c>
      <c r="R1125" s="230">
        <v>125.5</v>
      </c>
      <c r="S1125" s="230">
        <v>118.30000000000001</v>
      </c>
      <c r="T1125" s="230">
        <v>106.16666666666667</v>
      </c>
      <c r="U1125" s="230">
        <v>149.38333333333333</v>
      </c>
      <c r="V1125" s="230">
        <v>126.33333333333333</v>
      </c>
      <c r="W1125" s="230">
        <v>119.4995</v>
      </c>
      <c r="X1125" s="223"/>
      <c r="Y1125" s="224"/>
      <c r="Z1125" s="224"/>
      <c r="AA1125" s="224"/>
      <c r="AB1125" s="224"/>
      <c r="AC1125" s="224"/>
      <c r="AD1125" s="224"/>
      <c r="AE1125" s="224"/>
      <c r="AF1125" s="224"/>
      <c r="AG1125" s="224"/>
      <c r="AH1125" s="224"/>
      <c r="AI1125" s="224"/>
      <c r="AJ1125" s="224"/>
      <c r="AK1125" s="224"/>
      <c r="AL1125" s="224"/>
      <c r="AM1125" s="224"/>
      <c r="AN1125" s="224"/>
      <c r="AO1125" s="224"/>
      <c r="AP1125" s="224"/>
      <c r="AQ1125" s="224"/>
      <c r="AR1125" s="224"/>
      <c r="AS1125" s="224"/>
      <c r="AT1125" s="224"/>
      <c r="AU1125" s="224"/>
      <c r="AV1125" s="224"/>
      <c r="AW1125" s="224"/>
      <c r="AX1125" s="224"/>
      <c r="AY1125" s="224"/>
      <c r="AZ1125" s="224"/>
      <c r="BA1125" s="224"/>
      <c r="BB1125" s="224"/>
      <c r="BC1125" s="224"/>
      <c r="BD1125" s="224"/>
      <c r="BE1125" s="224"/>
      <c r="BF1125" s="224"/>
      <c r="BG1125" s="224"/>
      <c r="BH1125" s="224"/>
      <c r="BI1125" s="224"/>
      <c r="BJ1125" s="224"/>
      <c r="BK1125" s="224"/>
      <c r="BL1125" s="224"/>
      <c r="BM1125" s="229"/>
    </row>
    <row r="1126" spans="1:65">
      <c r="A1126" s="29"/>
      <c r="B1126" s="3" t="s">
        <v>260</v>
      </c>
      <c r="C1126" s="28"/>
      <c r="D1126" s="228">
        <v>126.5</v>
      </c>
      <c r="E1126" s="228">
        <v>126.92544909884144</v>
      </c>
      <c r="F1126" s="228">
        <v>130.80000000000001</v>
      </c>
      <c r="G1126" s="228">
        <v>113.5</v>
      </c>
      <c r="H1126" s="228">
        <v>129</v>
      </c>
      <c r="I1126" s="228">
        <v>126.5</v>
      </c>
      <c r="J1126" s="228">
        <v>129</v>
      </c>
      <c r="K1126" s="228">
        <v>134</v>
      </c>
      <c r="L1126" s="228">
        <v>128.5</v>
      </c>
      <c r="M1126" s="228">
        <v>126.5</v>
      </c>
      <c r="N1126" s="228">
        <v>130.52791401615002</v>
      </c>
      <c r="O1126" s="228">
        <v>112</v>
      </c>
      <c r="P1126" s="228">
        <v>122</v>
      </c>
      <c r="Q1126" s="228">
        <v>120.25</v>
      </c>
      <c r="R1126" s="228">
        <v>125.5</v>
      </c>
      <c r="S1126" s="228">
        <v>118.3</v>
      </c>
      <c r="T1126" s="228">
        <v>106</v>
      </c>
      <c r="U1126" s="228">
        <v>149.69999999999999</v>
      </c>
      <c r="V1126" s="228">
        <v>126</v>
      </c>
      <c r="W1126" s="228">
        <v>119.8335</v>
      </c>
      <c r="X1126" s="223"/>
      <c r="Y1126" s="224"/>
      <c r="Z1126" s="224"/>
      <c r="AA1126" s="224"/>
      <c r="AB1126" s="224"/>
      <c r="AC1126" s="224"/>
      <c r="AD1126" s="224"/>
      <c r="AE1126" s="224"/>
      <c r="AF1126" s="224"/>
      <c r="AG1126" s="224"/>
      <c r="AH1126" s="224"/>
      <c r="AI1126" s="224"/>
      <c r="AJ1126" s="224"/>
      <c r="AK1126" s="224"/>
      <c r="AL1126" s="224"/>
      <c r="AM1126" s="224"/>
      <c r="AN1126" s="224"/>
      <c r="AO1126" s="224"/>
      <c r="AP1126" s="224"/>
      <c r="AQ1126" s="224"/>
      <c r="AR1126" s="224"/>
      <c r="AS1126" s="224"/>
      <c r="AT1126" s="224"/>
      <c r="AU1126" s="224"/>
      <c r="AV1126" s="224"/>
      <c r="AW1126" s="224"/>
      <c r="AX1126" s="224"/>
      <c r="AY1126" s="224"/>
      <c r="AZ1126" s="224"/>
      <c r="BA1126" s="224"/>
      <c r="BB1126" s="224"/>
      <c r="BC1126" s="224"/>
      <c r="BD1126" s="224"/>
      <c r="BE1126" s="224"/>
      <c r="BF1126" s="224"/>
      <c r="BG1126" s="224"/>
      <c r="BH1126" s="224"/>
      <c r="BI1126" s="224"/>
      <c r="BJ1126" s="224"/>
      <c r="BK1126" s="224"/>
      <c r="BL1126" s="224"/>
      <c r="BM1126" s="229"/>
    </row>
    <row r="1127" spans="1:65">
      <c r="A1127" s="29"/>
      <c r="B1127" s="3" t="s">
        <v>261</v>
      </c>
      <c r="C1127" s="28"/>
      <c r="D1127" s="228">
        <v>2.2509257354845507</v>
      </c>
      <c r="E1127" s="228">
        <v>2.9185802921302906</v>
      </c>
      <c r="F1127" s="228">
        <v>2.9440453800850297</v>
      </c>
      <c r="G1127" s="228">
        <v>1.4719601443879746</v>
      </c>
      <c r="H1127" s="228">
        <v>2.857738033247041</v>
      </c>
      <c r="I1127" s="228">
        <v>1.4719601443879746</v>
      </c>
      <c r="J1127" s="228">
        <v>2.1908902300206643</v>
      </c>
      <c r="K1127" s="228">
        <v>2.5819888974716112</v>
      </c>
      <c r="L1127" s="228">
        <v>1.2110601416389968</v>
      </c>
      <c r="M1127" s="228">
        <v>2.1369760566432805</v>
      </c>
      <c r="N1127" s="228">
        <v>1.3286431282278681</v>
      </c>
      <c r="O1127" s="228">
        <v>1.1690451944500122</v>
      </c>
      <c r="P1127" s="228">
        <v>4.1190613817551522</v>
      </c>
      <c r="Q1127" s="228">
        <v>1.2416387021459465</v>
      </c>
      <c r="R1127" s="228">
        <v>1.3784048752090221</v>
      </c>
      <c r="S1127" s="228">
        <v>1.8931455305918783</v>
      </c>
      <c r="T1127" s="228">
        <v>1.1690451944500122</v>
      </c>
      <c r="U1127" s="228">
        <v>1.0127520262466365</v>
      </c>
      <c r="V1127" s="228">
        <v>1.505545305418162</v>
      </c>
      <c r="W1127" s="228">
        <v>0.83710662403304392</v>
      </c>
      <c r="X1127" s="223"/>
      <c r="Y1127" s="224"/>
      <c r="Z1127" s="224"/>
      <c r="AA1127" s="224"/>
      <c r="AB1127" s="224"/>
      <c r="AC1127" s="224"/>
      <c r="AD1127" s="224"/>
      <c r="AE1127" s="224"/>
      <c r="AF1127" s="224"/>
      <c r="AG1127" s="224"/>
      <c r="AH1127" s="224"/>
      <c r="AI1127" s="224"/>
      <c r="AJ1127" s="224"/>
      <c r="AK1127" s="224"/>
      <c r="AL1127" s="224"/>
      <c r="AM1127" s="224"/>
      <c r="AN1127" s="224"/>
      <c r="AO1127" s="224"/>
      <c r="AP1127" s="224"/>
      <c r="AQ1127" s="224"/>
      <c r="AR1127" s="224"/>
      <c r="AS1127" s="224"/>
      <c r="AT1127" s="224"/>
      <c r="AU1127" s="224"/>
      <c r="AV1127" s="224"/>
      <c r="AW1127" s="224"/>
      <c r="AX1127" s="224"/>
      <c r="AY1127" s="224"/>
      <c r="AZ1127" s="224"/>
      <c r="BA1127" s="224"/>
      <c r="BB1127" s="224"/>
      <c r="BC1127" s="224"/>
      <c r="BD1127" s="224"/>
      <c r="BE1127" s="224"/>
      <c r="BF1127" s="224"/>
      <c r="BG1127" s="224"/>
      <c r="BH1127" s="224"/>
      <c r="BI1127" s="224"/>
      <c r="BJ1127" s="224"/>
      <c r="BK1127" s="224"/>
      <c r="BL1127" s="224"/>
      <c r="BM1127" s="229"/>
    </row>
    <row r="1128" spans="1:65">
      <c r="A1128" s="29"/>
      <c r="B1128" s="3" t="s">
        <v>86</v>
      </c>
      <c r="C1128" s="28"/>
      <c r="D1128" s="13">
        <v>1.7631272079513451E-2</v>
      </c>
      <c r="E1128" s="13">
        <v>2.3029965500675976E-2</v>
      </c>
      <c r="F1128" s="13">
        <v>2.264615452135375E-2</v>
      </c>
      <c r="G1128" s="13">
        <v>1.3007011585166196E-2</v>
      </c>
      <c r="H1128" s="13">
        <v>2.2124423483202899E-2</v>
      </c>
      <c r="I1128" s="13">
        <v>1.1666791104792401E-2</v>
      </c>
      <c r="J1128" s="13">
        <v>1.6853001769389725E-2</v>
      </c>
      <c r="K1128" s="13">
        <v>1.9316625168116792E-2</v>
      </c>
      <c r="L1128" s="13">
        <v>9.4368322725116617E-3</v>
      </c>
      <c r="M1128" s="13">
        <v>1.6804529934285297E-2</v>
      </c>
      <c r="N1128" s="13">
        <v>1.020194169319065E-2</v>
      </c>
      <c r="O1128" s="13">
        <v>1.0453459264828723E-2</v>
      </c>
      <c r="P1128" s="13">
        <v>3.3262945209328286E-2</v>
      </c>
      <c r="Q1128" s="13">
        <v>1.0348426466003166E-2</v>
      </c>
      <c r="R1128" s="13">
        <v>1.0983305778557944E-2</v>
      </c>
      <c r="S1128" s="13">
        <v>1.6002920799593222E-2</v>
      </c>
      <c r="T1128" s="13">
        <v>1.1011414704395719E-2</v>
      </c>
      <c r="U1128" s="13">
        <v>6.7795516651565539E-3</v>
      </c>
      <c r="V1128" s="13">
        <v>1.1917245161621336E-2</v>
      </c>
      <c r="W1128" s="13">
        <v>7.0051056618064839E-3</v>
      </c>
      <c r="X1128" s="147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55"/>
    </row>
    <row r="1129" spans="1:65">
      <c r="A1129" s="29"/>
      <c r="B1129" s="3" t="s">
        <v>262</v>
      </c>
      <c r="C1129" s="28"/>
      <c r="D1129" s="13">
        <v>9.863543378538564E-3</v>
      </c>
      <c r="E1129" s="13">
        <v>2.4518764801877424E-3</v>
      </c>
      <c r="F1129" s="13">
        <v>2.8336399736005768E-2</v>
      </c>
      <c r="G1129" s="13">
        <v>-0.10483375201824063</v>
      </c>
      <c r="H1129" s="13">
        <v>2.1728780833377703E-2</v>
      </c>
      <c r="I1129" s="13">
        <v>-2.0016940763006863E-3</v>
      </c>
      <c r="J1129" s="13">
        <v>2.8320579419399472E-2</v>
      </c>
      <c r="K1129" s="13">
        <v>5.7324493197895343E-2</v>
      </c>
      <c r="L1129" s="13">
        <v>1.5136982247355935E-2</v>
      </c>
      <c r="M1129" s="13">
        <v>5.9084642269255916E-3</v>
      </c>
      <c r="N1129" s="13">
        <v>3.0174234360784036E-2</v>
      </c>
      <c r="O1129" s="13">
        <v>-0.1153806297558756</v>
      </c>
      <c r="P1129" s="13">
        <v>-2.0458730117161705E-2</v>
      </c>
      <c r="Q1129" s="13">
        <v>-5.091283958458237E-2</v>
      </c>
      <c r="R1129" s="13">
        <v>-7.2751329451181679E-3</v>
      </c>
      <c r="S1129" s="13">
        <v>-6.4228272728346303E-2</v>
      </c>
      <c r="T1129" s="13">
        <v>-0.16020486014082369</v>
      </c>
      <c r="U1129" s="13">
        <v>0.1816458145302664</v>
      </c>
      <c r="V1129" s="13">
        <v>-6.8333435909639917E-4</v>
      </c>
      <c r="W1129" s="13">
        <v>-5.4740037843626688E-2</v>
      </c>
      <c r="X1129" s="147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55"/>
    </row>
    <row r="1130" spans="1:65">
      <c r="A1130" s="29"/>
      <c r="B1130" s="45" t="s">
        <v>263</v>
      </c>
      <c r="C1130" s="46"/>
      <c r="D1130" s="44">
        <v>0.22</v>
      </c>
      <c r="E1130" s="44">
        <v>0.04</v>
      </c>
      <c r="F1130" s="44">
        <v>0.67</v>
      </c>
      <c r="G1130" s="44">
        <v>2.6</v>
      </c>
      <c r="H1130" s="44">
        <v>0.51</v>
      </c>
      <c r="I1130" s="44">
        <v>7.0000000000000007E-2</v>
      </c>
      <c r="J1130" s="44">
        <v>0.67</v>
      </c>
      <c r="K1130" s="44">
        <v>1.39</v>
      </c>
      <c r="L1130" s="44">
        <v>0.35</v>
      </c>
      <c r="M1130" s="44">
        <v>0.12</v>
      </c>
      <c r="N1130" s="44">
        <v>0.72</v>
      </c>
      <c r="O1130" s="44">
        <v>2.86</v>
      </c>
      <c r="P1130" s="44">
        <v>0.52</v>
      </c>
      <c r="Q1130" s="44">
        <v>1.27</v>
      </c>
      <c r="R1130" s="44">
        <v>0.2</v>
      </c>
      <c r="S1130" s="44">
        <v>1.6</v>
      </c>
      <c r="T1130" s="44">
        <v>3.96</v>
      </c>
      <c r="U1130" s="44">
        <v>4.4400000000000004</v>
      </c>
      <c r="V1130" s="44">
        <v>0.04</v>
      </c>
      <c r="W1130" s="44">
        <v>1.37</v>
      </c>
      <c r="X1130" s="147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55"/>
    </row>
    <row r="1131" spans="1:65">
      <c r="B1131" s="30"/>
      <c r="C1131" s="20"/>
      <c r="D1131" s="20"/>
      <c r="E1131" s="20"/>
      <c r="F1131" s="20"/>
      <c r="G1131" s="20"/>
      <c r="H1131" s="20"/>
      <c r="I1131" s="20"/>
      <c r="J1131" s="20"/>
      <c r="K1131" s="20"/>
      <c r="L1131" s="20"/>
      <c r="M1131" s="20"/>
      <c r="N1131" s="20"/>
      <c r="O1131" s="20"/>
      <c r="P1131" s="20"/>
      <c r="Q1131" s="20"/>
      <c r="R1131" s="20"/>
      <c r="S1131" s="20"/>
      <c r="T1131" s="20"/>
      <c r="U1131" s="20"/>
      <c r="V1131" s="20"/>
      <c r="W1131" s="20"/>
      <c r="BM1131" s="55"/>
    </row>
    <row r="1132" spans="1:65" ht="15">
      <c r="B1132" s="8" t="s">
        <v>554</v>
      </c>
      <c r="BM1132" s="27" t="s">
        <v>66</v>
      </c>
    </row>
    <row r="1133" spans="1:65" ht="15">
      <c r="A1133" s="24" t="s">
        <v>45</v>
      </c>
      <c r="B1133" s="18" t="s">
        <v>110</v>
      </c>
      <c r="C1133" s="15" t="s">
        <v>111</v>
      </c>
      <c r="D1133" s="16" t="s">
        <v>228</v>
      </c>
      <c r="E1133" s="17" t="s">
        <v>228</v>
      </c>
      <c r="F1133" s="17" t="s">
        <v>228</v>
      </c>
      <c r="G1133" s="17" t="s">
        <v>228</v>
      </c>
      <c r="H1133" s="17" t="s">
        <v>228</v>
      </c>
      <c r="I1133" s="17" t="s">
        <v>228</v>
      </c>
      <c r="J1133" s="17" t="s">
        <v>228</v>
      </c>
      <c r="K1133" s="17" t="s">
        <v>228</v>
      </c>
      <c r="L1133" s="17" t="s">
        <v>228</v>
      </c>
      <c r="M1133" s="17" t="s">
        <v>228</v>
      </c>
      <c r="N1133" s="17" t="s">
        <v>228</v>
      </c>
      <c r="O1133" s="17" t="s">
        <v>228</v>
      </c>
      <c r="P1133" s="17" t="s">
        <v>228</v>
      </c>
      <c r="Q1133" s="17" t="s">
        <v>228</v>
      </c>
      <c r="R1133" s="17" t="s">
        <v>228</v>
      </c>
      <c r="S1133" s="17" t="s">
        <v>228</v>
      </c>
      <c r="T1133" s="17" t="s">
        <v>228</v>
      </c>
      <c r="U1133" s="17" t="s">
        <v>228</v>
      </c>
      <c r="V1133" s="17" t="s">
        <v>228</v>
      </c>
      <c r="W1133" s="147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27">
        <v>1</v>
      </c>
    </row>
    <row r="1134" spans="1:65">
      <c r="A1134" s="29"/>
      <c r="B1134" s="19" t="s">
        <v>229</v>
      </c>
      <c r="C1134" s="9" t="s">
        <v>229</v>
      </c>
      <c r="D1134" s="145" t="s">
        <v>232</v>
      </c>
      <c r="E1134" s="146" t="s">
        <v>233</v>
      </c>
      <c r="F1134" s="146" t="s">
        <v>235</v>
      </c>
      <c r="G1134" s="146" t="s">
        <v>237</v>
      </c>
      <c r="H1134" s="146" t="s">
        <v>238</v>
      </c>
      <c r="I1134" s="146" t="s">
        <v>239</v>
      </c>
      <c r="J1134" s="146" t="s">
        <v>240</v>
      </c>
      <c r="K1134" s="146" t="s">
        <v>241</v>
      </c>
      <c r="L1134" s="146" t="s">
        <v>242</v>
      </c>
      <c r="M1134" s="146" t="s">
        <v>243</v>
      </c>
      <c r="N1134" s="146" t="s">
        <v>244</v>
      </c>
      <c r="O1134" s="146" t="s">
        <v>245</v>
      </c>
      <c r="P1134" s="146" t="s">
        <v>246</v>
      </c>
      <c r="Q1134" s="146" t="s">
        <v>247</v>
      </c>
      <c r="R1134" s="146" t="s">
        <v>248</v>
      </c>
      <c r="S1134" s="146" t="s">
        <v>249</v>
      </c>
      <c r="T1134" s="146" t="s">
        <v>283</v>
      </c>
      <c r="U1134" s="146" t="s">
        <v>252</v>
      </c>
      <c r="V1134" s="146" t="s">
        <v>253</v>
      </c>
      <c r="W1134" s="147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27" t="s">
        <v>3</v>
      </c>
    </row>
    <row r="1135" spans="1:65">
      <c r="A1135" s="29"/>
      <c r="B1135" s="19"/>
      <c r="C1135" s="9"/>
      <c r="D1135" s="10" t="s">
        <v>300</v>
      </c>
      <c r="E1135" s="11" t="s">
        <v>300</v>
      </c>
      <c r="F1135" s="11" t="s">
        <v>114</v>
      </c>
      <c r="G1135" s="11" t="s">
        <v>301</v>
      </c>
      <c r="H1135" s="11" t="s">
        <v>300</v>
      </c>
      <c r="I1135" s="11" t="s">
        <v>301</v>
      </c>
      <c r="J1135" s="11" t="s">
        <v>301</v>
      </c>
      <c r="K1135" s="11" t="s">
        <v>301</v>
      </c>
      <c r="L1135" s="11" t="s">
        <v>301</v>
      </c>
      <c r="M1135" s="11" t="s">
        <v>301</v>
      </c>
      <c r="N1135" s="11" t="s">
        <v>114</v>
      </c>
      <c r="O1135" s="11" t="s">
        <v>301</v>
      </c>
      <c r="P1135" s="11" t="s">
        <v>300</v>
      </c>
      <c r="Q1135" s="11" t="s">
        <v>300</v>
      </c>
      <c r="R1135" s="11" t="s">
        <v>300</v>
      </c>
      <c r="S1135" s="11" t="s">
        <v>301</v>
      </c>
      <c r="T1135" s="11" t="s">
        <v>301</v>
      </c>
      <c r="U1135" s="11" t="s">
        <v>114</v>
      </c>
      <c r="V1135" s="11" t="s">
        <v>114</v>
      </c>
      <c r="W1135" s="147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27">
        <v>1</v>
      </c>
    </row>
    <row r="1136" spans="1:65">
      <c r="A1136" s="29"/>
      <c r="B1136" s="19"/>
      <c r="C1136" s="9"/>
      <c r="D1136" s="25"/>
      <c r="E1136" s="25"/>
      <c r="F1136" s="25"/>
      <c r="G1136" s="25"/>
      <c r="H1136" s="25"/>
      <c r="I1136" s="25"/>
      <c r="J1136" s="25"/>
      <c r="K1136" s="25"/>
      <c r="L1136" s="25"/>
      <c r="M1136" s="25"/>
      <c r="N1136" s="25"/>
      <c r="O1136" s="25"/>
      <c r="P1136" s="25"/>
      <c r="Q1136" s="25"/>
      <c r="R1136" s="25"/>
      <c r="S1136" s="25"/>
      <c r="T1136" s="25"/>
      <c r="U1136" s="25"/>
      <c r="V1136" s="25"/>
      <c r="W1136" s="147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27">
        <v>2</v>
      </c>
    </row>
    <row r="1137" spans="1:65">
      <c r="A1137" s="29"/>
      <c r="B1137" s="18">
        <v>1</v>
      </c>
      <c r="C1137" s="14">
        <v>1</v>
      </c>
      <c r="D1137" s="210">
        <v>47.1</v>
      </c>
      <c r="E1137" s="210">
        <v>48.586769465104723</v>
      </c>
      <c r="F1137" s="211">
        <v>60.173000000000002</v>
      </c>
      <c r="G1137" s="211">
        <v>35</v>
      </c>
      <c r="H1137" s="210">
        <v>49.2</v>
      </c>
      <c r="I1137" s="231">
        <v>65.900000000000006</v>
      </c>
      <c r="J1137" s="210">
        <v>48.7</v>
      </c>
      <c r="K1137" s="231">
        <v>62.5</v>
      </c>
      <c r="L1137" s="210">
        <v>48.1</v>
      </c>
      <c r="M1137" s="231">
        <v>53</v>
      </c>
      <c r="N1137" s="210">
        <v>45.562387268043402</v>
      </c>
      <c r="O1137" s="210">
        <v>45.9</v>
      </c>
      <c r="P1137" s="210">
        <v>45.6</v>
      </c>
      <c r="Q1137" s="210">
        <v>45.1</v>
      </c>
      <c r="R1137" s="210">
        <v>48</v>
      </c>
      <c r="S1137" s="231">
        <v>59.2</v>
      </c>
      <c r="T1137" s="231">
        <v>54</v>
      </c>
      <c r="U1137" s="210">
        <v>44.64</v>
      </c>
      <c r="V1137" s="211">
        <v>35</v>
      </c>
      <c r="W1137" s="212"/>
      <c r="X1137" s="213"/>
      <c r="Y1137" s="213"/>
      <c r="Z1137" s="213"/>
      <c r="AA1137" s="213"/>
      <c r="AB1137" s="213"/>
      <c r="AC1137" s="213"/>
      <c r="AD1137" s="213"/>
      <c r="AE1137" s="213"/>
      <c r="AF1137" s="213"/>
      <c r="AG1137" s="213"/>
      <c r="AH1137" s="213"/>
      <c r="AI1137" s="213"/>
      <c r="AJ1137" s="213"/>
      <c r="AK1137" s="213"/>
      <c r="AL1137" s="213"/>
      <c r="AM1137" s="213"/>
      <c r="AN1137" s="213"/>
      <c r="AO1137" s="213"/>
      <c r="AP1137" s="213"/>
      <c r="AQ1137" s="213"/>
      <c r="AR1137" s="213"/>
      <c r="AS1137" s="213"/>
      <c r="AT1137" s="213"/>
      <c r="AU1137" s="213"/>
      <c r="AV1137" s="213"/>
      <c r="AW1137" s="213"/>
      <c r="AX1137" s="213"/>
      <c r="AY1137" s="213"/>
      <c r="AZ1137" s="213"/>
      <c r="BA1137" s="213"/>
      <c r="BB1137" s="213"/>
      <c r="BC1137" s="213"/>
      <c r="BD1137" s="213"/>
      <c r="BE1137" s="213"/>
      <c r="BF1137" s="213"/>
      <c r="BG1137" s="213"/>
      <c r="BH1137" s="213"/>
      <c r="BI1137" s="213"/>
      <c r="BJ1137" s="213"/>
      <c r="BK1137" s="213"/>
      <c r="BL1137" s="213"/>
      <c r="BM1137" s="214">
        <v>1</v>
      </c>
    </row>
    <row r="1138" spans="1:65">
      <c r="A1138" s="29"/>
      <c r="B1138" s="19">
        <v>1</v>
      </c>
      <c r="C1138" s="9">
        <v>2</v>
      </c>
      <c r="D1138" s="215">
        <v>45.4</v>
      </c>
      <c r="E1138" s="215">
        <v>50.404126469612436</v>
      </c>
      <c r="F1138" s="217">
        <v>56.330000000000005</v>
      </c>
      <c r="G1138" s="217">
        <v>44</v>
      </c>
      <c r="H1138" s="215">
        <v>48.5</v>
      </c>
      <c r="I1138" s="215">
        <v>49.6</v>
      </c>
      <c r="J1138" s="215">
        <v>47.2</v>
      </c>
      <c r="K1138" s="215">
        <v>51.1</v>
      </c>
      <c r="L1138" s="215">
        <v>53.3</v>
      </c>
      <c r="M1138" s="215">
        <v>44.7</v>
      </c>
      <c r="N1138" s="215">
        <v>47.755496271359995</v>
      </c>
      <c r="O1138" s="215">
        <v>45.2</v>
      </c>
      <c r="P1138" s="215">
        <v>45.2</v>
      </c>
      <c r="Q1138" s="215">
        <v>41.9</v>
      </c>
      <c r="R1138" s="215">
        <v>46</v>
      </c>
      <c r="S1138" s="215">
        <v>46.8</v>
      </c>
      <c r="T1138" s="215">
        <v>50</v>
      </c>
      <c r="U1138" s="215">
        <v>43.61</v>
      </c>
      <c r="V1138" s="217">
        <v>30</v>
      </c>
      <c r="W1138" s="212"/>
      <c r="X1138" s="213"/>
      <c r="Y1138" s="213"/>
      <c r="Z1138" s="213"/>
      <c r="AA1138" s="213"/>
      <c r="AB1138" s="213"/>
      <c r="AC1138" s="213"/>
      <c r="AD1138" s="213"/>
      <c r="AE1138" s="213"/>
      <c r="AF1138" s="213"/>
      <c r="AG1138" s="213"/>
      <c r="AH1138" s="213"/>
      <c r="AI1138" s="213"/>
      <c r="AJ1138" s="213"/>
      <c r="AK1138" s="213"/>
      <c r="AL1138" s="213"/>
      <c r="AM1138" s="213"/>
      <c r="AN1138" s="213"/>
      <c r="AO1138" s="213"/>
      <c r="AP1138" s="213"/>
      <c r="AQ1138" s="213"/>
      <c r="AR1138" s="213"/>
      <c r="AS1138" s="213"/>
      <c r="AT1138" s="213"/>
      <c r="AU1138" s="213"/>
      <c r="AV1138" s="213"/>
      <c r="AW1138" s="213"/>
      <c r="AX1138" s="213"/>
      <c r="AY1138" s="213"/>
      <c r="AZ1138" s="213"/>
      <c r="BA1138" s="213"/>
      <c r="BB1138" s="213"/>
      <c r="BC1138" s="213"/>
      <c r="BD1138" s="213"/>
      <c r="BE1138" s="213"/>
      <c r="BF1138" s="213"/>
      <c r="BG1138" s="213"/>
      <c r="BH1138" s="213"/>
      <c r="BI1138" s="213"/>
      <c r="BJ1138" s="213"/>
      <c r="BK1138" s="213"/>
      <c r="BL1138" s="213"/>
      <c r="BM1138" s="214">
        <v>16</v>
      </c>
    </row>
    <row r="1139" spans="1:65">
      <c r="A1139" s="29"/>
      <c r="B1139" s="19">
        <v>1</v>
      </c>
      <c r="C1139" s="9">
        <v>3</v>
      </c>
      <c r="D1139" s="215">
        <v>49</v>
      </c>
      <c r="E1139" s="215">
        <v>47.952646917752787</v>
      </c>
      <c r="F1139" s="217">
        <v>58.304000000000002</v>
      </c>
      <c r="G1139" s="217">
        <v>33</v>
      </c>
      <c r="H1139" s="215">
        <v>53</v>
      </c>
      <c r="I1139" s="215">
        <v>51.3</v>
      </c>
      <c r="J1139" s="215">
        <v>46.3</v>
      </c>
      <c r="K1139" s="215">
        <v>48.7</v>
      </c>
      <c r="L1139" s="215">
        <v>49.7</v>
      </c>
      <c r="M1139" s="215">
        <v>41.3</v>
      </c>
      <c r="N1139" s="215">
        <v>46.265199518359992</v>
      </c>
      <c r="O1139" s="215">
        <v>45.5</v>
      </c>
      <c r="P1139" s="215">
        <v>45.7</v>
      </c>
      <c r="Q1139" s="215">
        <v>45.5</v>
      </c>
      <c r="R1139" s="215">
        <v>47.3</v>
      </c>
      <c r="S1139" s="215">
        <v>45.4</v>
      </c>
      <c r="T1139" s="215">
        <v>49</v>
      </c>
      <c r="U1139" s="215">
        <v>43.54</v>
      </c>
      <c r="V1139" s="217">
        <v>35</v>
      </c>
      <c r="W1139" s="212"/>
      <c r="X1139" s="213"/>
      <c r="Y1139" s="213"/>
      <c r="Z1139" s="213"/>
      <c r="AA1139" s="213"/>
      <c r="AB1139" s="213"/>
      <c r="AC1139" s="213"/>
      <c r="AD1139" s="213"/>
      <c r="AE1139" s="213"/>
      <c r="AF1139" s="213"/>
      <c r="AG1139" s="213"/>
      <c r="AH1139" s="213"/>
      <c r="AI1139" s="213"/>
      <c r="AJ1139" s="213"/>
      <c r="AK1139" s="213"/>
      <c r="AL1139" s="213"/>
      <c r="AM1139" s="213"/>
      <c r="AN1139" s="213"/>
      <c r="AO1139" s="213"/>
      <c r="AP1139" s="213"/>
      <c r="AQ1139" s="213"/>
      <c r="AR1139" s="213"/>
      <c r="AS1139" s="213"/>
      <c r="AT1139" s="213"/>
      <c r="AU1139" s="213"/>
      <c r="AV1139" s="213"/>
      <c r="AW1139" s="213"/>
      <c r="AX1139" s="213"/>
      <c r="AY1139" s="213"/>
      <c r="AZ1139" s="213"/>
      <c r="BA1139" s="213"/>
      <c r="BB1139" s="213"/>
      <c r="BC1139" s="213"/>
      <c r="BD1139" s="213"/>
      <c r="BE1139" s="213"/>
      <c r="BF1139" s="213"/>
      <c r="BG1139" s="213"/>
      <c r="BH1139" s="213"/>
      <c r="BI1139" s="213"/>
      <c r="BJ1139" s="213"/>
      <c r="BK1139" s="213"/>
      <c r="BL1139" s="213"/>
      <c r="BM1139" s="214">
        <v>16</v>
      </c>
    </row>
    <row r="1140" spans="1:65">
      <c r="A1140" s="29"/>
      <c r="B1140" s="19">
        <v>1</v>
      </c>
      <c r="C1140" s="9">
        <v>4</v>
      </c>
      <c r="D1140" s="215">
        <v>45.6</v>
      </c>
      <c r="E1140" s="215">
        <v>50.745141639925045</v>
      </c>
      <c r="F1140" s="217">
        <v>55.605499999999999</v>
      </c>
      <c r="G1140" s="217">
        <v>21</v>
      </c>
      <c r="H1140" s="215">
        <v>49.9</v>
      </c>
      <c r="I1140" s="215">
        <v>53</v>
      </c>
      <c r="J1140" s="215">
        <v>49.4</v>
      </c>
      <c r="K1140" s="215">
        <v>44.1</v>
      </c>
      <c r="L1140" s="215">
        <v>48.5</v>
      </c>
      <c r="M1140" s="215">
        <v>42.8</v>
      </c>
      <c r="N1140" s="215">
        <v>45.302826705960001</v>
      </c>
      <c r="O1140" s="215">
        <v>44.2</v>
      </c>
      <c r="P1140" s="215">
        <v>47.5</v>
      </c>
      <c r="Q1140" s="215">
        <v>45</v>
      </c>
      <c r="R1140" s="215">
        <v>50.5</v>
      </c>
      <c r="S1140" s="216">
        <v>59.7</v>
      </c>
      <c r="T1140" s="215">
        <v>49</v>
      </c>
      <c r="U1140" s="215">
        <v>43.22</v>
      </c>
      <c r="V1140" s="217">
        <v>30</v>
      </c>
      <c r="W1140" s="212"/>
      <c r="X1140" s="213"/>
      <c r="Y1140" s="213"/>
      <c r="Z1140" s="213"/>
      <c r="AA1140" s="213"/>
      <c r="AB1140" s="213"/>
      <c r="AC1140" s="213"/>
      <c r="AD1140" s="213"/>
      <c r="AE1140" s="213"/>
      <c r="AF1140" s="213"/>
      <c r="AG1140" s="213"/>
      <c r="AH1140" s="213"/>
      <c r="AI1140" s="213"/>
      <c r="AJ1140" s="213"/>
      <c r="AK1140" s="213"/>
      <c r="AL1140" s="213"/>
      <c r="AM1140" s="213"/>
      <c r="AN1140" s="213"/>
      <c r="AO1140" s="213"/>
      <c r="AP1140" s="213"/>
      <c r="AQ1140" s="213"/>
      <c r="AR1140" s="213"/>
      <c r="AS1140" s="213"/>
      <c r="AT1140" s="213"/>
      <c r="AU1140" s="213"/>
      <c r="AV1140" s="213"/>
      <c r="AW1140" s="213"/>
      <c r="AX1140" s="213"/>
      <c r="AY1140" s="213"/>
      <c r="AZ1140" s="213"/>
      <c r="BA1140" s="213"/>
      <c r="BB1140" s="213"/>
      <c r="BC1140" s="213"/>
      <c r="BD1140" s="213"/>
      <c r="BE1140" s="213"/>
      <c r="BF1140" s="213"/>
      <c r="BG1140" s="213"/>
      <c r="BH1140" s="213"/>
      <c r="BI1140" s="213"/>
      <c r="BJ1140" s="213"/>
      <c r="BK1140" s="213"/>
      <c r="BL1140" s="213"/>
      <c r="BM1140" s="214">
        <v>47.127928080732772</v>
      </c>
    </row>
    <row r="1141" spans="1:65">
      <c r="A1141" s="29"/>
      <c r="B1141" s="19">
        <v>1</v>
      </c>
      <c r="C1141" s="9">
        <v>5</v>
      </c>
      <c r="D1141" s="215">
        <v>46.7</v>
      </c>
      <c r="E1141" s="215">
        <v>49.668810840219138</v>
      </c>
      <c r="F1141" s="217">
        <v>54.083000000000006</v>
      </c>
      <c r="G1141" s="217">
        <v>20</v>
      </c>
      <c r="H1141" s="215">
        <v>51</v>
      </c>
      <c r="I1141" s="215">
        <v>50.9</v>
      </c>
      <c r="J1141" s="215">
        <v>48.3</v>
      </c>
      <c r="K1141" s="215">
        <v>46.4</v>
      </c>
      <c r="L1141" s="215">
        <v>48.1</v>
      </c>
      <c r="M1141" s="215">
        <v>41.8</v>
      </c>
      <c r="N1141" s="215">
        <v>45.765709365159999</v>
      </c>
      <c r="O1141" s="215">
        <v>45.5</v>
      </c>
      <c r="P1141" s="215">
        <v>46.5</v>
      </c>
      <c r="Q1141" s="215">
        <v>41.7</v>
      </c>
      <c r="R1141" s="215">
        <v>48.6</v>
      </c>
      <c r="S1141" s="215">
        <v>52.7</v>
      </c>
      <c r="T1141" s="215">
        <v>50</v>
      </c>
      <c r="U1141" s="215">
        <v>41.31</v>
      </c>
      <c r="V1141" s="217">
        <v>30</v>
      </c>
      <c r="W1141" s="212"/>
      <c r="X1141" s="213"/>
      <c r="Y1141" s="213"/>
      <c r="Z1141" s="213"/>
      <c r="AA1141" s="213"/>
      <c r="AB1141" s="213"/>
      <c r="AC1141" s="213"/>
      <c r="AD1141" s="213"/>
      <c r="AE1141" s="213"/>
      <c r="AF1141" s="213"/>
      <c r="AG1141" s="213"/>
      <c r="AH1141" s="213"/>
      <c r="AI1141" s="213"/>
      <c r="AJ1141" s="213"/>
      <c r="AK1141" s="213"/>
      <c r="AL1141" s="213"/>
      <c r="AM1141" s="213"/>
      <c r="AN1141" s="213"/>
      <c r="AO1141" s="213"/>
      <c r="AP1141" s="213"/>
      <c r="AQ1141" s="213"/>
      <c r="AR1141" s="213"/>
      <c r="AS1141" s="213"/>
      <c r="AT1141" s="213"/>
      <c r="AU1141" s="213"/>
      <c r="AV1141" s="213"/>
      <c r="AW1141" s="213"/>
      <c r="AX1141" s="213"/>
      <c r="AY1141" s="213"/>
      <c r="AZ1141" s="213"/>
      <c r="BA1141" s="213"/>
      <c r="BB1141" s="213"/>
      <c r="BC1141" s="213"/>
      <c r="BD1141" s="213"/>
      <c r="BE1141" s="213"/>
      <c r="BF1141" s="213"/>
      <c r="BG1141" s="213"/>
      <c r="BH1141" s="213"/>
      <c r="BI1141" s="213"/>
      <c r="BJ1141" s="213"/>
      <c r="BK1141" s="213"/>
      <c r="BL1141" s="213"/>
      <c r="BM1141" s="214">
        <v>72</v>
      </c>
    </row>
    <row r="1142" spans="1:65">
      <c r="A1142" s="29"/>
      <c r="B1142" s="19">
        <v>1</v>
      </c>
      <c r="C1142" s="9">
        <v>6</v>
      </c>
      <c r="D1142" s="215">
        <v>45.1</v>
      </c>
      <c r="E1142" s="215">
        <v>46.955375816621057</v>
      </c>
      <c r="F1142" s="217">
        <v>58.241000000000007</v>
      </c>
      <c r="G1142" s="217">
        <v>38</v>
      </c>
      <c r="H1142" s="215">
        <v>49.5</v>
      </c>
      <c r="I1142" s="215">
        <v>50.4</v>
      </c>
      <c r="J1142" s="215">
        <v>50.6</v>
      </c>
      <c r="K1142" s="215">
        <v>49.7</v>
      </c>
      <c r="L1142" s="215">
        <v>45</v>
      </c>
      <c r="M1142" s="215">
        <v>44.2</v>
      </c>
      <c r="N1142" s="215">
        <v>47.606605472226668</v>
      </c>
      <c r="O1142" s="215">
        <v>44.3</v>
      </c>
      <c r="P1142" s="215">
        <v>45.5</v>
      </c>
      <c r="Q1142" s="216">
        <v>52.8</v>
      </c>
      <c r="R1142" s="215">
        <v>48.7</v>
      </c>
      <c r="S1142" s="215">
        <v>44</v>
      </c>
      <c r="T1142" s="215">
        <v>49</v>
      </c>
      <c r="U1142" s="215">
        <v>41.7</v>
      </c>
      <c r="V1142" s="217">
        <v>30</v>
      </c>
      <c r="W1142" s="212"/>
      <c r="X1142" s="213"/>
      <c r="Y1142" s="213"/>
      <c r="Z1142" s="213"/>
      <c r="AA1142" s="213"/>
      <c r="AB1142" s="213"/>
      <c r="AC1142" s="213"/>
      <c r="AD1142" s="213"/>
      <c r="AE1142" s="213"/>
      <c r="AF1142" s="213"/>
      <c r="AG1142" s="213"/>
      <c r="AH1142" s="213"/>
      <c r="AI1142" s="213"/>
      <c r="AJ1142" s="213"/>
      <c r="AK1142" s="213"/>
      <c r="AL1142" s="213"/>
      <c r="AM1142" s="213"/>
      <c r="AN1142" s="213"/>
      <c r="AO1142" s="213"/>
      <c r="AP1142" s="213"/>
      <c r="AQ1142" s="213"/>
      <c r="AR1142" s="213"/>
      <c r="AS1142" s="213"/>
      <c r="AT1142" s="213"/>
      <c r="AU1142" s="213"/>
      <c r="AV1142" s="213"/>
      <c r="AW1142" s="213"/>
      <c r="AX1142" s="213"/>
      <c r="AY1142" s="213"/>
      <c r="AZ1142" s="213"/>
      <c r="BA1142" s="213"/>
      <c r="BB1142" s="213"/>
      <c r="BC1142" s="213"/>
      <c r="BD1142" s="213"/>
      <c r="BE1142" s="213"/>
      <c r="BF1142" s="213"/>
      <c r="BG1142" s="213"/>
      <c r="BH1142" s="213"/>
      <c r="BI1142" s="213"/>
      <c r="BJ1142" s="213"/>
      <c r="BK1142" s="213"/>
      <c r="BL1142" s="213"/>
      <c r="BM1142" s="218"/>
    </row>
    <row r="1143" spans="1:65">
      <c r="A1143" s="29"/>
      <c r="B1143" s="20" t="s">
        <v>259</v>
      </c>
      <c r="C1143" s="12"/>
      <c r="D1143" s="219">
        <v>46.483333333333341</v>
      </c>
      <c r="E1143" s="219">
        <v>49.052145191539203</v>
      </c>
      <c r="F1143" s="219">
        <v>57.122750000000003</v>
      </c>
      <c r="G1143" s="219">
        <v>31.833333333333332</v>
      </c>
      <c r="H1143" s="219">
        <v>50.183333333333337</v>
      </c>
      <c r="I1143" s="219">
        <v>53.516666666666659</v>
      </c>
      <c r="J1143" s="219">
        <v>48.416666666666664</v>
      </c>
      <c r="K1143" s="219">
        <v>50.416666666666664</v>
      </c>
      <c r="L1143" s="219">
        <v>48.783333333333339</v>
      </c>
      <c r="M1143" s="219">
        <v>44.633333333333333</v>
      </c>
      <c r="N1143" s="219">
        <v>46.376370766851672</v>
      </c>
      <c r="O1143" s="219">
        <v>45.1</v>
      </c>
      <c r="P1143" s="219">
        <v>46</v>
      </c>
      <c r="Q1143" s="219">
        <v>45.333333333333336</v>
      </c>
      <c r="R1143" s="219">
        <v>48.183333333333337</v>
      </c>
      <c r="S1143" s="219">
        <v>51.300000000000004</v>
      </c>
      <c r="T1143" s="219">
        <v>50.166666666666664</v>
      </c>
      <c r="U1143" s="219">
        <v>43.00333333333333</v>
      </c>
      <c r="V1143" s="219">
        <v>31.666666666666668</v>
      </c>
      <c r="W1143" s="212"/>
      <c r="X1143" s="213"/>
      <c r="Y1143" s="213"/>
      <c r="Z1143" s="213"/>
      <c r="AA1143" s="213"/>
      <c r="AB1143" s="213"/>
      <c r="AC1143" s="213"/>
      <c r="AD1143" s="213"/>
      <c r="AE1143" s="213"/>
      <c r="AF1143" s="213"/>
      <c r="AG1143" s="213"/>
      <c r="AH1143" s="213"/>
      <c r="AI1143" s="213"/>
      <c r="AJ1143" s="213"/>
      <c r="AK1143" s="213"/>
      <c r="AL1143" s="213"/>
      <c r="AM1143" s="213"/>
      <c r="AN1143" s="213"/>
      <c r="AO1143" s="213"/>
      <c r="AP1143" s="213"/>
      <c r="AQ1143" s="213"/>
      <c r="AR1143" s="213"/>
      <c r="AS1143" s="213"/>
      <c r="AT1143" s="213"/>
      <c r="AU1143" s="213"/>
      <c r="AV1143" s="213"/>
      <c r="AW1143" s="213"/>
      <c r="AX1143" s="213"/>
      <c r="AY1143" s="213"/>
      <c r="AZ1143" s="213"/>
      <c r="BA1143" s="213"/>
      <c r="BB1143" s="213"/>
      <c r="BC1143" s="213"/>
      <c r="BD1143" s="213"/>
      <c r="BE1143" s="213"/>
      <c r="BF1143" s="213"/>
      <c r="BG1143" s="213"/>
      <c r="BH1143" s="213"/>
      <c r="BI1143" s="213"/>
      <c r="BJ1143" s="213"/>
      <c r="BK1143" s="213"/>
      <c r="BL1143" s="213"/>
      <c r="BM1143" s="218"/>
    </row>
    <row r="1144" spans="1:65">
      <c r="A1144" s="29"/>
      <c r="B1144" s="3" t="s">
        <v>260</v>
      </c>
      <c r="C1144" s="28"/>
      <c r="D1144" s="215">
        <v>46.150000000000006</v>
      </c>
      <c r="E1144" s="215">
        <v>49.12779015266193</v>
      </c>
      <c r="F1144" s="215">
        <v>57.285500000000006</v>
      </c>
      <c r="G1144" s="215">
        <v>34</v>
      </c>
      <c r="H1144" s="215">
        <v>49.7</v>
      </c>
      <c r="I1144" s="215">
        <v>51.099999999999994</v>
      </c>
      <c r="J1144" s="215">
        <v>48.5</v>
      </c>
      <c r="K1144" s="215">
        <v>49.2</v>
      </c>
      <c r="L1144" s="215">
        <v>48.3</v>
      </c>
      <c r="M1144" s="215">
        <v>43.5</v>
      </c>
      <c r="N1144" s="215">
        <v>46.015454441759999</v>
      </c>
      <c r="O1144" s="215">
        <v>45.35</v>
      </c>
      <c r="P1144" s="215">
        <v>45.650000000000006</v>
      </c>
      <c r="Q1144" s="215">
        <v>45.05</v>
      </c>
      <c r="R1144" s="215">
        <v>48.3</v>
      </c>
      <c r="S1144" s="215">
        <v>49.75</v>
      </c>
      <c r="T1144" s="215">
        <v>49.5</v>
      </c>
      <c r="U1144" s="215">
        <v>43.379999999999995</v>
      </c>
      <c r="V1144" s="215">
        <v>30</v>
      </c>
      <c r="W1144" s="212"/>
      <c r="X1144" s="213"/>
      <c r="Y1144" s="213"/>
      <c r="Z1144" s="213"/>
      <c r="AA1144" s="213"/>
      <c r="AB1144" s="213"/>
      <c r="AC1144" s="213"/>
      <c r="AD1144" s="213"/>
      <c r="AE1144" s="213"/>
      <c r="AF1144" s="213"/>
      <c r="AG1144" s="213"/>
      <c r="AH1144" s="213"/>
      <c r="AI1144" s="213"/>
      <c r="AJ1144" s="213"/>
      <c r="AK1144" s="213"/>
      <c r="AL1144" s="213"/>
      <c r="AM1144" s="213"/>
      <c r="AN1144" s="213"/>
      <c r="AO1144" s="213"/>
      <c r="AP1144" s="213"/>
      <c r="AQ1144" s="213"/>
      <c r="AR1144" s="213"/>
      <c r="AS1144" s="213"/>
      <c r="AT1144" s="213"/>
      <c r="AU1144" s="213"/>
      <c r="AV1144" s="213"/>
      <c r="AW1144" s="213"/>
      <c r="AX1144" s="213"/>
      <c r="AY1144" s="213"/>
      <c r="AZ1144" s="213"/>
      <c r="BA1144" s="213"/>
      <c r="BB1144" s="213"/>
      <c r="BC1144" s="213"/>
      <c r="BD1144" s="213"/>
      <c r="BE1144" s="213"/>
      <c r="BF1144" s="213"/>
      <c r="BG1144" s="213"/>
      <c r="BH1144" s="213"/>
      <c r="BI1144" s="213"/>
      <c r="BJ1144" s="213"/>
      <c r="BK1144" s="213"/>
      <c r="BL1144" s="213"/>
      <c r="BM1144" s="218"/>
    </row>
    <row r="1145" spans="1:65">
      <c r="A1145" s="29"/>
      <c r="B1145" s="3" t="s">
        <v>261</v>
      </c>
      <c r="C1145" s="28"/>
      <c r="D1145" s="23">
        <v>1.4579666205598352</v>
      </c>
      <c r="E1145" s="23">
        <v>1.4762303143600466</v>
      </c>
      <c r="F1145" s="23">
        <v>2.196380653484272</v>
      </c>
      <c r="G1145" s="23">
        <v>9.5376447127509749</v>
      </c>
      <c r="H1145" s="23">
        <v>1.6092441289831276</v>
      </c>
      <c r="I1145" s="23">
        <v>6.171358575440796</v>
      </c>
      <c r="J1145" s="23">
        <v>1.5354695264532829</v>
      </c>
      <c r="K1145" s="23">
        <v>6.4182292469704185</v>
      </c>
      <c r="L1145" s="23">
        <v>2.7043791647375675</v>
      </c>
      <c r="M1145" s="23">
        <v>4.3056551959796634</v>
      </c>
      <c r="N1145" s="23">
        <v>1.0597921464617117</v>
      </c>
      <c r="O1145" s="23">
        <v>0.69570108523704299</v>
      </c>
      <c r="P1145" s="23">
        <v>0.85322916030806084</v>
      </c>
      <c r="Q1145" s="23">
        <v>4.0232656718972288</v>
      </c>
      <c r="R1145" s="23">
        <v>1.5091940453986255</v>
      </c>
      <c r="S1145" s="23">
        <v>6.9753852940178245</v>
      </c>
      <c r="T1145" s="23">
        <v>1.9407902170679519</v>
      </c>
      <c r="U1145" s="23">
        <v>1.2607722501176268</v>
      </c>
      <c r="V1145" s="23">
        <v>2.5819888974716112</v>
      </c>
      <c r="W1145" s="147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55"/>
    </row>
    <row r="1146" spans="1:65">
      <c r="A1146" s="29"/>
      <c r="B1146" s="3" t="s">
        <v>86</v>
      </c>
      <c r="C1146" s="28"/>
      <c r="D1146" s="13">
        <v>3.1365362937823625E-2</v>
      </c>
      <c r="E1146" s="13">
        <v>3.0095122417085958E-2</v>
      </c>
      <c r="F1146" s="13">
        <v>3.8450191096967005E-2</v>
      </c>
      <c r="G1146" s="13">
        <v>0.29961187579322435</v>
      </c>
      <c r="H1146" s="13">
        <v>3.2067302470603673E-2</v>
      </c>
      <c r="I1146" s="13">
        <v>0.1153165725713011</v>
      </c>
      <c r="J1146" s="13">
        <v>3.1713656312288119E-2</v>
      </c>
      <c r="K1146" s="13">
        <v>0.12730372060106615</v>
      </c>
      <c r="L1146" s="13">
        <v>5.5436539079007183E-2</v>
      </c>
      <c r="M1146" s="13">
        <v>9.6467256071239654E-2</v>
      </c>
      <c r="N1146" s="13">
        <v>2.285198537396585E-2</v>
      </c>
      <c r="O1146" s="13">
        <v>1.5425744683748181E-2</v>
      </c>
      <c r="P1146" s="13">
        <v>1.8548460006696976E-2</v>
      </c>
      <c r="Q1146" s="13">
        <v>8.8748507468321219E-2</v>
      </c>
      <c r="R1146" s="13">
        <v>3.1321910316125051E-2</v>
      </c>
      <c r="S1146" s="13">
        <v>0.1359724228853377</v>
      </c>
      <c r="T1146" s="13">
        <v>3.8686848180756517E-2</v>
      </c>
      <c r="U1146" s="13">
        <v>2.9318012172334554E-2</v>
      </c>
      <c r="V1146" s="13">
        <v>8.1536491499103511E-2</v>
      </c>
      <c r="W1146" s="147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55"/>
    </row>
    <row r="1147" spans="1:65">
      <c r="A1147" s="29"/>
      <c r="B1147" s="3" t="s">
        <v>262</v>
      </c>
      <c r="C1147" s="28"/>
      <c r="D1147" s="13">
        <v>-1.3677553282104959E-2</v>
      </c>
      <c r="E1147" s="13">
        <v>4.0829656409043569E-2</v>
      </c>
      <c r="F1147" s="13">
        <v>0.2120785344551015</v>
      </c>
      <c r="G1147" s="13">
        <v>-0.32453357001391925</v>
      </c>
      <c r="H1147" s="13">
        <v>6.4832157428319048E-2</v>
      </c>
      <c r="I1147" s="13">
        <v>0.13556162653680892</v>
      </c>
      <c r="J1147" s="13">
        <v>2.7345538800819247E-2</v>
      </c>
      <c r="K1147" s="13">
        <v>6.9783220265913215E-2</v>
      </c>
      <c r="L1147" s="13">
        <v>3.5125780402753159E-2</v>
      </c>
      <c r="M1147" s="13">
        <v>-5.2932408637317074E-2</v>
      </c>
      <c r="N1147" s="13">
        <v>-1.5947174944623943E-2</v>
      </c>
      <c r="O1147" s="13">
        <v>-4.3030282962128408E-2</v>
      </c>
      <c r="P1147" s="13">
        <v>-2.3933326302836178E-2</v>
      </c>
      <c r="Q1147" s="13">
        <v>-3.807922012453413E-2</v>
      </c>
      <c r="R1147" s="13">
        <v>2.2394475963224858E-2</v>
      </c>
      <c r="S1147" s="13">
        <v>8.8526529579663338E-2</v>
      </c>
      <c r="T1147" s="13">
        <v>6.4478510082776497E-2</v>
      </c>
      <c r="U1147" s="13">
        <v>-8.7519119031368886E-2</v>
      </c>
      <c r="V1147" s="13">
        <v>-0.32807004346934365</v>
      </c>
      <c r="W1147" s="147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55"/>
    </row>
    <row r="1148" spans="1:65">
      <c r="A1148" s="29"/>
      <c r="B1148" s="45" t="s">
        <v>263</v>
      </c>
      <c r="C1148" s="46"/>
      <c r="D1148" s="44">
        <v>0.51</v>
      </c>
      <c r="E1148" s="44">
        <v>0.26</v>
      </c>
      <c r="F1148" s="44">
        <v>2.7</v>
      </c>
      <c r="G1148" s="44">
        <v>4.9400000000000004</v>
      </c>
      <c r="H1148" s="44">
        <v>0.6</v>
      </c>
      <c r="I1148" s="44">
        <v>1.61</v>
      </c>
      <c r="J1148" s="44">
        <v>7.0000000000000007E-2</v>
      </c>
      <c r="K1148" s="44">
        <v>0.67</v>
      </c>
      <c r="L1148" s="44">
        <v>0.18</v>
      </c>
      <c r="M1148" s="44">
        <v>1.07</v>
      </c>
      <c r="N1148" s="44">
        <v>0.55000000000000004</v>
      </c>
      <c r="O1148" s="44">
        <v>0.93</v>
      </c>
      <c r="P1148" s="44">
        <v>0.66</v>
      </c>
      <c r="Q1148" s="44">
        <v>0.86</v>
      </c>
      <c r="R1148" s="44">
        <v>0</v>
      </c>
      <c r="S1148" s="44">
        <v>0.94</v>
      </c>
      <c r="T1148" s="44">
        <v>0.6</v>
      </c>
      <c r="U1148" s="44">
        <v>1.56</v>
      </c>
      <c r="V1148" s="44">
        <v>4.99</v>
      </c>
      <c r="W1148" s="147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55"/>
    </row>
    <row r="1149" spans="1:65">
      <c r="B1149" s="30"/>
      <c r="C1149" s="20"/>
      <c r="D1149" s="20"/>
      <c r="E1149" s="20"/>
      <c r="F1149" s="20"/>
      <c r="G1149" s="20"/>
      <c r="H1149" s="20"/>
      <c r="I1149" s="20"/>
      <c r="J1149" s="20"/>
      <c r="K1149" s="20"/>
      <c r="L1149" s="20"/>
      <c r="M1149" s="20"/>
      <c r="N1149" s="20"/>
      <c r="O1149" s="20"/>
      <c r="P1149" s="20"/>
      <c r="Q1149" s="20"/>
      <c r="R1149" s="20"/>
      <c r="S1149" s="20"/>
      <c r="T1149" s="20"/>
      <c r="U1149" s="20"/>
      <c r="V1149" s="20"/>
      <c r="BM1149" s="55"/>
    </row>
    <row r="1150" spans="1:65">
      <c r="BM1150" s="55"/>
    </row>
    <row r="1151" spans="1:65">
      <c r="BM1151" s="55"/>
    </row>
    <row r="1152" spans="1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5"/>
    </row>
    <row r="1158" spans="65:65">
      <c r="BM1158" s="55"/>
    </row>
    <row r="1159" spans="65:65">
      <c r="BM1159" s="55"/>
    </row>
    <row r="1160" spans="65:65">
      <c r="BM1160" s="55"/>
    </row>
    <row r="1161" spans="65:65">
      <c r="BM1161" s="55"/>
    </row>
    <row r="1162" spans="65:65">
      <c r="BM1162" s="55"/>
    </row>
    <row r="1163" spans="65:65">
      <c r="BM1163" s="55"/>
    </row>
    <row r="1164" spans="65:65">
      <c r="BM1164" s="55"/>
    </row>
    <row r="1165" spans="65:65">
      <c r="BM1165" s="55"/>
    </row>
    <row r="1166" spans="65:65">
      <c r="BM1166" s="55"/>
    </row>
    <row r="1167" spans="65:65">
      <c r="BM1167" s="55"/>
    </row>
    <row r="1168" spans="65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5"/>
    </row>
    <row r="1182" spans="65:65">
      <c r="BM1182" s="55"/>
    </row>
    <row r="1183" spans="65:65">
      <c r="BM1183" s="55"/>
    </row>
    <row r="1184" spans="65:65">
      <c r="BM1184" s="55"/>
    </row>
    <row r="1185" spans="65:65">
      <c r="BM1185" s="55"/>
    </row>
    <row r="1186" spans="65:65">
      <c r="BM1186" s="55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5"/>
    </row>
    <row r="1193" spans="65:65">
      <c r="BM1193" s="55"/>
    </row>
    <row r="1194" spans="65:65">
      <c r="BM1194" s="55"/>
    </row>
    <row r="1195" spans="65:65">
      <c r="BM1195" s="55"/>
    </row>
    <row r="1196" spans="65:65">
      <c r="BM1196" s="55"/>
    </row>
    <row r="1197" spans="65:65">
      <c r="BM1197" s="55"/>
    </row>
    <row r="1198" spans="65:65">
      <c r="BM1198" s="56"/>
    </row>
    <row r="1199" spans="65:65">
      <c r="BM1199" s="57"/>
    </row>
    <row r="1200" spans="65:65">
      <c r="BM1200" s="57"/>
    </row>
    <row r="1201" spans="65:65">
      <c r="BM1201" s="57"/>
    </row>
    <row r="1202" spans="65:65">
      <c r="BM1202" s="57"/>
    </row>
    <row r="1203" spans="65:65">
      <c r="BM1203" s="57"/>
    </row>
    <row r="1204" spans="65:65">
      <c r="BM1204" s="57"/>
    </row>
    <row r="1205" spans="65:65">
      <c r="BM1205" s="57"/>
    </row>
    <row r="1206" spans="65:65">
      <c r="BM1206" s="57"/>
    </row>
    <row r="1207" spans="65:65">
      <c r="BM1207" s="57"/>
    </row>
    <row r="1208" spans="65:65">
      <c r="BM1208" s="57"/>
    </row>
    <row r="1209" spans="65:65">
      <c r="BM1209" s="57"/>
    </row>
    <row r="1210" spans="65:65">
      <c r="BM1210" s="57"/>
    </row>
    <row r="1211" spans="65:65">
      <c r="BM1211" s="57"/>
    </row>
    <row r="1212" spans="65:65">
      <c r="BM1212" s="57"/>
    </row>
    <row r="1213" spans="65:65">
      <c r="BM1213" s="57"/>
    </row>
    <row r="1214" spans="65:65">
      <c r="BM1214" s="57"/>
    </row>
    <row r="1215" spans="65:65">
      <c r="BM1215" s="57"/>
    </row>
    <row r="1216" spans="65:65">
      <c r="BM1216" s="57"/>
    </row>
    <row r="1217" spans="65:65">
      <c r="BM1217" s="57"/>
    </row>
    <row r="1218" spans="65:65">
      <c r="BM1218" s="57"/>
    </row>
    <row r="1219" spans="65:65">
      <c r="BM1219" s="57"/>
    </row>
    <row r="1220" spans="65:65">
      <c r="BM1220" s="57"/>
    </row>
    <row r="1221" spans="65:65">
      <c r="BM1221" s="57"/>
    </row>
    <row r="1222" spans="65:65">
      <c r="BM1222" s="57"/>
    </row>
    <row r="1223" spans="65:65">
      <c r="BM1223" s="57"/>
    </row>
    <row r="1224" spans="65:65">
      <c r="BM1224" s="57"/>
    </row>
    <row r="1225" spans="65:65">
      <c r="BM1225" s="57"/>
    </row>
    <row r="1226" spans="65:65">
      <c r="BM1226" s="57"/>
    </row>
    <row r="1227" spans="65:65">
      <c r="BM1227" s="57"/>
    </row>
    <row r="1228" spans="65:65">
      <c r="BM1228" s="57"/>
    </row>
    <row r="1229" spans="65:65">
      <c r="BM1229" s="57"/>
    </row>
    <row r="1230" spans="65:65">
      <c r="BM1230" s="57"/>
    </row>
    <row r="1231" spans="65:65">
      <c r="BM1231" s="57"/>
    </row>
    <row r="1232" spans="65:65">
      <c r="BM1232" s="57"/>
    </row>
  </sheetData>
  <dataConsolidate/>
  <conditionalFormatting sqref="B6:V11 B25:W30 B43:V48 B61:D66 B79:W84 B97:W102 B116:U121 B134:W139 B152:V157 B171:S176 B189:W194 B207:V212 B225:S230 B244:W249 B262:M267 B280:L285 B298:M303 B317:W322 B335:U340 B353:K358 B371:R376 B389:S394 B407:F412 B425:L430 B444:S449 B462:W467 B480:U485 B498:W503 B517:L522 B535:W540 B553:W558 B571:V576 B590:W595 B608:T613 B626:L631 B644:W649 B662:V667 B680:V685 B699:L704 B717:D722 B735:T740 B753:S758 B771:W776 B789:V794 B808:V813 B826:U831 B844:L849 B862:V867 B880:W885 B898:T903 B917:M922 B936:R941 B955:T960 B974:W979 B992:T997 B1011:L1016 B1029:T1034 B1047:W1052 B1065:T1070 B1083:V1088 B1101:L1106 B1119:W1124 B1137:V1142">
    <cfRule type="expression" dxfId="17" priority="189">
      <formula>AND($B6&lt;&gt;$B5,NOT(ISBLANK(INDIRECT(Anlyt_LabRefThisCol))))</formula>
    </cfRule>
  </conditionalFormatting>
  <conditionalFormatting sqref="C2:V17 C21:W36 C39:V54 C57:D72 C75:W90 C93:W108 C112:U127 C130:W145 C148:V163 C167:S182 C185:W200 C203:V218 C221:S236 C240:W255 C258:M273 C276:L291 C294:M309 C313:W328 C331:U346 C349:K364 C367:R382 C385:S400 C403:F418 C421:L436 C440:S455 C458:W473 C476:U491 C494:W509 C513:L528 C531:W546 C549:W564 C567:V582 C586:W601 C604:T619 C622:L637 C640:W655 C658:V673 C676:V691 C695:L710 C713:D728 C731:T746 C749:S764 C767:W782 C785:V800 C804:V819 C822:U837 C840:L855 C858:V873 C876:W891 C894:T909 C913:M928 C932:R947 C951:T966 C970:W985 C988:T1003 C1007:L1022 C1025:T1040 C1043:W1058 C1061:T1076 C1079:V1094 C1097:L1112 C1115:W1130 C1133:V1148">
    <cfRule type="expression" dxfId="16" priority="187" stopIfTrue="1">
      <formula>AND(ISBLANK(INDIRECT(Anlyt_LabRefLastCol)),ISBLANK(INDIRECT(Anlyt_LabRefThisCol)))</formula>
    </cfRule>
    <cfRule type="expression" dxfId="15" priority="18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12706-1EDE-4D27-BC8B-344723FFDC1E}">
  <sheetPr codeName="Sheet16"/>
  <dimension ref="A1:BN1248"/>
  <sheetViews>
    <sheetView zoomScale="95" zoomScaleNormal="9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4" width="11.28515625" style="2" bestFit="1" customWidth="1"/>
    <col min="25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555</v>
      </c>
      <c r="BM1" s="27" t="s">
        <v>66</v>
      </c>
    </row>
    <row r="2" spans="1:66" ht="15">
      <c r="A2" s="24" t="s">
        <v>4</v>
      </c>
      <c r="B2" s="18" t="s">
        <v>110</v>
      </c>
      <c r="C2" s="15" t="s">
        <v>111</v>
      </c>
      <c r="D2" s="16" t="s">
        <v>228</v>
      </c>
      <c r="E2" s="17" t="s">
        <v>228</v>
      </c>
      <c r="F2" s="17" t="s">
        <v>228</v>
      </c>
      <c r="G2" s="17" t="s">
        <v>228</v>
      </c>
      <c r="H2" s="17" t="s">
        <v>228</v>
      </c>
      <c r="I2" s="17" t="s">
        <v>228</v>
      </c>
      <c r="J2" s="17" t="s">
        <v>228</v>
      </c>
      <c r="K2" s="17" t="s">
        <v>228</v>
      </c>
      <c r="L2" s="17" t="s">
        <v>228</v>
      </c>
      <c r="M2" s="17" t="s">
        <v>228</v>
      </c>
      <c r="N2" s="17" t="s">
        <v>228</v>
      </c>
      <c r="O2" s="17" t="s">
        <v>228</v>
      </c>
      <c r="P2" s="17" t="s">
        <v>228</v>
      </c>
      <c r="Q2" s="17" t="s">
        <v>228</v>
      </c>
      <c r="R2" s="17" t="s">
        <v>228</v>
      </c>
      <c r="S2" s="17" t="s">
        <v>228</v>
      </c>
      <c r="T2" s="17" t="s">
        <v>228</v>
      </c>
      <c r="U2" s="17" t="s">
        <v>228</v>
      </c>
      <c r="V2" s="17" t="s">
        <v>228</v>
      </c>
      <c r="W2" s="147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229</v>
      </c>
      <c r="C3" s="9" t="s">
        <v>229</v>
      </c>
      <c r="D3" s="145" t="s">
        <v>232</v>
      </c>
      <c r="E3" s="146" t="s">
        <v>233</v>
      </c>
      <c r="F3" s="146" t="s">
        <v>234</v>
      </c>
      <c r="G3" s="146" t="s">
        <v>237</v>
      </c>
      <c r="H3" s="146" t="s">
        <v>238</v>
      </c>
      <c r="I3" s="146" t="s">
        <v>239</v>
      </c>
      <c r="J3" s="146" t="s">
        <v>240</v>
      </c>
      <c r="K3" s="146" t="s">
        <v>241</v>
      </c>
      <c r="L3" s="146" t="s">
        <v>242</v>
      </c>
      <c r="M3" s="146" t="s">
        <v>243</v>
      </c>
      <c r="N3" s="146" t="s">
        <v>244</v>
      </c>
      <c r="O3" s="146" t="s">
        <v>245</v>
      </c>
      <c r="P3" s="146" t="s">
        <v>246</v>
      </c>
      <c r="Q3" s="146" t="s">
        <v>247</v>
      </c>
      <c r="R3" s="146" t="s">
        <v>249</v>
      </c>
      <c r="S3" s="146" t="s">
        <v>283</v>
      </c>
      <c r="T3" s="146" t="s">
        <v>252</v>
      </c>
      <c r="U3" s="146" t="s">
        <v>253</v>
      </c>
      <c r="V3" s="146" t="s">
        <v>299</v>
      </c>
      <c r="W3" s="147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286</v>
      </c>
      <c r="E4" s="11" t="s">
        <v>286</v>
      </c>
      <c r="F4" s="11" t="s">
        <v>287</v>
      </c>
      <c r="G4" s="11" t="s">
        <v>322</v>
      </c>
      <c r="H4" s="11" t="s">
        <v>286</v>
      </c>
      <c r="I4" s="11" t="s">
        <v>286</v>
      </c>
      <c r="J4" s="11" t="s">
        <v>286</v>
      </c>
      <c r="K4" s="11" t="s">
        <v>286</v>
      </c>
      <c r="L4" s="11" t="s">
        <v>286</v>
      </c>
      <c r="M4" s="11" t="s">
        <v>286</v>
      </c>
      <c r="N4" s="11" t="s">
        <v>322</v>
      </c>
      <c r="O4" s="11" t="s">
        <v>322</v>
      </c>
      <c r="P4" s="11" t="s">
        <v>322</v>
      </c>
      <c r="Q4" s="11" t="s">
        <v>286</v>
      </c>
      <c r="R4" s="11" t="s">
        <v>286</v>
      </c>
      <c r="S4" s="11" t="s">
        <v>322</v>
      </c>
      <c r="T4" s="11" t="s">
        <v>287</v>
      </c>
      <c r="U4" s="11" t="s">
        <v>286</v>
      </c>
      <c r="V4" s="11" t="s">
        <v>287</v>
      </c>
      <c r="W4" s="147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 t="s">
        <v>323</v>
      </c>
      <c r="E5" s="25" t="s">
        <v>324</v>
      </c>
      <c r="F5" s="25" t="s">
        <v>324</v>
      </c>
      <c r="G5" s="25" t="s">
        <v>325</v>
      </c>
      <c r="H5" s="25" t="s">
        <v>325</v>
      </c>
      <c r="I5" s="25" t="s">
        <v>325</v>
      </c>
      <c r="J5" s="25" t="s">
        <v>325</v>
      </c>
      <c r="K5" s="25" t="s">
        <v>325</v>
      </c>
      <c r="L5" s="25" t="s">
        <v>325</v>
      </c>
      <c r="M5" s="25" t="s">
        <v>325</v>
      </c>
      <c r="N5" s="25" t="s">
        <v>323</v>
      </c>
      <c r="O5" s="25" t="s">
        <v>325</v>
      </c>
      <c r="P5" s="25" t="s">
        <v>323</v>
      </c>
      <c r="Q5" s="25" t="s">
        <v>325</v>
      </c>
      <c r="R5" s="25" t="s">
        <v>289</v>
      </c>
      <c r="S5" s="25" t="s">
        <v>326</v>
      </c>
      <c r="T5" s="25" t="s">
        <v>323</v>
      </c>
      <c r="U5" s="25" t="s">
        <v>258</v>
      </c>
      <c r="V5" s="25" t="s">
        <v>325</v>
      </c>
      <c r="W5" s="147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1">
        <v>0.3</v>
      </c>
      <c r="E6" s="201">
        <v>0.40437027731950725</v>
      </c>
      <c r="F6" s="208">
        <v>0.136407</v>
      </c>
      <c r="G6" s="201">
        <v>0.35199999999999998</v>
      </c>
      <c r="H6" s="201">
        <v>0.35</v>
      </c>
      <c r="I6" s="201">
        <v>0.34</v>
      </c>
      <c r="J6" s="201">
        <v>0.35</v>
      </c>
      <c r="K6" s="201">
        <v>0.31</v>
      </c>
      <c r="L6" s="201">
        <v>0.33</v>
      </c>
      <c r="M6" s="201">
        <v>0.35</v>
      </c>
      <c r="N6" s="201">
        <v>0.33642337270006428</v>
      </c>
      <c r="O6" s="208" t="s">
        <v>303</v>
      </c>
      <c r="P6" s="208">
        <v>0.22</v>
      </c>
      <c r="Q6" s="201">
        <v>0.224</v>
      </c>
      <c r="R6" s="201">
        <v>0.313</v>
      </c>
      <c r="S6" s="201">
        <v>0.3</v>
      </c>
      <c r="T6" s="208" t="s">
        <v>302</v>
      </c>
      <c r="U6" s="201">
        <v>0.4</v>
      </c>
      <c r="V6" s="232">
        <v>1.712</v>
      </c>
      <c r="W6" s="202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3"/>
      <c r="BG6" s="203"/>
      <c r="BH6" s="203"/>
      <c r="BI6" s="203"/>
      <c r="BJ6" s="203"/>
      <c r="BK6" s="203"/>
      <c r="BL6" s="203"/>
      <c r="BM6" s="204">
        <v>1</v>
      </c>
    </row>
    <row r="7" spans="1:66">
      <c r="A7" s="29"/>
      <c r="B7" s="19">
        <v>1</v>
      </c>
      <c r="C7" s="9">
        <v>2</v>
      </c>
      <c r="D7" s="23">
        <v>0.34</v>
      </c>
      <c r="E7" s="23">
        <v>0.37398562397607577</v>
      </c>
      <c r="F7" s="209">
        <v>0.13871899999999998</v>
      </c>
      <c r="G7" s="206">
        <v>0.39200000000000002</v>
      </c>
      <c r="H7" s="23">
        <v>0.39</v>
      </c>
      <c r="I7" s="23">
        <v>0.35</v>
      </c>
      <c r="J7" s="23">
        <v>0.35</v>
      </c>
      <c r="K7" s="23">
        <v>0.31</v>
      </c>
      <c r="L7" s="23">
        <v>0.35</v>
      </c>
      <c r="M7" s="23">
        <v>0.34</v>
      </c>
      <c r="N7" s="23">
        <v>0.3316767184309089</v>
      </c>
      <c r="O7" s="209" t="s">
        <v>303</v>
      </c>
      <c r="P7" s="209">
        <v>0.22</v>
      </c>
      <c r="Q7" s="23">
        <v>0.32200000000000001</v>
      </c>
      <c r="R7" s="23">
        <v>0.318</v>
      </c>
      <c r="S7" s="23">
        <v>0.35</v>
      </c>
      <c r="T7" s="209" t="s">
        <v>302</v>
      </c>
      <c r="U7" s="23">
        <v>0.4</v>
      </c>
      <c r="V7" s="23">
        <v>0.23300000000000001</v>
      </c>
      <c r="W7" s="202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/>
      <c r="BM7" s="204">
        <v>22</v>
      </c>
    </row>
    <row r="8" spans="1:66">
      <c r="A8" s="29"/>
      <c r="B8" s="19">
        <v>1</v>
      </c>
      <c r="C8" s="9">
        <v>3</v>
      </c>
      <c r="D8" s="23">
        <v>0.32</v>
      </c>
      <c r="E8" s="23">
        <v>0.38870723499589649</v>
      </c>
      <c r="F8" s="209">
        <v>0.15116399999999999</v>
      </c>
      <c r="G8" s="23">
        <v>0.33300000000000002</v>
      </c>
      <c r="H8" s="23">
        <v>0.33</v>
      </c>
      <c r="I8" s="23">
        <v>0.33</v>
      </c>
      <c r="J8" s="23">
        <v>0.35</v>
      </c>
      <c r="K8" s="23">
        <v>0.31</v>
      </c>
      <c r="L8" s="23">
        <v>0.34</v>
      </c>
      <c r="M8" s="23">
        <v>0.34</v>
      </c>
      <c r="N8" s="23">
        <v>0.33547146540087386</v>
      </c>
      <c r="O8" s="209" t="s">
        <v>303</v>
      </c>
      <c r="P8" s="209">
        <v>0.25</v>
      </c>
      <c r="Q8" s="23">
        <v>0.26500000000000001</v>
      </c>
      <c r="R8" s="23">
        <v>0.32200000000000001</v>
      </c>
      <c r="S8" s="23">
        <v>0.31</v>
      </c>
      <c r="T8" s="209" t="s">
        <v>302</v>
      </c>
      <c r="U8" s="23">
        <v>0.4</v>
      </c>
      <c r="V8" s="23">
        <v>0.38600000000000001</v>
      </c>
      <c r="W8" s="202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4">
        <v>16</v>
      </c>
    </row>
    <row r="9" spans="1:66">
      <c r="A9" s="29"/>
      <c r="B9" s="19">
        <v>1</v>
      </c>
      <c r="C9" s="9">
        <v>4</v>
      </c>
      <c r="D9" s="23">
        <v>0.32</v>
      </c>
      <c r="E9" s="23">
        <v>0.40151401802206815</v>
      </c>
      <c r="F9" s="206">
        <v>0.21410499999999999</v>
      </c>
      <c r="G9" s="23">
        <v>0.34</v>
      </c>
      <c r="H9" s="23">
        <v>0.37</v>
      </c>
      <c r="I9" s="23">
        <v>0.35</v>
      </c>
      <c r="J9" s="23">
        <v>0.36</v>
      </c>
      <c r="K9" s="23">
        <v>0.31</v>
      </c>
      <c r="L9" s="23">
        <v>0.36</v>
      </c>
      <c r="M9" s="23">
        <v>0.33</v>
      </c>
      <c r="N9" s="23">
        <v>0.34711845752759701</v>
      </c>
      <c r="O9" s="209" t="s">
        <v>303</v>
      </c>
      <c r="P9" s="209">
        <v>0.24</v>
      </c>
      <c r="Q9" s="23">
        <v>0.29499999999999998</v>
      </c>
      <c r="R9" s="23">
        <v>0.32599999999999996</v>
      </c>
      <c r="S9" s="23">
        <v>0.34</v>
      </c>
      <c r="T9" s="209" t="s">
        <v>302</v>
      </c>
      <c r="U9" s="23">
        <v>0.4</v>
      </c>
      <c r="V9" s="23">
        <v>0.25600000000000001</v>
      </c>
      <c r="W9" s="202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4">
        <v>0.33852981326749571</v>
      </c>
      <c r="BN9" s="27"/>
    </row>
    <row r="10" spans="1:66">
      <c r="A10" s="29"/>
      <c r="B10" s="19">
        <v>1</v>
      </c>
      <c r="C10" s="9">
        <v>5</v>
      </c>
      <c r="D10" s="23">
        <v>0.31</v>
      </c>
      <c r="E10" s="23">
        <v>0.34164101498944993</v>
      </c>
      <c r="F10" s="209">
        <v>0.11501500000000001</v>
      </c>
      <c r="G10" s="23">
        <v>0.34899999999999998</v>
      </c>
      <c r="H10" s="23">
        <v>0.36</v>
      </c>
      <c r="I10" s="23">
        <v>0.36</v>
      </c>
      <c r="J10" s="23">
        <v>0.34</v>
      </c>
      <c r="K10" s="23">
        <v>0.31</v>
      </c>
      <c r="L10" s="23">
        <v>0.33</v>
      </c>
      <c r="M10" s="23">
        <v>0.35</v>
      </c>
      <c r="N10" s="23">
        <v>0.32605420015125725</v>
      </c>
      <c r="O10" s="209" t="s">
        <v>303</v>
      </c>
      <c r="P10" s="209">
        <v>0.25</v>
      </c>
      <c r="Q10" s="23">
        <v>0.29499999999999998</v>
      </c>
      <c r="R10" s="23">
        <v>0.32200000000000001</v>
      </c>
      <c r="S10" s="23">
        <v>0.31</v>
      </c>
      <c r="T10" s="209" t="s">
        <v>302</v>
      </c>
      <c r="U10" s="23">
        <v>0.4</v>
      </c>
      <c r="V10" s="23">
        <v>0.34399999999999997</v>
      </c>
      <c r="W10" s="202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4">
        <v>74</v>
      </c>
    </row>
    <row r="11" spans="1:66">
      <c r="A11" s="29"/>
      <c r="B11" s="19">
        <v>1</v>
      </c>
      <c r="C11" s="9">
        <v>6</v>
      </c>
      <c r="D11" s="23">
        <v>0.32</v>
      </c>
      <c r="E11" s="23">
        <v>0.37437423159625011</v>
      </c>
      <c r="F11" s="209">
        <v>0.11344</v>
      </c>
      <c r="G11" s="23">
        <v>0.34799999999999998</v>
      </c>
      <c r="H11" s="23">
        <v>0.38</v>
      </c>
      <c r="I11" s="23">
        <v>0.35</v>
      </c>
      <c r="J11" s="23">
        <v>0.35</v>
      </c>
      <c r="K11" s="23">
        <v>0.32</v>
      </c>
      <c r="L11" s="23">
        <v>0.35</v>
      </c>
      <c r="M11" s="23">
        <v>0.33</v>
      </c>
      <c r="N11" s="23">
        <v>0.3484465789646608</v>
      </c>
      <c r="O11" s="209" t="s">
        <v>303</v>
      </c>
      <c r="P11" s="209">
        <v>0.22</v>
      </c>
      <c r="Q11" s="23">
        <v>0.28299999999999997</v>
      </c>
      <c r="R11" s="23">
        <v>0.318</v>
      </c>
      <c r="S11" s="23">
        <v>0.41</v>
      </c>
      <c r="T11" s="209" t="s">
        <v>302</v>
      </c>
      <c r="U11" s="206">
        <v>0.35</v>
      </c>
      <c r="V11" s="206">
        <v>0.67700000000000005</v>
      </c>
      <c r="W11" s="202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56"/>
    </row>
    <row r="12" spans="1:66">
      <c r="A12" s="29"/>
      <c r="B12" s="20" t="s">
        <v>259</v>
      </c>
      <c r="C12" s="12"/>
      <c r="D12" s="207">
        <v>0.31833333333333336</v>
      </c>
      <c r="E12" s="207">
        <v>0.38076540014987459</v>
      </c>
      <c r="F12" s="207">
        <v>0.14480833333333332</v>
      </c>
      <c r="G12" s="207">
        <v>0.35233333333333333</v>
      </c>
      <c r="H12" s="207">
        <v>0.36333333333333329</v>
      </c>
      <c r="I12" s="207">
        <v>0.34666666666666668</v>
      </c>
      <c r="J12" s="207">
        <v>0.34999999999999992</v>
      </c>
      <c r="K12" s="207">
        <v>0.3116666666666667</v>
      </c>
      <c r="L12" s="207">
        <v>0.34333333333333332</v>
      </c>
      <c r="M12" s="207">
        <v>0.34</v>
      </c>
      <c r="N12" s="207">
        <v>0.33753179886256035</v>
      </c>
      <c r="O12" s="207" t="s">
        <v>696</v>
      </c>
      <c r="P12" s="207">
        <v>0.23333333333333331</v>
      </c>
      <c r="Q12" s="207">
        <v>0.28066666666666668</v>
      </c>
      <c r="R12" s="207">
        <v>0.31983333333333336</v>
      </c>
      <c r="S12" s="207">
        <v>0.33666666666666667</v>
      </c>
      <c r="T12" s="207" t="s">
        <v>696</v>
      </c>
      <c r="U12" s="207">
        <v>0.39166666666666666</v>
      </c>
      <c r="V12" s="207">
        <v>0.60133333333333328</v>
      </c>
      <c r="W12" s="202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03"/>
      <c r="BM12" s="56"/>
    </row>
    <row r="13" spans="1:66">
      <c r="A13" s="29"/>
      <c r="B13" s="3" t="s">
        <v>260</v>
      </c>
      <c r="C13" s="28"/>
      <c r="D13" s="23">
        <v>0.32</v>
      </c>
      <c r="E13" s="23">
        <v>0.3815407332960733</v>
      </c>
      <c r="F13" s="23">
        <v>0.13756299999999999</v>
      </c>
      <c r="G13" s="23">
        <v>0.34849999999999998</v>
      </c>
      <c r="H13" s="23">
        <v>0.36499999999999999</v>
      </c>
      <c r="I13" s="23">
        <v>0.35</v>
      </c>
      <c r="J13" s="23">
        <v>0.35</v>
      </c>
      <c r="K13" s="23">
        <v>0.31</v>
      </c>
      <c r="L13" s="23">
        <v>0.34499999999999997</v>
      </c>
      <c r="M13" s="23">
        <v>0.34</v>
      </c>
      <c r="N13" s="23">
        <v>0.3359474190504691</v>
      </c>
      <c r="O13" s="23" t="s">
        <v>696</v>
      </c>
      <c r="P13" s="23">
        <v>0.22999999999999998</v>
      </c>
      <c r="Q13" s="23">
        <v>0.28899999999999998</v>
      </c>
      <c r="R13" s="23">
        <v>0.32</v>
      </c>
      <c r="S13" s="23">
        <v>0.32500000000000001</v>
      </c>
      <c r="T13" s="23" t="s">
        <v>696</v>
      </c>
      <c r="U13" s="23">
        <v>0.4</v>
      </c>
      <c r="V13" s="23">
        <v>0.36499999999999999</v>
      </c>
      <c r="W13" s="202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03"/>
      <c r="BM13" s="56"/>
    </row>
    <row r="14" spans="1:66">
      <c r="A14" s="29"/>
      <c r="B14" s="3" t="s">
        <v>261</v>
      </c>
      <c r="C14" s="28"/>
      <c r="D14" s="23">
        <v>1.3291601358251271E-2</v>
      </c>
      <c r="E14" s="23">
        <v>2.3101073676996702E-2</v>
      </c>
      <c r="F14" s="23">
        <v>3.6936973182255604E-2</v>
      </c>
      <c r="G14" s="23">
        <v>2.0636537177217178E-2</v>
      </c>
      <c r="H14" s="23">
        <v>2.1602468994692869E-2</v>
      </c>
      <c r="I14" s="23">
        <v>1.0327955589886429E-2</v>
      </c>
      <c r="J14" s="23">
        <v>6.3245553203367466E-3</v>
      </c>
      <c r="K14" s="23">
        <v>4.0824829046386341E-3</v>
      </c>
      <c r="L14" s="23">
        <v>1.2110601416389951E-2</v>
      </c>
      <c r="M14" s="23">
        <v>8.9442719099991422E-3</v>
      </c>
      <c r="N14" s="23">
        <v>8.7467396280785179E-3</v>
      </c>
      <c r="O14" s="23" t="s">
        <v>696</v>
      </c>
      <c r="P14" s="23">
        <v>1.5055453054181617E-2</v>
      </c>
      <c r="Q14" s="23">
        <v>3.3410577167518024E-2</v>
      </c>
      <c r="R14" s="23">
        <v>4.4907311951024815E-3</v>
      </c>
      <c r="S14" s="23">
        <v>4.0824829046385958E-2</v>
      </c>
      <c r="T14" s="23" t="s">
        <v>696</v>
      </c>
      <c r="U14" s="23">
        <v>2.041241452319317E-2</v>
      </c>
      <c r="V14" s="23">
        <v>0.56688964240552719</v>
      </c>
      <c r="W14" s="202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56"/>
    </row>
    <row r="15" spans="1:66">
      <c r="A15" s="29"/>
      <c r="B15" s="3" t="s">
        <v>86</v>
      </c>
      <c r="C15" s="28"/>
      <c r="D15" s="13">
        <v>4.1753721544244823E-2</v>
      </c>
      <c r="E15" s="13">
        <v>6.0670096778498772E-2</v>
      </c>
      <c r="F15" s="13">
        <v>0.25507491407438987</v>
      </c>
      <c r="G15" s="13">
        <v>5.8571061051704384E-2</v>
      </c>
      <c r="H15" s="13">
        <v>5.9456336682640935E-2</v>
      </c>
      <c r="I15" s="13">
        <v>2.9792179586210853E-2</v>
      </c>
      <c r="J15" s="13">
        <v>1.8070158058104996E-2</v>
      </c>
      <c r="K15" s="13">
        <v>1.3098875629856578E-2</v>
      </c>
      <c r="L15" s="13">
        <v>3.5273596358417335E-2</v>
      </c>
      <c r="M15" s="13">
        <v>2.630668208823277E-2</v>
      </c>
      <c r="N15" s="13">
        <v>2.5913823993928657E-2</v>
      </c>
      <c r="O15" s="13" t="s">
        <v>696</v>
      </c>
      <c r="P15" s="13">
        <v>6.4523370232206945E-2</v>
      </c>
      <c r="Q15" s="13">
        <v>0.11904006116692882</v>
      </c>
      <c r="R15" s="13">
        <v>1.4040847926323548E-2</v>
      </c>
      <c r="S15" s="13">
        <v>0.12126186845461176</v>
      </c>
      <c r="T15" s="13" t="s">
        <v>696</v>
      </c>
      <c r="U15" s="13">
        <v>5.2116803037940009E-2</v>
      </c>
      <c r="V15" s="13">
        <v>0.94272113482072162</v>
      </c>
      <c r="W15" s="147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3" t="s">
        <v>262</v>
      </c>
      <c r="C16" s="28"/>
      <c r="D16" s="13">
        <v>-5.9659383435761715E-2</v>
      </c>
      <c r="E16" s="13">
        <v>0.12476179416731492</v>
      </c>
      <c r="F16" s="13">
        <v>-0.5722434844492994</v>
      </c>
      <c r="G16" s="13">
        <v>4.0774902312460393E-2</v>
      </c>
      <c r="H16" s="13">
        <v>7.3268347701591185E-2</v>
      </c>
      <c r="I16" s="13">
        <v>2.4035854687756819E-2</v>
      </c>
      <c r="J16" s="13">
        <v>3.388235329052347E-2</v>
      </c>
      <c r="K16" s="13">
        <v>-7.9352380641295461E-2</v>
      </c>
      <c r="L16" s="13">
        <v>1.4189356084989946E-2</v>
      </c>
      <c r="M16" s="13">
        <v>4.3428574822230726E-3</v>
      </c>
      <c r="N16" s="13">
        <v>-2.9480842331212065E-3</v>
      </c>
      <c r="O16" s="13" t="s">
        <v>696</v>
      </c>
      <c r="P16" s="13">
        <v>-0.31074509780631765</v>
      </c>
      <c r="Q16" s="13">
        <v>-0.17092481764702772</v>
      </c>
      <c r="R16" s="13">
        <v>-5.5228459064516677E-2</v>
      </c>
      <c r="S16" s="13">
        <v>-5.5036411205439117E-3</v>
      </c>
      <c r="T16" s="13" t="s">
        <v>696</v>
      </c>
      <c r="U16" s="13">
        <v>0.15696358582510972</v>
      </c>
      <c r="V16" s="13">
        <v>0.77630834793914705</v>
      </c>
      <c r="W16" s="147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45" t="s">
        <v>263</v>
      </c>
      <c r="C17" s="46"/>
      <c r="D17" s="44">
        <v>0.5</v>
      </c>
      <c r="E17" s="44">
        <v>1.1299999999999999</v>
      </c>
      <c r="F17" s="44">
        <v>5.04</v>
      </c>
      <c r="G17" s="44">
        <v>0.39</v>
      </c>
      <c r="H17" s="44">
        <v>0.67</v>
      </c>
      <c r="I17" s="44">
        <v>0.24</v>
      </c>
      <c r="J17" s="44">
        <v>0.33</v>
      </c>
      <c r="K17" s="44">
        <v>0.68</v>
      </c>
      <c r="L17" s="44">
        <v>0.15</v>
      </c>
      <c r="M17" s="44">
        <v>0.06</v>
      </c>
      <c r="N17" s="44">
        <v>0</v>
      </c>
      <c r="O17" s="44">
        <v>4.9000000000000004</v>
      </c>
      <c r="P17" s="44">
        <v>2.72</v>
      </c>
      <c r="Q17" s="44">
        <v>1.49</v>
      </c>
      <c r="R17" s="44">
        <v>0.46</v>
      </c>
      <c r="S17" s="44">
        <v>0.02</v>
      </c>
      <c r="T17" s="44">
        <v>2.29</v>
      </c>
      <c r="U17" s="44">
        <v>1.41</v>
      </c>
      <c r="V17" s="44">
        <v>6.89</v>
      </c>
      <c r="W17" s="147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BM18" s="55"/>
    </row>
    <row r="19" spans="1:65" ht="15">
      <c r="B19" s="8" t="s">
        <v>556</v>
      </c>
      <c r="BM19" s="27" t="s">
        <v>66</v>
      </c>
    </row>
    <row r="20" spans="1:65" ht="15">
      <c r="A20" s="24" t="s">
        <v>48</v>
      </c>
      <c r="B20" s="18" t="s">
        <v>110</v>
      </c>
      <c r="C20" s="15" t="s">
        <v>111</v>
      </c>
      <c r="D20" s="16" t="s">
        <v>228</v>
      </c>
      <c r="E20" s="17" t="s">
        <v>228</v>
      </c>
      <c r="F20" s="17" t="s">
        <v>228</v>
      </c>
      <c r="G20" s="17" t="s">
        <v>228</v>
      </c>
      <c r="H20" s="17" t="s">
        <v>228</v>
      </c>
      <c r="I20" s="17" t="s">
        <v>228</v>
      </c>
      <c r="J20" s="17" t="s">
        <v>228</v>
      </c>
      <c r="K20" s="17" t="s">
        <v>228</v>
      </c>
      <c r="L20" s="17" t="s">
        <v>228</v>
      </c>
      <c r="M20" s="17" t="s">
        <v>228</v>
      </c>
      <c r="N20" s="17" t="s">
        <v>228</v>
      </c>
      <c r="O20" s="17" t="s">
        <v>228</v>
      </c>
      <c r="P20" s="17" t="s">
        <v>228</v>
      </c>
      <c r="Q20" s="17" t="s">
        <v>228</v>
      </c>
      <c r="R20" s="17" t="s">
        <v>228</v>
      </c>
      <c r="S20" s="17" t="s">
        <v>228</v>
      </c>
      <c r="T20" s="17" t="s">
        <v>228</v>
      </c>
      <c r="U20" s="17" t="s">
        <v>228</v>
      </c>
      <c r="V20" s="147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 t="s">
        <v>229</v>
      </c>
      <c r="C21" s="9" t="s">
        <v>229</v>
      </c>
      <c r="D21" s="145" t="s">
        <v>232</v>
      </c>
      <c r="E21" s="146" t="s">
        <v>233</v>
      </c>
      <c r="F21" s="146" t="s">
        <v>237</v>
      </c>
      <c r="G21" s="146" t="s">
        <v>238</v>
      </c>
      <c r="H21" s="146" t="s">
        <v>239</v>
      </c>
      <c r="I21" s="146" t="s">
        <v>240</v>
      </c>
      <c r="J21" s="146" t="s">
        <v>241</v>
      </c>
      <c r="K21" s="146" t="s">
        <v>242</v>
      </c>
      <c r="L21" s="146" t="s">
        <v>243</v>
      </c>
      <c r="M21" s="146" t="s">
        <v>244</v>
      </c>
      <c r="N21" s="146" t="s">
        <v>246</v>
      </c>
      <c r="O21" s="146" t="s">
        <v>247</v>
      </c>
      <c r="P21" s="146" t="s">
        <v>248</v>
      </c>
      <c r="Q21" s="146" t="s">
        <v>249</v>
      </c>
      <c r="R21" s="146" t="s">
        <v>283</v>
      </c>
      <c r="S21" s="146" t="s">
        <v>252</v>
      </c>
      <c r="T21" s="146" t="s">
        <v>253</v>
      </c>
      <c r="U21" s="146" t="s">
        <v>299</v>
      </c>
      <c r="V21" s="147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 t="s">
        <v>1</v>
      </c>
    </row>
    <row r="22" spans="1:65">
      <c r="A22" s="29"/>
      <c r="B22" s="19"/>
      <c r="C22" s="9"/>
      <c r="D22" s="10" t="s">
        <v>287</v>
      </c>
      <c r="E22" s="11" t="s">
        <v>286</v>
      </c>
      <c r="F22" s="11" t="s">
        <v>322</v>
      </c>
      <c r="G22" s="11" t="s">
        <v>322</v>
      </c>
      <c r="H22" s="11" t="s">
        <v>286</v>
      </c>
      <c r="I22" s="11" t="s">
        <v>286</v>
      </c>
      <c r="J22" s="11" t="s">
        <v>286</v>
      </c>
      <c r="K22" s="11" t="s">
        <v>286</v>
      </c>
      <c r="L22" s="11" t="s">
        <v>286</v>
      </c>
      <c r="M22" s="11" t="s">
        <v>322</v>
      </c>
      <c r="N22" s="11" t="s">
        <v>322</v>
      </c>
      <c r="O22" s="11" t="s">
        <v>286</v>
      </c>
      <c r="P22" s="11" t="s">
        <v>286</v>
      </c>
      <c r="Q22" s="11" t="s">
        <v>286</v>
      </c>
      <c r="R22" s="11" t="s">
        <v>322</v>
      </c>
      <c r="S22" s="11" t="s">
        <v>287</v>
      </c>
      <c r="T22" s="11" t="s">
        <v>287</v>
      </c>
      <c r="U22" s="11" t="s">
        <v>287</v>
      </c>
      <c r="V22" s="147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2</v>
      </c>
    </row>
    <row r="23" spans="1:65">
      <c r="A23" s="29"/>
      <c r="B23" s="19"/>
      <c r="C23" s="9"/>
      <c r="D23" s="25" t="s">
        <v>323</v>
      </c>
      <c r="E23" s="25" t="s">
        <v>324</v>
      </c>
      <c r="F23" s="25" t="s">
        <v>325</v>
      </c>
      <c r="G23" s="25" t="s">
        <v>325</v>
      </c>
      <c r="H23" s="25" t="s">
        <v>325</v>
      </c>
      <c r="I23" s="25" t="s">
        <v>325</v>
      </c>
      <c r="J23" s="25" t="s">
        <v>325</v>
      </c>
      <c r="K23" s="25" t="s">
        <v>325</v>
      </c>
      <c r="L23" s="25" t="s">
        <v>325</v>
      </c>
      <c r="M23" s="25" t="s">
        <v>323</v>
      </c>
      <c r="N23" s="25" t="s">
        <v>323</v>
      </c>
      <c r="O23" s="25" t="s">
        <v>325</v>
      </c>
      <c r="P23" s="25" t="s">
        <v>323</v>
      </c>
      <c r="Q23" s="25" t="s">
        <v>289</v>
      </c>
      <c r="R23" s="25" t="s">
        <v>326</v>
      </c>
      <c r="S23" s="25" t="s">
        <v>323</v>
      </c>
      <c r="T23" s="25" t="s">
        <v>258</v>
      </c>
      <c r="U23" s="25" t="s">
        <v>325</v>
      </c>
      <c r="V23" s="147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3</v>
      </c>
    </row>
    <row r="24" spans="1:65">
      <c r="A24" s="29"/>
      <c r="B24" s="18">
        <v>1</v>
      </c>
      <c r="C24" s="14">
        <v>1</v>
      </c>
      <c r="D24" s="21">
        <v>3.1482000000000001</v>
      </c>
      <c r="E24" s="21">
        <v>3.3411395717564027</v>
      </c>
      <c r="F24" s="21">
        <v>3.2099999999999995</v>
      </c>
      <c r="G24" s="21">
        <v>3.2300000000000004</v>
      </c>
      <c r="H24" s="21">
        <v>3.2400000000000007</v>
      </c>
      <c r="I24" s="21">
        <v>3.55</v>
      </c>
      <c r="J24" s="21">
        <v>3.25</v>
      </c>
      <c r="K24" s="21">
        <v>3.2300000000000004</v>
      </c>
      <c r="L24" s="21">
        <v>3.44</v>
      </c>
      <c r="M24" s="21">
        <v>3.4959705414824125</v>
      </c>
      <c r="N24" s="148">
        <v>4.1000000000000005</v>
      </c>
      <c r="O24" s="21">
        <v>3.1300000000000003</v>
      </c>
      <c r="P24" s="21">
        <v>3.5169999999999999</v>
      </c>
      <c r="Q24" s="21">
        <v>2.89</v>
      </c>
      <c r="R24" s="148">
        <v>3.8600000000000003</v>
      </c>
      <c r="S24" s="21">
        <v>3.11</v>
      </c>
      <c r="T24" s="21">
        <v>3.36</v>
      </c>
      <c r="U24" s="21">
        <v>3.2881815000000003</v>
      </c>
      <c r="V24" s="147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1</v>
      </c>
    </row>
    <row r="25" spans="1:65">
      <c r="A25" s="29"/>
      <c r="B25" s="19">
        <v>1</v>
      </c>
      <c r="C25" s="9">
        <v>2</v>
      </c>
      <c r="D25" s="11">
        <v>3.2717000000000005</v>
      </c>
      <c r="E25" s="11">
        <v>3.3174187297307234</v>
      </c>
      <c r="F25" s="11">
        <v>2.96</v>
      </c>
      <c r="G25" s="11">
        <v>3.2199999999999998</v>
      </c>
      <c r="H25" s="11">
        <v>3.35</v>
      </c>
      <c r="I25" s="11">
        <v>3.58</v>
      </c>
      <c r="J25" s="11">
        <v>3.2799999999999994</v>
      </c>
      <c r="K25" s="11">
        <v>3.2799999999999994</v>
      </c>
      <c r="L25" s="11">
        <v>3.46</v>
      </c>
      <c r="M25" s="11">
        <v>3.4803743330076324</v>
      </c>
      <c r="N25" s="149">
        <v>4.1000000000000005</v>
      </c>
      <c r="O25" s="11">
        <v>3.15</v>
      </c>
      <c r="P25" s="11">
        <v>3.4435000000000002</v>
      </c>
      <c r="Q25" s="11">
        <v>2.89</v>
      </c>
      <c r="R25" s="149">
        <v>3.91</v>
      </c>
      <c r="S25" s="11">
        <v>3.1</v>
      </c>
      <c r="T25" s="11">
        <v>3.3300000000000005</v>
      </c>
      <c r="U25" s="11">
        <v>3.2814851000000007</v>
      </c>
      <c r="V25" s="147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 t="e">
        <v>#N/A</v>
      </c>
    </row>
    <row r="26" spans="1:65">
      <c r="A26" s="29"/>
      <c r="B26" s="19">
        <v>1</v>
      </c>
      <c r="C26" s="9">
        <v>3</v>
      </c>
      <c r="D26" s="11">
        <v>3.2673000000000001</v>
      </c>
      <c r="E26" s="11">
        <v>3.3102236363997126</v>
      </c>
      <c r="F26" s="11">
        <v>2.99</v>
      </c>
      <c r="G26" s="11">
        <v>3.2400000000000007</v>
      </c>
      <c r="H26" s="11">
        <v>3.29</v>
      </c>
      <c r="I26" s="11">
        <v>3.56</v>
      </c>
      <c r="J26" s="11">
        <v>3.26</v>
      </c>
      <c r="K26" s="11">
        <v>3.2300000000000004</v>
      </c>
      <c r="L26" s="11">
        <v>3.37</v>
      </c>
      <c r="M26" s="11">
        <v>3.4360424695878149</v>
      </c>
      <c r="N26" s="149">
        <v>4.1500000000000004</v>
      </c>
      <c r="O26" s="11">
        <v>3.16</v>
      </c>
      <c r="P26" s="11">
        <v>3.5105999999999997</v>
      </c>
      <c r="Q26" s="11">
        <v>2.91</v>
      </c>
      <c r="R26" s="149">
        <v>3.7199999999999998</v>
      </c>
      <c r="S26" s="11">
        <v>3.12</v>
      </c>
      <c r="T26" s="11">
        <v>3.37</v>
      </c>
      <c r="U26" s="11">
        <v>3.3805129000000003</v>
      </c>
      <c r="V26" s="147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>
        <v>16</v>
      </c>
    </row>
    <row r="27" spans="1:65">
      <c r="A27" s="29"/>
      <c r="B27" s="19">
        <v>1</v>
      </c>
      <c r="C27" s="9">
        <v>4</v>
      </c>
      <c r="D27" s="11">
        <v>3.1543000000000001</v>
      </c>
      <c r="E27" s="11">
        <v>3.3734201389171727</v>
      </c>
      <c r="F27" s="11">
        <v>3.04</v>
      </c>
      <c r="G27" s="11">
        <v>3.2400000000000007</v>
      </c>
      <c r="H27" s="11">
        <v>3.51</v>
      </c>
      <c r="I27" s="11">
        <v>3.55</v>
      </c>
      <c r="J27" s="11">
        <v>3.3000000000000003</v>
      </c>
      <c r="K27" s="11">
        <v>3.3300000000000005</v>
      </c>
      <c r="L27" s="11">
        <v>3.39</v>
      </c>
      <c r="M27" s="11">
        <v>3.492626405156503</v>
      </c>
      <c r="N27" s="149">
        <v>4.1500000000000004</v>
      </c>
      <c r="O27" s="11">
        <v>2.97</v>
      </c>
      <c r="P27" s="11">
        <v>3.5908000000000002</v>
      </c>
      <c r="Q27" s="11">
        <v>3.05</v>
      </c>
      <c r="R27" s="149">
        <v>3.6999999999999997</v>
      </c>
      <c r="S27" s="11">
        <v>3.11</v>
      </c>
      <c r="T27" s="11">
        <v>3.35</v>
      </c>
      <c r="U27" s="11">
        <v>3.2222238999999999</v>
      </c>
      <c r="V27" s="147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3.2816050933414909</v>
      </c>
    </row>
    <row r="28" spans="1:65">
      <c r="A28" s="29"/>
      <c r="B28" s="19">
        <v>1</v>
      </c>
      <c r="C28" s="9">
        <v>5</v>
      </c>
      <c r="D28" s="11">
        <v>3.2317999999999998</v>
      </c>
      <c r="E28" s="11">
        <v>3.3952995217997821</v>
      </c>
      <c r="F28" s="11">
        <v>3.1300000000000003</v>
      </c>
      <c r="G28" s="11">
        <v>3.25</v>
      </c>
      <c r="H28" s="11">
        <v>3.34</v>
      </c>
      <c r="I28" s="11">
        <v>3.5000000000000004</v>
      </c>
      <c r="J28" s="11">
        <v>3.25</v>
      </c>
      <c r="K28" s="11">
        <v>3.3000000000000003</v>
      </c>
      <c r="L28" s="11">
        <v>3.42</v>
      </c>
      <c r="M28" s="11">
        <v>3.4409954035545134</v>
      </c>
      <c r="N28" s="149">
        <v>4.22</v>
      </c>
      <c r="O28" s="11">
        <v>3.04</v>
      </c>
      <c r="P28" s="11">
        <v>3.5261</v>
      </c>
      <c r="Q28" s="11">
        <v>3</v>
      </c>
      <c r="R28" s="149">
        <v>3.54</v>
      </c>
      <c r="S28" s="11">
        <v>3.1</v>
      </c>
      <c r="T28" s="11">
        <v>3.37</v>
      </c>
      <c r="U28" s="11">
        <v>3.3136114000000001</v>
      </c>
      <c r="V28" s="147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75</v>
      </c>
    </row>
    <row r="29" spans="1:65">
      <c r="A29" s="29"/>
      <c r="B29" s="19">
        <v>1</v>
      </c>
      <c r="C29" s="9">
        <v>6</v>
      </c>
      <c r="D29" s="11">
        <v>3.2835999999999999</v>
      </c>
      <c r="E29" s="11">
        <v>3.3088392539577329</v>
      </c>
      <c r="F29" s="11">
        <v>2.99</v>
      </c>
      <c r="G29" s="11">
        <v>3.2400000000000007</v>
      </c>
      <c r="H29" s="11">
        <v>3.36</v>
      </c>
      <c r="I29" s="11">
        <v>3.54</v>
      </c>
      <c r="J29" s="11">
        <v>3.3099999999999996</v>
      </c>
      <c r="K29" s="11">
        <v>3.2300000000000004</v>
      </c>
      <c r="L29" s="11">
        <v>3.37</v>
      </c>
      <c r="M29" s="11">
        <v>3.4151925554327334</v>
      </c>
      <c r="N29" s="149">
        <v>4.16</v>
      </c>
      <c r="O29" s="11">
        <v>3.25</v>
      </c>
      <c r="P29" s="11">
        <v>3.5069999999999997</v>
      </c>
      <c r="Q29" s="11">
        <v>2.94</v>
      </c>
      <c r="R29" s="149">
        <v>3.8899999999999997</v>
      </c>
      <c r="S29" s="11">
        <v>3.11</v>
      </c>
      <c r="T29" s="11">
        <v>3.36</v>
      </c>
      <c r="U29" s="11">
        <v>3.3086315999999996</v>
      </c>
      <c r="V29" s="147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20" t="s">
        <v>259</v>
      </c>
      <c r="C30" s="12"/>
      <c r="D30" s="22">
        <v>3.2261500000000001</v>
      </c>
      <c r="E30" s="22">
        <v>3.3410568087602539</v>
      </c>
      <c r="F30" s="22">
        <v>3.0533333333333332</v>
      </c>
      <c r="G30" s="22">
        <v>3.2366666666666668</v>
      </c>
      <c r="H30" s="22">
        <v>3.3483333333333332</v>
      </c>
      <c r="I30" s="22">
        <v>3.5466666666666664</v>
      </c>
      <c r="J30" s="22">
        <v>3.2749999999999999</v>
      </c>
      <c r="K30" s="22">
        <v>3.2666666666666671</v>
      </c>
      <c r="L30" s="22">
        <v>3.4083333333333332</v>
      </c>
      <c r="M30" s="22">
        <v>3.4602002847036015</v>
      </c>
      <c r="N30" s="22">
        <v>4.1466666666666665</v>
      </c>
      <c r="O30" s="22">
        <v>3.1166666666666671</v>
      </c>
      <c r="P30" s="22">
        <v>3.5158333333333331</v>
      </c>
      <c r="Q30" s="22">
        <v>2.9466666666666672</v>
      </c>
      <c r="R30" s="22">
        <v>3.77</v>
      </c>
      <c r="S30" s="22">
        <v>3.1083333333333329</v>
      </c>
      <c r="T30" s="22">
        <v>3.3566666666666669</v>
      </c>
      <c r="U30" s="22">
        <v>3.299107733333333</v>
      </c>
      <c r="V30" s="147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3" t="s">
        <v>260</v>
      </c>
      <c r="C31" s="28"/>
      <c r="D31" s="11">
        <v>3.2495500000000002</v>
      </c>
      <c r="E31" s="11">
        <v>3.3292791507435631</v>
      </c>
      <c r="F31" s="11">
        <v>3.0150000000000001</v>
      </c>
      <c r="G31" s="11">
        <v>3.2400000000000007</v>
      </c>
      <c r="H31" s="11">
        <v>3.3449999999999998</v>
      </c>
      <c r="I31" s="11">
        <v>3.55</v>
      </c>
      <c r="J31" s="11">
        <v>3.2699999999999996</v>
      </c>
      <c r="K31" s="11">
        <v>3.2549999999999999</v>
      </c>
      <c r="L31" s="11">
        <v>3.4050000000000002</v>
      </c>
      <c r="M31" s="11">
        <v>3.4606848682810729</v>
      </c>
      <c r="N31" s="11">
        <v>4.1500000000000004</v>
      </c>
      <c r="O31" s="11">
        <v>3.14</v>
      </c>
      <c r="P31" s="11">
        <v>3.5137999999999998</v>
      </c>
      <c r="Q31" s="11">
        <v>2.9249999999999998</v>
      </c>
      <c r="R31" s="11">
        <v>3.79</v>
      </c>
      <c r="S31" s="11">
        <v>3.11</v>
      </c>
      <c r="T31" s="11">
        <v>3.36</v>
      </c>
      <c r="U31" s="11">
        <v>3.2984065500000002</v>
      </c>
      <c r="V31" s="147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29"/>
      <c r="B32" s="3" t="s">
        <v>261</v>
      </c>
      <c r="C32" s="28"/>
      <c r="D32" s="23">
        <v>6.0562653508577383E-2</v>
      </c>
      <c r="E32" s="23">
        <v>3.6158202504888125E-2</v>
      </c>
      <c r="F32" s="23">
        <v>9.7296796795509344E-2</v>
      </c>
      <c r="G32" s="23">
        <v>1.0327955589886598E-2</v>
      </c>
      <c r="H32" s="23">
        <v>9.1086039910990874E-2</v>
      </c>
      <c r="I32" s="23">
        <v>2.6583202716502372E-2</v>
      </c>
      <c r="J32" s="23">
        <v>2.5884358211089514E-2</v>
      </c>
      <c r="K32" s="23">
        <v>4.3204937989385669E-2</v>
      </c>
      <c r="L32" s="23">
        <v>3.7638632635453965E-2</v>
      </c>
      <c r="M32" s="23">
        <v>3.3811477246226358E-2</v>
      </c>
      <c r="N32" s="23">
        <v>4.457203906785779E-2</v>
      </c>
      <c r="O32" s="23">
        <v>9.8319208025017452E-2</v>
      </c>
      <c r="P32" s="23">
        <v>4.704103173471718E-2</v>
      </c>
      <c r="Q32" s="23">
        <v>6.5319726474217965E-2</v>
      </c>
      <c r="R32" s="23">
        <v>0.14310835055998661</v>
      </c>
      <c r="S32" s="23">
        <v>7.527726527090787E-3</v>
      </c>
      <c r="T32" s="23">
        <v>1.5055453054181456E-2</v>
      </c>
      <c r="U32" s="23">
        <v>5.1514901051197506E-2</v>
      </c>
      <c r="V32" s="202"/>
      <c r="W32" s="203"/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203"/>
      <c r="AT32" s="203"/>
      <c r="AU32" s="203"/>
      <c r="AV32" s="203"/>
      <c r="AW32" s="203"/>
      <c r="AX32" s="203"/>
      <c r="AY32" s="203"/>
      <c r="AZ32" s="203"/>
      <c r="BA32" s="203"/>
      <c r="BB32" s="203"/>
      <c r="BC32" s="203"/>
      <c r="BD32" s="203"/>
      <c r="BE32" s="203"/>
      <c r="BF32" s="203"/>
      <c r="BG32" s="203"/>
      <c r="BH32" s="203"/>
      <c r="BI32" s="203"/>
      <c r="BJ32" s="203"/>
      <c r="BK32" s="203"/>
      <c r="BL32" s="203"/>
      <c r="BM32" s="56"/>
    </row>
    <row r="33" spans="1:65">
      <c r="A33" s="29"/>
      <c r="B33" s="3" t="s">
        <v>86</v>
      </c>
      <c r="C33" s="28"/>
      <c r="D33" s="13">
        <v>1.8772423324574922E-2</v>
      </c>
      <c r="E33" s="13">
        <v>1.0822384824490648E-2</v>
      </c>
      <c r="F33" s="13">
        <v>3.1865763142634063E-2</v>
      </c>
      <c r="G33" s="13">
        <v>3.1909234572255192E-3</v>
      </c>
      <c r="H33" s="13">
        <v>2.7203396688200362E-2</v>
      </c>
      <c r="I33" s="13">
        <v>7.4952639238258572E-3</v>
      </c>
      <c r="J33" s="13">
        <v>7.9036208278135921E-3</v>
      </c>
      <c r="K33" s="13">
        <v>1.3226001425322141E-2</v>
      </c>
      <c r="L33" s="13">
        <v>1.1043119599644196E-2</v>
      </c>
      <c r="M33" s="13">
        <v>9.7715376175465021E-3</v>
      </c>
      <c r="N33" s="13">
        <v>1.0748884019579854E-2</v>
      </c>
      <c r="O33" s="13">
        <v>3.1546269954551051E-2</v>
      </c>
      <c r="P33" s="13">
        <v>1.3379767262778057E-2</v>
      </c>
      <c r="Q33" s="13">
        <v>2.2167327988987993E-2</v>
      </c>
      <c r="R33" s="13">
        <v>3.7959774684346581E-2</v>
      </c>
      <c r="S33" s="13">
        <v>2.4217886950426127E-3</v>
      </c>
      <c r="T33" s="13">
        <v>4.4852392415634917E-3</v>
      </c>
      <c r="U33" s="13">
        <v>1.5614798065156903E-2</v>
      </c>
      <c r="V33" s="147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29"/>
      <c r="B34" s="3" t="s">
        <v>262</v>
      </c>
      <c r="C34" s="28"/>
      <c r="D34" s="13">
        <v>-1.6898771108690536E-2</v>
      </c>
      <c r="E34" s="13">
        <v>1.8116657467223352E-2</v>
      </c>
      <c r="F34" s="13">
        <v>-6.9561008566000337E-2</v>
      </c>
      <c r="G34" s="13">
        <v>-1.369403855631679E-2</v>
      </c>
      <c r="H34" s="13">
        <v>2.0334024995035671E-2</v>
      </c>
      <c r="I34" s="13">
        <v>8.0771928914602276E-2</v>
      </c>
      <c r="J34" s="13">
        <v>-2.0127630088376813E-3</v>
      </c>
      <c r="K34" s="13">
        <v>-4.5521707365503428E-3</v>
      </c>
      <c r="L34" s="13">
        <v>3.8617760634568343E-2</v>
      </c>
      <c r="M34" s="13">
        <v>5.4423121089276494E-2</v>
      </c>
      <c r="N34" s="13">
        <v>0.26360928530992966</v>
      </c>
      <c r="O34" s="13">
        <v>-5.0261509835382245E-2</v>
      </c>
      <c r="P34" s="13">
        <v>7.137612032206464E-2</v>
      </c>
      <c r="Q34" s="13">
        <v>-0.102065427480725</v>
      </c>
      <c r="R34" s="13">
        <v>0.14882805601730764</v>
      </c>
      <c r="S34" s="13">
        <v>-5.2800917563095351E-2</v>
      </c>
      <c r="T34" s="13">
        <v>2.2873432722748666E-2</v>
      </c>
      <c r="U34" s="13">
        <v>5.3335607100792881E-3</v>
      </c>
      <c r="V34" s="147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29"/>
      <c r="B35" s="45" t="s">
        <v>263</v>
      </c>
      <c r="C35" s="46"/>
      <c r="D35" s="44">
        <v>0.54</v>
      </c>
      <c r="E35" s="44">
        <v>0.12</v>
      </c>
      <c r="F35" s="44">
        <v>1.54</v>
      </c>
      <c r="G35" s="44">
        <v>0.48</v>
      </c>
      <c r="H35" s="44">
        <v>0.16</v>
      </c>
      <c r="I35" s="44">
        <v>1.31</v>
      </c>
      <c r="J35" s="44">
        <v>0.26</v>
      </c>
      <c r="K35" s="44">
        <v>0.31</v>
      </c>
      <c r="L35" s="44">
        <v>0.51</v>
      </c>
      <c r="M35" s="44">
        <v>0.81</v>
      </c>
      <c r="N35" s="44">
        <v>4.76</v>
      </c>
      <c r="O35" s="44">
        <v>1.17</v>
      </c>
      <c r="P35" s="44">
        <v>1.1299999999999999</v>
      </c>
      <c r="Q35" s="44">
        <v>2.15</v>
      </c>
      <c r="R35" s="44">
        <v>2.59</v>
      </c>
      <c r="S35" s="44">
        <v>1.22</v>
      </c>
      <c r="T35" s="44">
        <v>0.21</v>
      </c>
      <c r="U35" s="44">
        <v>0.12</v>
      </c>
      <c r="V35" s="147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BM36" s="55"/>
    </row>
    <row r="37" spans="1:65" ht="15">
      <c r="B37" s="8" t="s">
        <v>557</v>
      </c>
      <c r="BM37" s="27" t="s">
        <v>66</v>
      </c>
    </row>
    <row r="38" spans="1:65" ht="15">
      <c r="A38" s="24" t="s">
        <v>7</v>
      </c>
      <c r="B38" s="18" t="s">
        <v>110</v>
      </c>
      <c r="C38" s="15" t="s">
        <v>111</v>
      </c>
      <c r="D38" s="16" t="s">
        <v>228</v>
      </c>
      <c r="E38" s="17" t="s">
        <v>228</v>
      </c>
      <c r="F38" s="17" t="s">
        <v>228</v>
      </c>
      <c r="G38" s="17" t="s">
        <v>228</v>
      </c>
      <c r="H38" s="17" t="s">
        <v>228</v>
      </c>
      <c r="I38" s="17" t="s">
        <v>228</v>
      </c>
      <c r="J38" s="17" t="s">
        <v>228</v>
      </c>
      <c r="K38" s="17" t="s">
        <v>228</v>
      </c>
      <c r="L38" s="17" t="s">
        <v>228</v>
      </c>
      <c r="M38" s="17" t="s">
        <v>228</v>
      </c>
      <c r="N38" s="17" t="s">
        <v>228</v>
      </c>
      <c r="O38" s="17" t="s">
        <v>228</v>
      </c>
      <c r="P38" s="17" t="s">
        <v>228</v>
      </c>
      <c r="Q38" s="17" t="s">
        <v>228</v>
      </c>
      <c r="R38" s="17" t="s">
        <v>228</v>
      </c>
      <c r="S38" s="17" t="s">
        <v>228</v>
      </c>
      <c r="T38" s="17" t="s">
        <v>228</v>
      </c>
      <c r="U38" s="17" t="s">
        <v>228</v>
      </c>
      <c r="V38" s="17" t="s">
        <v>228</v>
      </c>
      <c r="W38" s="17" t="s">
        <v>228</v>
      </c>
      <c r="X38" s="17" t="s">
        <v>228</v>
      </c>
      <c r="Y38" s="147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1</v>
      </c>
    </row>
    <row r="39" spans="1:65">
      <c r="A39" s="29"/>
      <c r="B39" s="19" t="s">
        <v>229</v>
      </c>
      <c r="C39" s="9" t="s">
        <v>229</v>
      </c>
      <c r="D39" s="145" t="s">
        <v>232</v>
      </c>
      <c r="E39" s="146" t="s">
        <v>233</v>
      </c>
      <c r="F39" s="146" t="s">
        <v>234</v>
      </c>
      <c r="G39" s="146" t="s">
        <v>235</v>
      </c>
      <c r="H39" s="146" t="s">
        <v>237</v>
      </c>
      <c r="I39" s="146" t="s">
        <v>238</v>
      </c>
      <c r="J39" s="146" t="s">
        <v>239</v>
      </c>
      <c r="K39" s="146" t="s">
        <v>240</v>
      </c>
      <c r="L39" s="146" t="s">
        <v>241</v>
      </c>
      <c r="M39" s="146" t="s">
        <v>242</v>
      </c>
      <c r="N39" s="146" t="s">
        <v>243</v>
      </c>
      <c r="O39" s="146" t="s">
        <v>244</v>
      </c>
      <c r="P39" s="146" t="s">
        <v>245</v>
      </c>
      <c r="Q39" s="146" t="s">
        <v>246</v>
      </c>
      <c r="R39" s="146" t="s">
        <v>247</v>
      </c>
      <c r="S39" s="146" t="s">
        <v>248</v>
      </c>
      <c r="T39" s="146" t="s">
        <v>249</v>
      </c>
      <c r="U39" s="146" t="s">
        <v>283</v>
      </c>
      <c r="V39" s="146" t="s">
        <v>252</v>
      </c>
      <c r="W39" s="146" t="s">
        <v>253</v>
      </c>
      <c r="X39" s="146" t="s">
        <v>299</v>
      </c>
      <c r="Y39" s="147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 t="s">
        <v>3</v>
      </c>
    </row>
    <row r="40" spans="1:65">
      <c r="A40" s="29"/>
      <c r="B40" s="19"/>
      <c r="C40" s="9"/>
      <c r="D40" s="10" t="s">
        <v>286</v>
      </c>
      <c r="E40" s="11" t="s">
        <v>286</v>
      </c>
      <c r="F40" s="11" t="s">
        <v>287</v>
      </c>
      <c r="G40" s="11" t="s">
        <v>287</v>
      </c>
      <c r="H40" s="11" t="s">
        <v>322</v>
      </c>
      <c r="I40" s="11" t="s">
        <v>286</v>
      </c>
      <c r="J40" s="11" t="s">
        <v>286</v>
      </c>
      <c r="K40" s="11" t="s">
        <v>286</v>
      </c>
      <c r="L40" s="11" t="s">
        <v>286</v>
      </c>
      <c r="M40" s="11" t="s">
        <v>286</v>
      </c>
      <c r="N40" s="11" t="s">
        <v>286</v>
      </c>
      <c r="O40" s="11" t="s">
        <v>322</v>
      </c>
      <c r="P40" s="11" t="s">
        <v>322</v>
      </c>
      <c r="Q40" s="11" t="s">
        <v>322</v>
      </c>
      <c r="R40" s="11" t="s">
        <v>286</v>
      </c>
      <c r="S40" s="11" t="s">
        <v>286</v>
      </c>
      <c r="T40" s="11" t="s">
        <v>286</v>
      </c>
      <c r="U40" s="11" t="s">
        <v>322</v>
      </c>
      <c r="V40" s="11" t="s">
        <v>287</v>
      </c>
      <c r="W40" s="11" t="s">
        <v>286</v>
      </c>
      <c r="X40" s="11" t="s">
        <v>287</v>
      </c>
      <c r="Y40" s="147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>
        <v>1</v>
      </c>
    </row>
    <row r="41" spans="1:65">
      <c r="A41" s="29"/>
      <c r="B41" s="19"/>
      <c r="C41" s="9"/>
      <c r="D41" s="25" t="s">
        <v>323</v>
      </c>
      <c r="E41" s="25" t="s">
        <v>324</v>
      </c>
      <c r="F41" s="25" t="s">
        <v>324</v>
      </c>
      <c r="G41" s="25" t="s">
        <v>325</v>
      </c>
      <c r="H41" s="25" t="s">
        <v>325</v>
      </c>
      <c r="I41" s="25" t="s">
        <v>325</v>
      </c>
      <c r="J41" s="25" t="s">
        <v>325</v>
      </c>
      <c r="K41" s="25" t="s">
        <v>325</v>
      </c>
      <c r="L41" s="25" t="s">
        <v>325</v>
      </c>
      <c r="M41" s="25" t="s">
        <v>325</v>
      </c>
      <c r="N41" s="25" t="s">
        <v>325</v>
      </c>
      <c r="O41" s="25" t="s">
        <v>323</v>
      </c>
      <c r="P41" s="25" t="s">
        <v>325</v>
      </c>
      <c r="Q41" s="25" t="s">
        <v>323</v>
      </c>
      <c r="R41" s="25" t="s">
        <v>325</v>
      </c>
      <c r="S41" s="25" t="s">
        <v>323</v>
      </c>
      <c r="T41" s="25" t="s">
        <v>289</v>
      </c>
      <c r="U41" s="25" t="s">
        <v>326</v>
      </c>
      <c r="V41" s="25" t="s">
        <v>323</v>
      </c>
      <c r="W41" s="25" t="s">
        <v>258</v>
      </c>
      <c r="X41" s="25" t="s">
        <v>325</v>
      </c>
      <c r="Y41" s="147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2</v>
      </c>
    </row>
    <row r="42" spans="1:65">
      <c r="A42" s="29"/>
      <c r="B42" s="18">
        <v>1</v>
      </c>
      <c r="C42" s="14">
        <v>1</v>
      </c>
      <c r="D42" s="210">
        <v>32</v>
      </c>
      <c r="E42" s="210">
        <v>32.416032109643105</v>
      </c>
      <c r="F42" s="231">
        <v>26.475999999999999</v>
      </c>
      <c r="G42" s="210">
        <v>28.462000000000003</v>
      </c>
      <c r="H42" s="210">
        <v>33</v>
      </c>
      <c r="I42" s="210">
        <v>33</v>
      </c>
      <c r="J42" s="210">
        <v>32.5</v>
      </c>
      <c r="K42" s="210">
        <v>34.200000000000003</v>
      </c>
      <c r="L42" s="210">
        <v>31.8</v>
      </c>
      <c r="M42" s="210">
        <v>34.799999999999997</v>
      </c>
      <c r="N42" s="210">
        <v>33.6</v>
      </c>
      <c r="O42" s="210">
        <v>33.602199019820006</v>
      </c>
      <c r="P42" s="210">
        <v>31.3</v>
      </c>
      <c r="Q42" s="210">
        <v>33</v>
      </c>
      <c r="R42" s="210">
        <v>31.4</v>
      </c>
      <c r="S42" s="210">
        <v>34</v>
      </c>
      <c r="T42" s="210">
        <v>31.4</v>
      </c>
      <c r="U42" s="210">
        <v>31.6</v>
      </c>
      <c r="V42" s="211">
        <v>25.2</v>
      </c>
      <c r="W42" s="210">
        <v>34</v>
      </c>
      <c r="X42" s="210">
        <v>33.478999999999999</v>
      </c>
      <c r="Y42" s="212"/>
      <c r="Z42" s="213"/>
      <c r="AA42" s="213"/>
      <c r="AB42" s="213"/>
      <c r="AC42" s="213"/>
      <c r="AD42" s="213"/>
      <c r="AE42" s="213"/>
      <c r="AF42" s="213"/>
      <c r="AG42" s="213"/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  <c r="BI42" s="213"/>
      <c r="BJ42" s="213"/>
      <c r="BK42" s="213"/>
      <c r="BL42" s="213"/>
      <c r="BM42" s="214">
        <v>1</v>
      </c>
    </row>
    <row r="43" spans="1:65">
      <c r="A43" s="29"/>
      <c r="B43" s="19">
        <v>1</v>
      </c>
      <c r="C43" s="9">
        <v>2</v>
      </c>
      <c r="D43" s="215">
        <v>33</v>
      </c>
      <c r="E43" s="215">
        <v>32.790790935839631</v>
      </c>
      <c r="F43" s="215">
        <v>28.318000000000001</v>
      </c>
      <c r="G43" s="215">
        <v>30.453000000000003</v>
      </c>
      <c r="H43" s="215">
        <v>32.6</v>
      </c>
      <c r="I43" s="215">
        <v>32.9</v>
      </c>
      <c r="J43" s="215">
        <v>33.9</v>
      </c>
      <c r="K43" s="215">
        <v>35.299999999999997</v>
      </c>
      <c r="L43" s="215">
        <v>31.3</v>
      </c>
      <c r="M43" s="215">
        <v>34.6</v>
      </c>
      <c r="N43" s="215">
        <v>35.1</v>
      </c>
      <c r="O43" s="215">
        <v>33.427542635670001</v>
      </c>
      <c r="P43" s="215">
        <v>30.7</v>
      </c>
      <c r="Q43" s="215">
        <v>33</v>
      </c>
      <c r="R43" s="215">
        <v>30.1</v>
      </c>
      <c r="S43" s="215">
        <v>33</v>
      </c>
      <c r="T43" s="215">
        <v>31.3</v>
      </c>
      <c r="U43" s="215">
        <v>33.6</v>
      </c>
      <c r="V43" s="217">
        <v>25.4</v>
      </c>
      <c r="W43" s="215">
        <v>34</v>
      </c>
      <c r="X43" s="215">
        <v>33.094999999999999</v>
      </c>
      <c r="Y43" s="212"/>
      <c r="Z43" s="213"/>
      <c r="AA43" s="213"/>
      <c r="AB43" s="213"/>
      <c r="AC43" s="213"/>
      <c r="AD43" s="213"/>
      <c r="AE43" s="213"/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  <c r="BI43" s="213"/>
      <c r="BJ43" s="213"/>
      <c r="BK43" s="213"/>
      <c r="BL43" s="213"/>
      <c r="BM43" s="214">
        <v>10</v>
      </c>
    </row>
    <row r="44" spans="1:65">
      <c r="A44" s="29"/>
      <c r="B44" s="19">
        <v>1</v>
      </c>
      <c r="C44" s="9">
        <v>3</v>
      </c>
      <c r="D44" s="215">
        <v>33</v>
      </c>
      <c r="E44" s="215">
        <v>32.129976611129386</v>
      </c>
      <c r="F44" s="215">
        <v>32.390999999999998</v>
      </c>
      <c r="G44" s="215">
        <v>29.474000000000004</v>
      </c>
      <c r="H44" s="216">
        <v>31.3</v>
      </c>
      <c r="I44" s="215">
        <v>33.799999999999997</v>
      </c>
      <c r="J44" s="215">
        <v>33.4</v>
      </c>
      <c r="K44" s="215">
        <v>34.9</v>
      </c>
      <c r="L44" s="215">
        <v>31.100000000000005</v>
      </c>
      <c r="M44" s="215">
        <v>35</v>
      </c>
      <c r="N44" s="215">
        <v>34.6</v>
      </c>
      <c r="O44" s="215">
        <v>33.516951545814464</v>
      </c>
      <c r="P44" s="215">
        <v>31</v>
      </c>
      <c r="Q44" s="215">
        <v>32</v>
      </c>
      <c r="R44" s="215">
        <v>30.5</v>
      </c>
      <c r="S44" s="215">
        <v>34</v>
      </c>
      <c r="T44" s="215">
        <v>31.7</v>
      </c>
      <c r="U44" s="215">
        <v>32.799999999999997</v>
      </c>
      <c r="V44" s="217">
        <v>27.8</v>
      </c>
      <c r="W44" s="215">
        <v>34</v>
      </c>
      <c r="X44" s="215">
        <v>34.287999999999997</v>
      </c>
      <c r="Y44" s="212"/>
      <c r="Z44" s="213"/>
      <c r="AA44" s="213"/>
      <c r="AB44" s="213"/>
      <c r="AC44" s="213"/>
      <c r="AD44" s="213"/>
      <c r="AE44" s="213"/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  <c r="BI44" s="213"/>
      <c r="BJ44" s="213"/>
      <c r="BK44" s="213"/>
      <c r="BL44" s="213"/>
      <c r="BM44" s="214">
        <v>16</v>
      </c>
    </row>
    <row r="45" spans="1:65">
      <c r="A45" s="29"/>
      <c r="B45" s="19">
        <v>1</v>
      </c>
      <c r="C45" s="9">
        <v>4</v>
      </c>
      <c r="D45" s="215">
        <v>32</v>
      </c>
      <c r="E45" s="215">
        <v>32.026391629550872</v>
      </c>
      <c r="F45" s="215">
        <v>34.206000000000003</v>
      </c>
      <c r="G45" s="215">
        <v>31.102</v>
      </c>
      <c r="H45" s="215">
        <v>32.6</v>
      </c>
      <c r="I45" s="215">
        <v>31.899999999999995</v>
      </c>
      <c r="J45" s="215">
        <v>35.700000000000003</v>
      </c>
      <c r="K45" s="215">
        <v>34.9</v>
      </c>
      <c r="L45" s="215">
        <v>32</v>
      </c>
      <c r="M45" s="215">
        <v>35.200000000000003</v>
      </c>
      <c r="N45" s="215">
        <v>33.6</v>
      </c>
      <c r="O45" s="215">
        <v>33.434230413199998</v>
      </c>
      <c r="P45" s="215">
        <v>31.7</v>
      </c>
      <c r="Q45" s="215">
        <v>32</v>
      </c>
      <c r="R45" s="215">
        <v>29.8</v>
      </c>
      <c r="S45" s="215">
        <v>34</v>
      </c>
      <c r="T45" s="215">
        <v>32.4</v>
      </c>
      <c r="U45" s="215">
        <v>32.9</v>
      </c>
      <c r="V45" s="217">
        <v>27.4</v>
      </c>
      <c r="W45" s="215">
        <v>32</v>
      </c>
      <c r="X45" s="215">
        <v>32.432000000000002</v>
      </c>
      <c r="Y45" s="212"/>
      <c r="Z45" s="213"/>
      <c r="AA45" s="213"/>
      <c r="AB45" s="213"/>
      <c r="AC45" s="213"/>
      <c r="AD45" s="213"/>
      <c r="AE45" s="213"/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  <c r="BI45" s="213"/>
      <c r="BJ45" s="213"/>
      <c r="BK45" s="213"/>
      <c r="BL45" s="213"/>
      <c r="BM45" s="214">
        <v>32.636250311504682</v>
      </c>
    </row>
    <row r="46" spans="1:65">
      <c r="A46" s="29"/>
      <c r="B46" s="19">
        <v>1</v>
      </c>
      <c r="C46" s="9">
        <v>5</v>
      </c>
      <c r="D46" s="215">
        <v>32</v>
      </c>
      <c r="E46" s="215">
        <v>33.116406561042588</v>
      </c>
      <c r="F46" s="215">
        <v>29.954999999999998</v>
      </c>
      <c r="G46" s="215">
        <v>28.22</v>
      </c>
      <c r="H46" s="215">
        <v>32.9</v>
      </c>
      <c r="I46" s="215">
        <v>34.1</v>
      </c>
      <c r="J46" s="215">
        <v>33.700000000000003</v>
      </c>
      <c r="K46" s="215">
        <v>34.9</v>
      </c>
      <c r="L46" s="215">
        <v>31.100000000000005</v>
      </c>
      <c r="M46" s="215">
        <v>34.6</v>
      </c>
      <c r="N46" s="215">
        <v>34</v>
      </c>
      <c r="O46" s="215">
        <v>33.387040816316947</v>
      </c>
      <c r="P46" s="215">
        <v>31.2</v>
      </c>
      <c r="Q46" s="215">
        <v>32</v>
      </c>
      <c r="R46" s="215">
        <v>29.9</v>
      </c>
      <c r="S46" s="215">
        <v>34</v>
      </c>
      <c r="T46" s="215">
        <v>32.299999999999997</v>
      </c>
      <c r="U46" s="215">
        <v>32.9</v>
      </c>
      <c r="V46" s="217">
        <v>27.1</v>
      </c>
      <c r="W46" s="215">
        <v>32.5</v>
      </c>
      <c r="X46" s="216">
        <v>36.008000000000003</v>
      </c>
      <c r="Y46" s="212"/>
      <c r="Z46" s="213"/>
      <c r="AA46" s="213"/>
      <c r="AB46" s="213"/>
      <c r="AC46" s="213"/>
      <c r="AD46" s="213"/>
      <c r="AE46" s="213"/>
      <c r="AF46" s="213"/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  <c r="BI46" s="213"/>
      <c r="BJ46" s="213"/>
      <c r="BK46" s="213"/>
      <c r="BL46" s="213"/>
      <c r="BM46" s="214">
        <v>76</v>
      </c>
    </row>
    <row r="47" spans="1:65">
      <c r="A47" s="29"/>
      <c r="B47" s="19">
        <v>1</v>
      </c>
      <c r="C47" s="9">
        <v>6</v>
      </c>
      <c r="D47" s="215">
        <v>33</v>
      </c>
      <c r="E47" s="215">
        <v>32.559448055885852</v>
      </c>
      <c r="F47" s="215">
        <v>27.905000000000001</v>
      </c>
      <c r="G47" s="215">
        <v>28.637999999999998</v>
      </c>
      <c r="H47" s="215">
        <v>32.1</v>
      </c>
      <c r="I47" s="215">
        <v>33.200000000000003</v>
      </c>
      <c r="J47" s="215">
        <v>34.1</v>
      </c>
      <c r="K47" s="215">
        <v>35.200000000000003</v>
      </c>
      <c r="L47" s="215">
        <v>32.5</v>
      </c>
      <c r="M47" s="215">
        <v>35.6</v>
      </c>
      <c r="N47" s="215">
        <v>35.200000000000003</v>
      </c>
      <c r="O47" s="215">
        <v>33.539227046648953</v>
      </c>
      <c r="P47" s="215">
        <v>31</v>
      </c>
      <c r="Q47" s="215">
        <v>32</v>
      </c>
      <c r="R47" s="215">
        <v>30.9</v>
      </c>
      <c r="S47" s="215">
        <v>34</v>
      </c>
      <c r="T47" s="215">
        <v>32</v>
      </c>
      <c r="U47" s="216">
        <v>22.2</v>
      </c>
      <c r="V47" s="217">
        <v>27.2</v>
      </c>
      <c r="W47" s="215">
        <v>32</v>
      </c>
      <c r="X47" s="215">
        <v>33.31</v>
      </c>
      <c r="Y47" s="212"/>
      <c r="Z47" s="213"/>
      <c r="AA47" s="213"/>
      <c r="AB47" s="213"/>
      <c r="AC47" s="213"/>
      <c r="AD47" s="213"/>
      <c r="AE47" s="213"/>
      <c r="AF47" s="213"/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  <c r="BI47" s="213"/>
      <c r="BJ47" s="213"/>
      <c r="BK47" s="213"/>
      <c r="BL47" s="213"/>
      <c r="BM47" s="218"/>
    </row>
    <row r="48" spans="1:65">
      <c r="A48" s="29"/>
      <c r="B48" s="20" t="s">
        <v>259</v>
      </c>
      <c r="C48" s="12"/>
      <c r="D48" s="219">
        <v>32.5</v>
      </c>
      <c r="E48" s="219">
        <v>32.506507650515239</v>
      </c>
      <c r="F48" s="219">
        <v>29.875166666666669</v>
      </c>
      <c r="G48" s="219">
        <v>29.391500000000004</v>
      </c>
      <c r="H48" s="219">
        <v>32.416666666666664</v>
      </c>
      <c r="I48" s="219">
        <v>33.15</v>
      </c>
      <c r="J48" s="219">
        <v>33.883333333333333</v>
      </c>
      <c r="K48" s="219">
        <v>34.900000000000006</v>
      </c>
      <c r="L48" s="219">
        <v>31.633333333333336</v>
      </c>
      <c r="M48" s="219">
        <v>34.966666666666669</v>
      </c>
      <c r="N48" s="219">
        <v>34.35</v>
      </c>
      <c r="O48" s="219">
        <v>33.484531912911727</v>
      </c>
      <c r="P48" s="219">
        <v>31.150000000000002</v>
      </c>
      <c r="Q48" s="219">
        <v>32.333333333333336</v>
      </c>
      <c r="R48" s="219">
        <v>30.433333333333334</v>
      </c>
      <c r="S48" s="219">
        <v>33.833333333333336</v>
      </c>
      <c r="T48" s="219">
        <v>31.850000000000005</v>
      </c>
      <c r="U48" s="219">
        <v>31</v>
      </c>
      <c r="V48" s="219">
        <v>26.683333333333326</v>
      </c>
      <c r="W48" s="219">
        <v>33.083333333333336</v>
      </c>
      <c r="X48" s="219">
        <v>33.768666666666668</v>
      </c>
      <c r="Y48" s="212"/>
      <c r="Z48" s="213"/>
      <c r="AA48" s="213"/>
      <c r="AB48" s="213"/>
      <c r="AC48" s="213"/>
      <c r="AD48" s="213"/>
      <c r="AE48" s="213"/>
      <c r="AF48" s="213"/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  <c r="BI48" s="213"/>
      <c r="BJ48" s="213"/>
      <c r="BK48" s="213"/>
      <c r="BL48" s="213"/>
      <c r="BM48" s="218"/>
    </row>
    <row r="49" spans="1:65">
      <c r="A49" s="29"/>
      <c r="B49" s="3" t="s">
        <v>260</v>
      </c>
      <c r="C49" s="28"/>
      <c r="D49" s="215">
        <v>32.5</v>
      </c>
      <c r="E49" s="215">
        <v>32.487740082764475</v>
      </c>
      <c r="F49" s="215">
        <v>29.136499999999998</v>
      </c>
      <c r="G49" s="215">
        <v>29.056000000000001</v>
      </c>
      <c r="H49" s="215">
        <v>32.6</v>
      </c>
      <c r="I49" s="215">
        <v>33.1</v>
      </c>
      <c r="J49" s="215">
        <v>33.799999999999997</v>
      </c>
      <c r="K49" s="215">
        <v>34.9</v>
      </c>
      <c r="L49" s="215">
        <v>31.55</v>
      </c>
      <c r="M49" s="215">
        <v>34.9</v>
      </c>
      <c r="N49" s="215">
        <v>34.299999999999997</v>
      </c>
      <c r="O49" s="215">
        <v>33.475590979507231</v>
      </c>
      <c r="P49" s="215">
        <v>31.1</v>
      </c>
      <c r="Q49" s="215">
        <v>32</v>
      </c>
      <c r="R49" s="215">
        <v>30.3</v>
      </c>
      <c r="S49" s="215">
        <v>34</v>
      </c>
      <c r="T49" s="215">
        <v>31.85</v>
      </c>
      <c r="U49" s="215">
        <v>32.849999999999994</v>
      </c>
      <c r="V49" s="215">
        <v>27.15</v>
      </c>
      <c r="W49" s="215">
        <v>33.25</v>
      </c>
      <c r="X49" s="215">
        <v>33.394500000000001</v>
      </c>
      <c r="Y49" s="212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  <c r="BI49" s="213"/>
      <c r="BJ49" s="213"/>
      <c r="BK49" s="213"/>
      <c r="BL49" s="213"/>
      <c r="BM49" s="218"/>
    </row>
    <row r="50" spans="1:65">
      <c r="A50" s="29"/>
      <c r="B50" s="3" t="s">
        <v>261</v>
      </c>
      <c r="C50" s="28"/>
      <c r="D50" s="23">
        <v>0.54772255750516607</v>
      </c>
      <c r="E50" s="23">
        <v>0.40891788774809884</v>
      </c>
      <c r="F50" s="23">
        <v>2.9309577558652511</v>
      </c>
      <c r="G50" s="23">
        <v>1.1716265189897339</v>
      </c>
      <c r="H50" s="23">
        <v>0.6306081720582648</v>
      </c>
      <c r="I50" s="23">
        <v>0.77136243102707724</v>
      </c>
      <c r="J50" s="23">
        <v>1.0515068552637539</v>
      </c>
      <c r="K50" s="23">
        <v>0.38470768123342569</v>
      </c>
      <c r="L50" s="23">
        <v>0.56450568346710606</v>
      </c>
      <c r="M50" s="23">
        <v>0.38815804341359084</v>
      </c>
      <c r="N50" s="23">
        <v>0.72041654617311557</v>
      </c>
      <c r="O50" s="23">
        <v>8.1450194363527115E-2</v>
      </c>
      <c r="P50" s="23">
        <v>0.33911649915626341</v>
      </c>
      <c r="Q50" s="23">
        <v>0.51639777949432231</v>
      </c>
      <c r="R50" s="23">
        <v>0.62503333244449122</v>
      </c>
      <c r="S50" s="23">
        <v>0.40824829046386302</v>
      </c>
      <c r="T50" s="23">
        <v>0.45934736311423335</v>
      </c>
      <c r="U50" s="23">
        <v>4.3593577508619212</v>
      </c>
      <c r="V50" s="23">
        <v>1.09984847441212</v>
      </c>
      <c r="W50" s="23">
        <v>1.0206207261596574</v>
      </c>
      <c r="X50" s="23">
        <v>1.2505284749523569</v>
      </c>
      <c r="Y50" s="147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5"/>
    </row>
    <row r="51" spans="1:65">
      <c r="A51" s="29"/>
      <c r="B51" s="3" t="s">
        <v>86</v>
      </c>
      <c r="C51" s="28"/>
      <c r="D51" s="13">
        <v>1.6853001769389725E-2</v>
      </c>
      <c r="E51" s="13">
        <v>1.2579569978555274E-2</v>
      </c>
      <c r="F51" s="13">
        <v>9.8106825262852124E-2</v>
      </c>
      <c r="G51" s="13">
        <v>3.986276709217746E-2</v>
      </c>
      <c r="H51" s="13">
        <v>1.9453208392542876E-2</v>
      </c>
      <c r="I51" s="13">
        <v>2.326885161469313E-2</v>
      </c>
      <c r="J51" s="13">
        <v>3.1033158541970109E-2</v>
      </c>
      <c r="K51" s="13">
        <v>1.1023142728751451E-2</v>
      </c>
      <c r="L51" s="13">
        <v>1.7845279772405881E-2</v>
      </c>
      <c r="M51" s="13">
        <v>1.1100802004201835E-2</v>
      </c>
      <c r="N51" s="13">
        <v>2.0972825216102345E-2</v>
      </c>
      <c r="O51" s="13">
        <v>2.4324722404770933E-3</v>
      </c>
      <c r="P51" s="13">
        <v>1.0886564980939435E-2</v>
      </c>
      <c r="Q51" s="13">
        <v>1.5971065345185224E-2</v>
      </c>
      <c r="R51" s="13">
        <v>2.0537787484484926E-2</v>
      </c>
      <c r="S51" s="13">
        <v>1.2066451934892503E-2</v>
      </c>
      <c r="T51" s="13">
        <v>1.4422209202958659E-2</v>
      </c>
      <c r="U51" s="13">
        <v>0.140624443576191</v>
      </c>
      <c r="V51" s="13">
        <v>4.1218556192833988E-2</v>
      </c>
      <c r="W51" s="13">
        <v>3.0849996760493419E-2</v>
      </c>
      <c r="X51" s="13">
        <v>3.7032213539741676E-2</v>
      </c>
      <c r="Y51" s="147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29"/>
      <c r="B52" s="3" t="s">
        <v>262</v>
      </c>
      <c r="C52" s="28"/>
      <c r="D52" s="13">
        <v>-4.1748151274796363E-3</v>
      </c>
      <c r="E52" s="13">
        <v>-3.975415672789695E-3</v>
      </c>
      <c r="F52" s="13">
        <v>-8.4601742494440191E-2</v>
      </c>
      <c r="G52" s="13">
        <v>-9.9421663963671247E-2</v>
      </c>
      <c r="H52" s="13">
        <v>-6.7282130374092253E-3</v>
      </c>
      <c r="I52" s="13">
        <v>1.5741688569970824E-2</v>
      </c>
      <c r="J52" s="13">
        <v>3.8211590177350763E-2</v>
      </c>
      <c r="K52" s="13">
        <v>6.9363044678491192E-2</v>
      </c>
      <c r="L52" s="13">
        <v>-3.0730153390746806E-2</v>
      </c>
      <c r="M52" s="13">
        <v>7.1405763006434864E-2</v>
      </c>
      <c r="N52" s="13">
        <v>5.2510618472956239E-2</v>
      </c>
      <c r="O52" s="13">
        <v>2.5992005616773284E-2</v>
      </c>
      <c r="P52" s="13">
        <v>-4.5539861268338089E-2</v>
      </c>
      <c r="Q52" s="13">
        <v>-9.2816109473387032E-3</v>
      </c>
      <c r="R52" s="13">
        <v>-6.749908329373222E-2</v>
      </c>
      <c r="S52" s="13">
        <v>3.667955143139312E-2</v>
      </c>
      <c r="T52" s="13">
        <v>-2.4091318824929875E-2</v>
      </c>
      <c r="U52" s="13">
        <v>-5.0135977506211349E-2</v>
      </c>
      <c r="V52" s="13">
        <v>-0.18240198924056172</v>
      </c>
      <c r="W52" s="13">
        <v>1.3698970242027153E-2</v>
      </c>
      <c r="X52" s="13">
        <v>3.4698114653287648E-2</v>
      </c>
      <c r="Y52" s="147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29"/>
      <c r="B53" s="45" t="s">
        <v>263</v>
      </c>
      <c r="C53" s="46"/>
      <c r="D53" s="44">
        <v>0</v>
      </c>
      <c r="E53" s="44">
        <v>0</v>
      </c>
      <c r="F53" s="44">
        <v>1.33</v>
      </c>
      <c r="G53" s="44">
        <v>1.57</v>
      </c>
      <c r="H53" s="44">
        <v>0.04</v>
      </c>
      <c r="I53" s="44">
        <v>0.33</v>
      </c>
      <c r="J53" s="44">
        <v>0.7</v>
      </c>
      <c r="K53" s="44">
        <v>1.21</v>
      </c>
      <c r="L53" s="44">
        <v>0.44</v>
      </c>
      <c r="M53" s="44">
        <v>1.25</v>
      </c>
      <c r="N53" s="44">
        <v>0.94</v>
      </c>
      <c r="O53" s="44">
        <v>0.5</v>
      </c>
      <c r="P53" s="44">
        <v>0.68</v>
      </c>
      <c r="Q53" s="44">
        <v>0.08</v>
      </c>
      <c r="R53" s="44">
        <v>1.05</v>
      </c>
      <c r="S53" s="44">
        <v>0.67</v>
      </c>
      <c r="T53" s="44">
        <v>0.33</v>
      </c>
      <c r="U53" s="44">
        <v>0.76</v>
      </c>
      <c r="V53" s="44">
        <v>2.94</v>
      </c>
      <c r="W53" s="44">
        <v>0.3</v>
      </c>
      <c r="X53" s="44">
        <v>0.64</v>
      </c>
      <c r="Y53" s="147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BM54" s="55"/>
    </row>
    <row r="55" spans="1:65" ht="15">
      <c r="B55" s="8" t="s">
        <v>558</v>
      </c>
      <c r="BM55" s="27" t="s">
        <v>66</v>
      </c>
    </row>
    <row r="56" spans="1:65" ht="15">
      <c r="A56" s="24" t="s">
        <v>49</v>
      </c>
      <c r="B56" s="18" t="s">
        <v>110</v>
      </c>
      <c r="C56" s="15" t="s">
        <v>111</v>
      </c>
      <c r="D56" s="16" t="s">
        <v>228</v>
      </c>
      <c r="E56" s="17" t="s">
        <v>228</v>
      </c>
      <c r="F56" s="17" t="s">
        <v>228</v>
      </c>
      <c r="G56" s="17" t="s">
        <v>228</v>
      </c>
      <c r="H56" s="17" t="s">
        <v>228</v>
      </c>
      <c r="I56" s="17" t="s">
        <v>228</v>
      </c>
      <c r="J56" s="17" t="s">
        <v>228</v>
      </c>
      <c r="K56" s="17" t="s">
        <v>228</v>
      </c>
      <c r="L56" s="17" t="s">
        <v>228</v>
      </c>
      <c r="M56" s="17" t="s">
        <v>228</v>
      </c>
      <c r="N56" s="17" t="s">
        <v>228</v>
      </c>
      <c r="O56" s="17" t="s">
        <v>228</v>
      </c>
      <c r="P56" s="17" t="s">
        <v>228</v>
      </c>
      <c r="Q56" s="147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7">
        <v>1</v>
      </c>
    </row>
    <row r="57" spans="1:65">
      <c r="A57" s="29"/>
      <c r="B57" s="19" t="s">
        <v>229</v>
      </c>
      <c r="C57" s="9" t="s">
        <v>229</v>
      </c>
      <c r="D57" s="145" t="s">
        <v>232</v>
      </c>
      <c r="E57" s="146" t="s">
        <v>233</v>
      </c>
      <c r="F57" s="146" t="s">
        <v>237</v>
      </c>
      <c r="G57" s="146" t="s">
        <v>238</v>
      </c>
      <c r="H57" s="146" t="s">
        <v>239</v>
      </c>
      <c r="I57" s="146" t="s">
        <v>240</v>
      </c>
      <c r="J57" s="146" t="s">
        <v>241</v>
      </c>
      <c r="K57" s="146" t="s">
        <v>242</v>
      </c>
      <c r="L57" s="146" t="s">
        <v>243</v>
      </c>
      <c r="M57" s="146" t="s">
        <v>244</v>
      </c>
      <c r="N57" s="146" t="s">
        <v>247</v>
      </c>
      <c r="O57" s="146" t="s">
        <v>248</v>
      </c>
      <c r="P57" s="146" t="s">
        <v>249</v>
      </c>
      <c r="Q57" s="147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 t="s">
        <v>3</v>
      </c>
    </row>
    <row r="58" spans="1:65">
      <c r="A58" s="29"/>
      <c r="B58" s="19"/>
      <c r="C58" s="9"/>
      <c r="D58" s="10" t="s">
        <v>287</v>
      </c>
      <c r="E58" s="11" t="s">
        <v>286</v>
      </c>
      <c r="F58" s="11" t="s">
        <v>322</v>
      </c>
      <c r="G58" s="11" t="s">
        <v>286</v>
      </c>
      <c r="H58" s="11" t="s">
        <v>286</v>
      </c>
      <c r="I58" s="11" t="s">
        <v>286</v>
      </c>
      <c r="J58" s="11" t="s">
        <v>286</v>
      </c>
      <c r="K58" s="11" t="s">
        <v>286</v>
      </c>
      <c r="L58" s="11" t="s">
        <v>286</v>
      </c>
      <c r="M58" s="11" t="s">
        <v>322</v>
      </c>
      <c r="N58" s="11" t="s">
        <v>286</v>
      </c>
      <c r="O58" s="11" t="s">
        <v>286</v>
      </c>
      <c r="P58" s="11" t="s">
        <v>286</v>
      </c>
      <c r="Q58" s="147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/>
      <c r="C59" s="9"/>
      <c r="D59" s="25" t="s">
        <v>323</v>
      </c>
      <c r="E59" s="25" t="s">
        <v>324</v>
      </c>
      <c r="F59" s="25" t="s">
        <v>325</v>
      </c>
      <c r="G59" s="25" t="s">
        <v>325</v>
      </c>
      <c r="H59" s="25" t="s">
        <v>325</v>
      </c>
      <c r="I59" s="25" t="s">
        <v>325</v>
      </c>
      <c r="J59" s="25" t="s">
        <v>325</v>
      </c>
      <c r="K59" s="25" t="s">
        <v>325</v>
      </c>
      <c r="L59" s="25" t="s">
        <v>325</v>
      </c>
      <c r="M59" s="25" t="s">
        <v>323</v>
      </c>
      <c r="N59" s="25" t="s">
        <v>325</v>
      </c>
      <c r="O59" s="25" t="s">
        <v>323</v>
      </c>
      <c r="P59" s="25" t="s">
        <v>289</v>
      </c>
      <c r="Q59" s="147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2</v>
      </c>
    </row>
    <row r="60" spans="1:65">
      <c r="A60" s="29"/>
      <c r="B60" s="18">
        <v>1</v>
      </c>
      <c r="C60" s="14">
        <v>1</v>
      </c>
      <c r="D60" s="211">
        <v>14</v>
      </c>
      <c r="E60" s="210">
        <v>19.722438942377</v>
      </c>
      <c r="F60" s="210">
        <v>23</v>
      </c>
      <c r="G60" s="210">
        <v>18</v>
      </c>
      <c r="H60" s="210">
        <v>20</v>
      </c>
      <c r="I60" s="210">
        <v>20</v>
      </c>
      <c r="J60" s="210">
        <v>20</v>
      </c>
      <c r="K60" s="210">
        <v>20</v>
      </c>
      <c r="L60" s="210">
        <v>20</v>
      </c>
      <c r="M60" s="210">
        <v>20.234285106000002</v>
      </c>
      <c r="N60" s="211" t="s">
        <v>327</v>
      </c>
      <c r="O60" s="211">
        <v>28</v>
      </c>
      <c r="P60" s="211">
        <v>13</v>
      </c>
      <c r="Q60" s="212"/>
      <c r="R60" s="213"/>
      <c r="S60" s="213"/>
      <c r="T60" s="213"/>
      <c r="U60" s="213"/>
      <c r="V60" s="213"/>
      <c r="W60" s="213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  <c r="BI60" s="213"/>
      <c r="BJ60" s="213"/>
      <c r="BK60" s="213"/>
      <c r="BL60" s="213"/>
      <c r="BM60" s="214">
        <v>1</v>
      </c>
    </row>
    <row r="61" spans="1:65">
      <c r="A61" s="29"/>
      <c r="B61" s="19">
        <v>1</v>
      </c>
      <c r="C61" s="9">
        <v>2</v>
      </c>
      <c r="D61" s="217">
        <v>15</v>
      </c>
      <c r="E61" s="215">
        <v>20.125600915</v>
      </c>
      <c r="F61" s="215">
        <v>23</v>
      </c>
      <c r="G61" s="215">
        <v>18</v>
      </c>
      <c r="H61" s="215">
        <v>20</v>
      </c>
      <c r="I61" s="215">
        <v>20</v>
      </c>
      <c r="J61" s="215">
        <v>20</v>
      </c>
      <c r="K61" s="215">
        <v>20</v>
      </c>
      <c r="L61" s="215">
        <v>20</v>
      </c>
      <c r="M61" s="215">
        <v>18.952580755500001</v>
      </c>
      <c r="N61" s="217" t="s">
        <v>327</v>
      </c>
      <c r="O61" s="217">
        <v>26</v>
      </c>
      <c r="P61" s="217">
        <v>13</v>
      </c>
      <c r="Q61" s="212"/>
      <c r="R61" s="213"/>
      <c r="S61" s="213"/>
      <c r="T61" s="213"/>
      <c r="U61" s="213"/>
      <c r="V61" s="213"/>
      <c r="W61" s="213"/>
      <c r="X61" s="213"/>
      <c r="Y61" s="213"/>
      <c r="Z61" s="213"/>
      <c r="AA61" s="213"/>
      <c r="AB61" s="213"/>
      <c r="AC61" s="213"/>
      <c r="AD61" s="213"/>
      <c r="AE61" s="213"/>
      <c r="AF61" s="213"/>
      <c r="AG61" s="213"/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  <c r="BI61" s="213"/>
      <c r="BJ61" s="213"/>
      <c r="BK61" s="213"/>
      <c r="BL61" s="213"/>
      <c r="BM61" s="214">
        <v>1</v>
      </c>
    </row>
    <row r="62" spans="1:65">
      <c r="A62" s="29"/>
      <c r="B62" s="19">
        <v>1</v>
      </c>
      <c r="C62" s="9">
        <v>3</v>
      </c>
      <c r="D62" s="217">
        <v>15</v>
      </c>
      <c r="E62" s="215">
        <v>19.645480830645699</v>
      </c>
      <c r="F62" s="215">
        <v>21</v>
      </c>
      <c r="G62" s="215">
        <v>18</v>
      </c>
      <c r="H62" s="215">
        <v>20</v>
      </c>
      <c r="I62" s="215">
        <v>20</v>
      </c>
      <c r="J62" s="215">
        <v>20</v>
      </c>
      <c r="K62" s="215">
        <v>20</v>
      </c>
      <c r="L62" s="215">
        <v>20</v>
      </c>
      <c r="M62" s="215">
        <v>19.133764334999999</v>
      </c>
      <c r="N62" s="217" t="s">
        <v>327</v>
      </c>
      <c r="O62" s="217">
        <v>28</v>
      </c>
      <c r="P62" s="217">
        <v>13</v>
      </c>
      <c r="Q62" s="212"/>
      <c r="R62" s="213"/>
      <c r="S62" s="213"/>
      <c r="T62" s="213"/>
      <c r="U62" s="213"/>
      <c r="V62" s="213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  <c r="BI62" s="213"/>
      <c r="BJ62" s="213"/>
      <c r="BK62" s="213"/>
      <c r="BL62" s="213"/>
      <c r="BM62" s="214">
        <v>16</v>
      </c>
    </row>
    <row r="63" spans="1:65">
      <c r="A63" s="29"/>
      <c r="B63" s="19">
        <v>1</v>
      </c>
      <c r="C63" s="9">
        <v>4</v>
      </c>
      <c r="D63" s="217">
        <v>15</v>
      </c>
      <c r="E63" s="215">
        <v>19.73684386763145</v>
      </c>
      <c r="F63" s="215">
        <v>22</v>
      </c>
      <c r="G63" s="215">
        <v>19</v>
      </c>
      <c r="H63" s="215">
        <v>20</v>
      </c>
      <c r="I63" s="215">
        <v>20</v>
      </c>
      <c r="J63" s="215">
        <v>20</v>
      </c>
      <c r="K63" s="215">
        <v>20</v>
      </c>
      <c r="L63" s="215">
        <v>20</v>
      </c>
      <c r="M63" s="215">
        <v>18.831743185499999</v>
      </c>
      <c r="N63" s="217" t="s">
        <v>327</v>
      </c>
      <c r="O63" s="217">
        <v>27</v>
      </c>
      <c r="P63" s="217">
        <v>14</v>
      </c>
      <c r="Q63" s="212"/>
      <c r="R63" s="213"/>
      <c r="S63" s="213"/>
      <c r="T63" s="213"/>
      <c r="U63" s="213"/>
      <c r="V63" s="213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  <c r="BI63" s="213"/>
      <c r="BJ63" s="213"/>
      <c r="BK63" s="213"/>
      <c r="BL63" s="213"/>
      <c r="BM63" s="214">
        <v>20.015857833847665</v>
      </c>
    </row>
    <row r="64" spans="1:65">
      <c r="A64" s="29"/>
      <c r="B64" s="19">
        <v>1</v>
      </c>
      <c r="C64" s="9">
        <v>5</v>
      </c>
      <c r="D64" s="217">
        <v>15</v>
      </c>
      <c r="E64" s="215">
        <v>20.9496428289386</v>
      </c>
      <c r="F64" s="215">
        <v>23</v>
      </c>
      <c r="G64" s="215">
        <v>18</v>
      </c>
      <c r="H64" s="215">
        <v>20</v>
      </c>
      <c r="I64" s="215">
        <v>20</v>
      </c>
      <c r="J64" s="215">
        <v>20</v>
      </c>
      <c r="K64" s="215">
        <v>20</v>
      </c>
      <c r="L64" s="215">
        <v>20</v>
      </c>
      <c r="M64" s="215">
        <v>20.371808257500003</v>
      </c>
      <c r="N64" s="217" t="s">
        <v>327</v>
      </c>
      <c r="O64" s="217">
        <v>26</v>
      </c>
      <c r="P64" s="217">
        <v>14</v>
      </c>
      <c r="Q64" s="212"/>
      <c r="R64" s="213"/>
      <c r="S64" s="213"/>
      <c r="T64" s="213"/>
      <c r="U64" s="213"/>
      <c r="V64" s="213"/>
      <c r="W64" s="213"/>
      <c r="X64" s="213"/>
      <c r="Y64" s="213"/>
      <c r="Z64" s="213"/>
      <c r="AA64" s="213"/>
      <c r="AB64" s="213"/>
      <c r="AC64" s="213"/>
      <c r="AD64" s="213"/>
      <c r="AE64" s="213"/>
      <c r="AF64" s="213"/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  <c r="BI64" s="213"/>
      <c r="BJ64" s="213"/>
      <c r="BK64" s="213"/>
      <c r="BL64" s="213"/>
      <c r="BM64" s="214">
        <v>77</v>
      </c>
    </row>
    <row r="65" spans="1:65">
      <c r="A65" s="29"/>
      <c r="B65" s="19">
        <v>1</v>
      </c>
      <c r="C65" s="9">
        <v>6</v>
      </c>
      <c r="D65" s="217">
        <v>15</v>
      </c>
      <c r="E65" s="215">
        <v>20.164313452681</v>
      </c>
      <c r="F65" s="215">
        <v>22</v>
      </c>
      <c r="G65" s="215">
        <v>19</v>
      </c>
      <c r="H65" s="215">
        <v>20</v>
      </c>
      <c r="I65" s="215">
        <v>20</v>
      </c>
      <c r="J65" s="215">
        <v>20</v>
      </c>
      <c r="K65" s="215">
        <v>20</v>
      </c>
      <c r="L65" s="215">
        <v>20</v>
      </c>
      <c r="M65" s="215">
        <v>18.987820550999999</v>
      </c>
      <c r="N65" s="217" t="s">
        <v>327</v>
      </c>
      <c r="O65" s="217">
        <v>26</v>
      </c>
      <c r="P65" s="217">
        <v>13</v>
      </c>
      <c r="Q65" s="212"/>
      <c r="R65" s="213"/>
      <c r="S65" s="213"/>
      <c r="T65" s="213"/>
      <c r="U65" s="213"/>
      <c r="V65" s="213"/>
      <c r="W65" s="213"/>
      <c r="X65" s="213"/>
      <c r="Y65" s="213"/>
      <c r="Z65" s="213"/>
      <c r="AA65" s="213"/>
      <c r="AB65" s="213"/>
      <c r="AC65" s="213"/>
      <c r="AD65" s="213"/>
      <c r="AE65" s="213"/>
      <c r="AF65" s="213"/>
      <c r="AG65" s="213"/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  <c r="BI65" s="213"/>
      <c r="BJ65" s="213"/>
      <c r="BK65" s="213"/>
      <c r="BL65" s="213"/>
      <c r="BM65" s="218"/>
    </row>
    <row r="66" spans="1:65">
      <c r="A66" s="29"/>
      <c r="B66" s="20" t="s">
        <v>259</v>
      </c>
      <c r="C66" s="12"/>
      <c r="D66" s="219">
        <v>14.833333333333334</v>
      </c>
      <c r="E66" s="219">
        <v>20.057386806212293</v>
      </c>
      <c r="F66" s="219">
        <v>22.333333333333332</v>
      </c>
      <c r="G66" s="219">
        <v>18.333333333333332</v>
      </c>
      <c r="H66" s="219">
        <v>20</v>
      </c>
      <c r="I66" s="219">
        <v>20</v>
      </c>
      <c r="J66" s="219">
        <v>20</v>
      </c>
      <c r="K66" s="219">
        <v>20</v>
      </c>
      <c r="L66" s="219">
        <v>20</v>
      </c>
      <c r="M66" s="219">
        <v>19.418667031750001</v>
      </c>
      <c r="N66" s="219" t="s">
        <v>696</v>
      </c>
      <c r="O66" s="219">
        <v>26.833333333333332</v>
      </c>
      <c r="P66" s="219">
        <v>13.333333333333334</v>
      </c>
      <c r="Q66" s="212"/>
      <c r="R66" s="213"/>
      <c r="S66" s="213"/>
      <c r="T66" s="213"/>
      <c r="U66" s="213"/>
      <c r="V66" s="213"/>
      <c r="W66" s="213"/>
      <c r="X66" s="213"/>
      <c r="Y66" s="213"/>
      <c r="Z66" s="213"/>
      <c r="AA66" s="213"/>
      <c r="AB66" s="213"/>
      <c r="AC66" s="213"/>
      <c r="AD66" s="213"/>
      <c r="AE66" s="213"/>
      <c r="AF66" s="213"/>
      <c r="AG66" s="213"/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  <c r="BI66" s="213"/>
      <c r="BJ66" s="213"/>
      <c r="BK66" s="213"/>
      <c r="BL66" s="213"/>
      <c r="BM66" s="218"/>
    </row>
    <row r="67" spans="1:65">
      <c r="A67" s="29"/>
      <c r="B67" s="3" t="s">
        <v>260</v>
      </c>
      <c r="C67" s="28"/>
      <c r="D67" s="215">
        <v>15</v>
      </c>
      <c r="E67" s="215">
        <v>19.931222391315725</v>
      </c>
      <c r="F67" s="215">
        <v>22.5</v>
      </c>
      <c r="G67" s="215">
        <v>18</v>
      </c>
      <c r="H67" s="215">
        <v>20</v>
      </c>
      <c r="I67" s="215">
        <v>20</v>
      </c>
      <c r="J67" s="215">
        <v>20</v>
      </c>
      <c r="K67" s="215">
        <v>20</v>
      </c>
      <c r="L67" s="215">
        <v>20</v>
      </c>
      <c r="M67" s="215">
        <v>19.060792442999997</v>
      </c>
      <c r="N67" s="215" t="s">
        <v>696</v>
      </c>
      <c r="O67" s="215">
        <v>26.5</v>
      </c>
      <c r="P67" s="215">
        <v>13</v>
      </c>
      <c r="Q67" s="212"/>
      <c r="R67" s="213"/>
      <c r="S67" s="213"/>
      <c r="T67" s="213"/>
      <c r="U67" s="213"/>
      <c r="V67" s="213"/>
      <c r="W67" s="213"/>
      <c r="X67" s="213"/>
      <c r="Y67" s="213"/>
      <c r="Z67" s="213"/>
      <c r="AA67" s="213"/>
      <c r="AB67" s="213"/>
      <c r="AC67" s="213"/>
      <c r="AD67" s="213"/>
      <c r="AE67" s="213"/>
      <c r="AF67" s="213"/>
      <c r="AG67" s="213"/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  <c r="BI67" s="213"/>
      <c r="BJ67" s="213"/>
      <c r="BK67" s="213"/>
      <c r="BL67" s="213"/>
      <c r="BM67" s="218"/>
    </row>
    <row r="68" spans="1:65">
      <c r="A68" s="29"/>
      <c r="B68" s="3" t="s">
        <v>261</v>
      </c>
      <c r="C68" s="28"/>
      <c r="D68" s="23">
        <v>0.40824829046386302</v>
      </c>
      <c r="E68" s="23">
        <v>0.48924669894102496</v>
      </c>
      <c r="F68" s="23">
        <v>0.81649658092772603</v>
      </c>
      <c r="G68" s="23">
        <v>0.5163977794943222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0.69314144214050122</v>
      </c>
      <c r="N68" s="23" t="s">
        <v>696</v>
      </c>
      <c r="O68" s="23">
        <v>0.98319208025017513</v>
      </c>
      <c r="P68" s="23">
        <v>0.51639777949432231</v>
      </c>
      <c r="Q68" s="147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29"/>
      <c r="B69" s="3" t="s">
        <v>86</v>
      </c>
      <c r="C69" s="28"/>
      <c r="D69" s="13">
        <v>2.7522356660485147E-2</v>
      </c>
      <c r="E69" s="13">
        <v>2.4392345008248661E-2</v>
      </c>
      <c r="F69" s="13">
        <v>3.6559548399748926E-2</v>
      </c>
      <c r="G69" s="13">
        <v>2.8167151608781211E-2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3.5694594330661203E-2</v>
      </c>
      <c r="N69" s="13" t="s">
        <v>696</v>
      </c>
      <c r="O69" s="13">
        <v>3.6640698642863671E-2</v>
      </c>
      <c r="P69" s="13">
        <v>3.8729833462074169E-2</v>
      </c>
      <c r="Q69" s="147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29"/>
      <c r="B70" s="3" t="s">
        <v>262</v>
      </c>
      <c r="C70" s="28"/>
      <c r="D70" s="13">
        <v>-0.25892092877230888</v>
      </c>
      <c r="E70" s="13">
        <v>2.0748035237541096E-3</v>
      </c>
      <c r="F70" s="13">
        <v>0.11578197241023158</v>
      </c>
      <c r="G70" s="13">
        <v>-8.4059574887123345E-2</v>
      </c>
      <c r="H70" s="13">
        <v>-7.9226351322547739E-4</v>
      </c>
      <c r="I70" s="13">
        <v>-7.9226351322547739E-4</v>
      </c>
      <c r="J70" s="13">
        <v>-7.9226351322547739E-4</v>
      </c>
      <c r="K70" s="13">
        <v>-7.9226351322547739E-4</v>
      </c>
      <c r="L70" s="13">
        <v>-7.9226351322547739E-4</v>
      </c>
      <c r="M70" s="13">
        <v>-2.9835883480736403E-2</v>
      </c>
      <c r="N70" s="13" t="s">
        <v>696</v>
      </c>
      <c r="O70" s="13">
        <v>0.3406037131197559</v>
      </c>
      <c r="P70" s="13">
        <v>-0.33386150900881695</v>
      </c>
      <c r="Q70" s="147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29"/>
      <c r="B71" s="45" t="s">
        <v>263</v>
      </c>
      <c r="C71" s="46"/>
      <c r="D71" s="44">
        <v>5.99</v>
      </c>
      <c r="E71" s="44">
        <v>7.0000000000000007E-2</v>
      </c>
      <c r="F71" s="44">
        <v>2.71</v>
      </c>
      <c r="G71" s="44">
        <v>1.93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0.67</v>
      </c>
      <c r="N71" s="44">
        <v>11.6</v>
      </c>
      <c r="O71" s="44">
        <v>7.93</v>
      </c>
      <c r="P71" s="44">
        <v>7.73</v>
      </c>
      <c r="Q71" s="147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BM72" s="55"/>
    </row>
    <row r="73" spans="1:65" ht="15">
      <c r="B73" s="8" t="s">
        <v>559</v>
      </c>
      <c r="BM73" s="27" t="s">
        <v>66</v>
      </c>
    </row>
    <row r="74" spans="1:65" ht="15">
      <c r="A74" s="24" t="s">
        <v>10</v>
      </c>
      <c r="B74" s="18" t="s">
        <v>110</v>
      </c>
      <c r="C74" s="15" t="s">
        <v>111</v>
      </c>
      <c r="D74" s="16" t="s">
        <v>228</v>
      </c>
      <c r="E74" s="17" t="s">
        <v>228</v>
      </c>
      <c r="F74" s="17" t="s">
        <v>228</v>
      </c>
      <c r="G74" s="17" t="s">
        <v>228</v>
      </c>
      <c r="H74" s="17" t="s">
        <v>228</v>
      </c>
      <c r="I74" s="17" t="s">
        <v>228</v>
      </c>
      <c r="J74" s="17" t="s">
        <v>228</v>
      </c>
      <c r="K74" s="17" t="s">
        <v>228</v>
      </c>
      <c r="L74" s="17" t="s">
        <v>228</v>
      </c>
      <c r="M74" s="17" t="s">
        <v>228</v>
      </c>
      <c r="N74" s="17" t="s">
        <v>228</v>
      </c>
      <c r="O74" s="17" t="s">
        <v>228</v>
      </c>
      <c r="P74" s="17" t="s">
        <v>228</v>
      </c>
      <c r="Q74" s="17" t="s">
        <v>228</v>
      </c>
      <c r="R74" s="17" t="s">
        <v>228</v>
      </c>
      <c r="S74" s="17" t="s">
        <v>228</v>
      </c>
      <c r="T74" s="17" t="s">
        <v>228</v>
      </c>
      <c r="U74" s="17" t="s">
        <v>228</v>
      </c>
      <c r="V74" s="147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1</v>
      </c>
    </row>
    <row r="75" spans="1:65">
      <c r="A75" s="29"/>
      <c r="B75" s="19" t="s">
        <v>229</v>
      </c>
      <c r="C75" s="9" t="s">
        <v>229</v>
      </c>
      <c r="D75" s="145" t="s">
        <v>232</v>
      </c>
      <c r="E75" s="146" t="s">
        <v>233</v>
      </c>
      <c r="F75" s="146" t="s">
        <v>234</v>
      </c>
      <c r="G75" s="146" t="s">
        <v>237</v>
      </c>
      <c r="H75" s="146" t="s">
        <v>238</v>
      </c>
      <c r="I75" s="146" t="s">
        <v>239</v>
      </c>
      <c r="J75" s="146" t="s">
        <v>240</v>
      </c>
      <c r="K75" s="146" t="s">
        <v>241</v>
      </c>
      <c r="L75" s="146" t="s">
        <v>242</v>
      </c>
      <c r="M75" s="146" t="s">
        <v>243</v>
      </c>
      <c r="N75" s="146" t="s">
        <v>244</v>
      </c>
      <c r="O75" s="146" t="s">
        <v>246</v>
      </c>
      <c r="P75" s="146" t="s">
        <v>247</v>
      </c>
      <c r="Q75" s="146" t="s">
        <v>248</v>
      </c>
      <c r="R75" s="146" t="s">
        <v>249</v>
      </c>
      <c r="S75" s="146" t="s">
        <v>283</v>
      </c>
      <c r="T75" s="146" t="s">
        <v>252</v>
      </c>
      <c r="U75" s="146" t="s">
        <v>299</v>
      </c>
      <c r="V75" s="147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 t="s">
        <v>3</v>
      </c>
    </row>
    <row r="76" spans="1:65">
      <c r="A76" s="29"/>
      <c r="B76" s="19"/>
      <c r="C76" s="9"/>
      <c r="D76" s="10" t="s">
        <v>286</v>
      </c>
      <c r="E76" s="11" t="s">
        <v>286</v>
      </c>
      <c r="F76" s="11" t="s">
        <v>287</v>
      </c>
      <c r="G76" s="11" t="s">
        <v>322</v>
      </c>
      <c r="H76" s="11" t="s">
        <v>322</v>
      </c>
      <c r="I76" s="11" t="s">
        <v>286</v>
      </c>
      <c r="J76" s="11" t="s">
        <v>286</v>
      </c>
      <c r="K76" s="11" t="s">
        <v>286</v>
      </c>
      <c r="L76" s="11" t="s">
        <v>286</v>
      </c>
      <c r="M76" s="11" t="s">
        <v>286</v>
      </c>
      <c r="N76" s="11" t="s">
        <v>322</v>
      </c>
      <c r="O76" s="11" t="s">
        <v>322</v>
      </c>
      <c r="P76" s="11" t="s">
        <v>286</v>
      </c>
      <c r="Q76" s="11" t="s">
        <v>286</v>
      </c>
      <c r="R76" s="11" t="s">
        <v>286</v>
      </c>
      <c r="S76" s="11" t="s">
        <v>322</v>
      </c>
      <c r="T76" s="11" t="s">
        <v>287</v>
      </c>
      <c r="U76" s="11" t="s">
        <v>287</v>
      </c>
      <c r="V76" s="147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1</v>
      </c>
    </row>
    <row r="77" spans="1:65">
      <c r="A77" s="29"/>
      <c r="B77" s="19"/>
      <c r="C77" s="9"/>
      <c r="D77" s="25" t="s">
        <v>323</v>
      </c>
      <c r="E77" s="25" t="s">
        <v>324</v>
      </c>
      <c r="F77" s="25" t="s">
        <v>324</v>
      </c>
      <c r="G77" s="25" t="s">
        <v>325</v>
      </c>
      <c r="H77" s="25" t="s">
        <v>325</v>
      </c>
      <c r="I77" s="25" t="s">
        <v>325</v>
      </c>
      <c r="J77" s="25" t="s">
        <v>325</v>
      </c>
      <c r="K77" s="25" t="s">
        <v>325</v>
      </c>
      <c r="L77" s="25" t="s">
        <v>325</v>
      </c>
      <c r="M77" s="25" t="s">
        <v>325</v>
      </c>
      <c r="N77" s="25" t="s">
        <v>323</v>
      </c>
      <c r="O77" s="25" t="s">
        <v>323</v>
      </c>
      <c r="P77" s="25" t="s">
        <v>325</v>
      </c>
      <c r="Q77" s="25" t="s">
        <v>323</v>
      </c>
      <c r="R77" s="25" t="s">
        <v>289</v>
      </c>
      <c r="S77" s="25" t="s">
        <v>326</v>
      </c>
      <c r="T77" s="25" t="s">
        <v>323</v>
      </c>
      <c r="U77" s="25" t="s">
        <v>325</v>
      </c>
      <c r="V77" s="147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2</v>
      </c>
    </row>
    <row r="78" spans="1:65">
      <c r="A78" s="29"/>
      <c r="B78" s="18">
        <v>1</v>
      </c>
      <c r="C78" s="14">
        <v>1</v>
      </c>
      <c r="D78" s="211">
        <v>24</v>
      </c>
      <c r="E78" s="210">
        <v>26.206347030732726</v>
      </c>
      <c r="F78" s="210">
        <v>29.975000000000001</v>
      </c>
      <c r="G78" s="210">
        <v>30.1</v>
      </c>
      <c r="H78" s="210">
        <v>29</v>
      </c>
      <c r="I78" s="210">
        <v>30</v>
      </c>
      <c r="J78" s="210">
        <v>30</v>
      </c>
      <c r="K78" s="210">
        <v>30</v>
      </c>
      <c r="L78" s="210">
        <v>30</v>
      </c>
      <c r="M78" s="210">
        <v>30</v>
      </c>
      <c r="N78" s="210">
        <v>27.42506926627</v>
      </c>
      <c r="O78" s="210">
        <v>31</v>
      </c>
      <c r="P78" s="210">
        <v>25.1</v>
      </c>
      <c r="Q78" s="210">
        <v>32</v>
      </c>
      <c r="R78" s="211">
        <v>20.399999999999999</v>
      </c>
      <c r="S78" s="210">
        <v>34.4</v>
      </c>
      <c r="T78" s="210">
        <v>23.9</v>
      </c>
      <c r="U78" s="210">
        <v>31.312000000000001</v>
      </c>
      <c r="V78" s="212"/>
      <c r="W78" s="213"/>
      <c r="X78" s="213"/>
      <c r="Y78" s="213"/>
      <c r="Z78" s="213"/>
      <c r="AA78" s="213"/>
      <c r="AB78" s="213"/>
      <c r="AC78" s="213"/>
      <c r="AD78" s="213"/>
      <c r="AE78" s="213"/>
      <c r="AF78" s="213"/>
      <c r="AG78" s="213"/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213"/>
      <c r="AU78" s="213"/>
      <c r="AV78" s="213"/>
      <c r="AW78" s="213"/>
      <c r="AX78" s="213"/>
      <c r="AY78" s="213"/>
      <c r="AZ78" s="213"/>
      <c r="BA78" s="213"/>
      <c r="BB78" s="213"/>
      <c r="BC78" s="213"/>
      <c r="BD78" s="213"/>
      <c r="BE78" s="213"/>
      <c r="BF78" s="213"/>
      <c r="BG78" s="213"/>
      <c r="BH78" s="213"/>
      <c r="BI78" s="213"/>
      <c r="BJ78" s="213"/>
      <c r="BK78" s="213"/>
      <c r="BL78" s="213"/>
      <c r="BM78" s="214">
        <v>1</v>
      </c>
    </row>
    <row r="79" spans="1:65">
      <c r="A79" s="29"/>
      <c r="B79" s="19">
        <v>1</v>
      </c>
      <c r="C79" s="9">
        <v>2</v>
      </c>
      <c r="D79" s="217">
        <v>25</v>
      </c>
      <c r="E79" s="215">
        <v>26.238839840753737</v>
      </c>
      <c r="F79" s="215">
        <v>30.102</v>
      </c>
      <c r="G79" s="215">
        <v>30.599999999999998</v>
      </c>
      <c r="H79" s="215">
        <v>29</v>
      </c>
      <c r="I79" s="215">
        <v>30</v>
      </c>
      <c r="J79" s="215">
        <v>30</v>
      </c>
      <c r="K79" s="215">
        <v>30</v>
      </c>
      <c r="L79" s="215">
        <v>30</v>
      </c>
      <c r="M79" s="215">
        <v>30</v>
      </c>
      <c r="N79" s="215">
        <v>24.760568509623052</v>
      </c>
      <c r="O79" s="215">
        <v>31</v>
      </c>
      <c r="P79" s="215">
        <v>26.1</v>
      </c>
      <c r="Q79" s="215">
        <v>31</v>
      </c>
      <c r="R79" s="217">
        <v>21.1</v>
      </c>
      <c r="S79" s="215">
        <v>34.799999999999997</v>
      </c>
      <c r="T79" s="215">
        <v>24.1</v>
      </c>
      <c r="U79" s="215">
        <v>31.265000000000001</v>
      </c>
      <c r="V79" s="212"/>
      <c r="W79" s="213"/>
      <c r="X79" s="213"/>
      <c r="Y79" s="213"/>
      <c r="Z79" s="213"/>
      <c r="AA79" s="213"/>
      <c r="AB79" s="213"/>
      <c r="AC79" s="213"/>
      <c r="AD79" s="213"/>
      <c r="AE79" s="213"/>
      <c r="AF79" s="213"/>
      <c r="AG79" s="213"/>
      <c r="AH79" s="213"/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3"/>
      <c r="AT79" s="213"/>
      <c r="AU79" s="213"/>
      <c r="AV79" s="213"/>
      <c r="AW79" s="213"/>
      <c r="AX79" s="213"/>
      <c r="AY79" s="213"/>
      <c r="AZ79" s="213"/>
      <c r="BA79" s="213"/>
      <c r="BB79" s="213"/>
      <c r="BC79" s="213"/>
      <c r="BD79" s="213"/>
      <c r="BE79" s="213"/>
      <c r="BF79" s="213"/>
      <c r="BG79" s="213"/>
      <c r="BH79" s="213"/>
      <c r="BI79" s="213"/>
      <c r="BJ79" s="213"/>
      <c r="BK79" s="213"/>
      <c r="BL79" s="213"/>
      <c r="BM79" s="214">
        <v>24</v>
      </c>
    </row>
    <row r="80" spans="1:65">
      <c r="A80" s="29"/>
      <c r="B80" s="19">
        <v>1</v>
      </c>
      <c r="C80" s="9">
        <v>3</v>
      </c>
      <c r="D80" s="217">
        <v>25</v>
      </c>
      <c r="E80" s="215">
        <v>26.244459736258641</v>
      </c>
      <c r="F80" s="215">
        <v>30.428000000000001</v>
      </c>
      <c r="G80" s="215">
        <v>28.6</v>
      </c>
      <c r="H80" s="215">
        <v>29</v>
      </c>
      <c r="I80" s="215">
        <v>30</v>
      </c>
      <c r="J80" s="215">
        <v>30</v>
      </c>
      <c r="K80" s="215">
        <v>30</v>
      </c>
      <c r="L80" s="215">
        <v>30</v>
      </c>
      <c r="M80" s="216">
        <v>20</v>
      </c>
      <c r="N80" s="215">
        <v>24.576970416626594</v>
      </c>
      <c r="O80" s="215">
        <v>31</v>
      </c>
      <c r="P80" s="215">
        <v>26</v>
      </c>
      <c r="Q80" s="215">
        <v>32</v>
      </c>
      <c r="R80" s="217">
        <v>20.6</v>
      </c>
      <c r="S80" s="215">
        <v>31.6</v>
      </c>
      <c r="T80" s="215">
        <v>25.4</v>
      </c>
      <c r="U80" s="215">
        <v>30.984000000000002</v>
      </c>
      <c r="V80" s="212"/>
      <c r="W80" s="213"/>
      <c r="X80" s="213"/>
      <c r="Y80" s="213"/>
      <c r="Z80" s="213"/>
      <c r="AA80" s="213"/>
      <c r="AB80" s="213"/>
      <c r="AC80" s="213"/>
      <c r="AD80" s="213"/>
      <c r="AE80" s="213"/>
      <c r="AF80" s="213"/>
      <c r="AG80" s="213"/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3"/>
      <c r="BB80" s="213"/>
      <c r="BC80" s="213"/>
      <c r="BD80" s="213"/>
      <c r="BE80" s="213"/>
      <c r="BF80" s="213"/>
      <c r="BG80" s="213"/>
      <c r="BH80" s="213"/>
      <c r="BI80" s="213"/>
      <c r="BJ80" s="213"/>
      <c r="BK80" s="213"/>
      <c r="BL80" s="213"/>
      <c r="BM80" s="214">
        <v>16</v>
      </c>
    </row>
    <row r="81" spans="1:65">
      <c r="A81" s="29"/>
      <c r="B81" s="19">
        <v>1</v>
      </c>
      <c r="C81" s="9">
        <v>4</v>
      </c>
      <c r="D81" s="217">
        <v>24</v>
      </c>
      <c r="E81" s="215">
        <v>26.612565976228403</v>
      </c>
      <c r="F81" s="215">
        <v>30.097000000000001</v>
      </c>
      <c r="G81" s="215">
        <v>30.599999999999998</v>
      </c>
      <c r="H81" s="215">
        <v>29</v>
      </c>
      <c r="I81" s="215">
        <v>30</v>
      </c>
      <c r="J81" s="215">
        <v>30</v>
      </c>
      <c r="K81" s="215">
        <v>30</v>
      </c>
      <c r="L81" s="215">
        <v>30</v>
      </c>
      <c r="M81" s="215">
        <v>30</v>
      </c>
      <c r="N81" s="215">
        <v>28.338321982370001</v>
      </c>
      <c r="O81" s="215">
        <v>31</v>
      </c>
      <c r="P81" s="215">
        <v>25</v>
      </c>
      <c r="Q81" s="215">
        <v>33</v>
      </c>
      <c r="R81" s="217">
        <v>21.5</v>
      </c>
      <c r="S81" s="215">
        <v>32.799999999999997</v>
      </c>
      <c r="T81" s="215">
        <v>24.5</v>
      </c>
      <c r="U81" s="215">
        <v>31.131999999999998</v>
      </c>
      <c r="V81" s="212"/>
      <c r="W81" s="213"/>
      <c r="X81" s="213"/>
      <c r="Y81" s="213"/>
      <c r="Z81" s="213"/>
      <c r="AA81" s="213"/>
      <c r="AB81" s="213"/>
      <c r="AC81" s="213"/>
      <c r="AD81" s="213"/>
      <c r="AE81" s="213"/>
      <c r="AF81" s="213"/>
      <c r="AG81" s="213"/>
      <c r="AH81" s="213"/>
      <c r="AI81" s="213"/>
      <c r="AJ81" s="213"/>
      <c r="AK81" s="213"/>
      <c r="AL81" s="213"/>
      <c r="AM81" s="213"/>
      <c r="AN81" s="213"/>
      <c r="AO81" s="213"/>
      <c r="AP81" s="213"/>
      <c r="AQ81" s="213"/>
      <c r="AR81" s="213"/>
      <c r="AS81" s="213"/>
      <c r="AT81" s="213"/>
      <c r="AU81" s="213"/>
      <c r="AV81" s="213"/>
      <c r="AW81" s="213"/>
      <c r="AX81" s="213"/>
      <c r="AY81" s="213"/>
      <c r="AZ81" s="213"/>
      <c r="BA81" s="213"/>
      <c r="BB81" s="213"/>
      <c r="BC81" s="213"/>
      <c r="BD81" s="213"/>
      <c r="BE81" s="213"/>
      <c r="BF81" s="213"/>
      <c r="BG81" s="213"/>
      <c r="BH81" s="213"/>
      <c r="BI81" s="213"/>
      <c r="BJ81" s="213"/>
      <c r="BK81" s="213"/>
      <c r="BL81" s="213"/>
      <c r="BM81" s="214">
        <v>29.335160228340403</v>
      </c>
    </row>
    <row r="82" spans="1:65">
      <c r="A82" s="29"/>
      <c r="B82" s="19">
        <v>1</v>
      </c>
      <c r="C82" s="9">
        <v>5</v>
      </c>
      <c r="D82" s="217">
        <v>24</v>
      </c>
      <c r="E82" s="215">
        <v>26.647502559854402</v>
      </c>
      <c r="F82" s="215">
        <v>30.768999999999995</v>
      </c>
      <c r="G82" s="215">
        <v>29.9</v>
      </c>
      <c r="H82" s="215">
        <v>29</v>
      </c>
      <c r="I82" s="215">
        <v>30</v>
      </c>
      <c r="J82" s="215">
        <v>30</v>
      </c>
      <c r="K82" s="215">
        <v>30</v>
      </c>
      <c r="L82" s="215">
        <v>30</v>
      </c>
      <c r="M82" s="215">
        <v>30</v>
      </c>
      <c r="N82" s="215">
        <v>27.026585138870001</v>
      </c>
      <c r="O82" s="215">
        <v>31</v>
      </c>
      <c r="P82" s="215">
        <v>24.9</v>
      </c>
      <c r="Q82" s="215">
        <v>32</v>
      </c>
      <c r="R82" s="217">
        <v>21.8</v>
      </c>
      <c r="S82" s="215">
        <v>31.7</v>
      </c>
      <c r="T82" s="215">
        <v>24.8</v>
      </c>
      <c r="U82" s="215">
        <v>31.684000000000005</v>
      </c>
      <c r="V82" s="212"/>
      <c r="W82" s="213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3"/>
      <c r="AW82" s="213"/>
      <c r="AX82" s="213"/>
      <c r="AY82" s="213"/>
      <c r="AZ82" s="213"/>
      <c r="BA82" s="213"/>
      <c r="BB82" s="213"/>
      <c r="BC82" s="213"/>
      <c r="BD82" s="213"/>
      <c r="BE82" s="213"/>
      <c r="BF82" s="213"/>
      <c r="BG82" s="213"/>
      <c r="BH82" s="213"/>
      <c r="BI82" s="213"/>
      <c r="BJ82" s="213"/>
      <c r="BK82" s="213"/>
      <c r="BL82" s="213"/>
      <c r="BM82" s="214">
        <v>78</v>
      </c>
    </row>
    <row r="83" spans="1:65">
      <c r="A83" s="29"/>
      <c r="B83" s="19">
        <v>1</v>
      </c>
      <c r="C83" s="9">
        <v>6</v>
      </c>
      <c r="D83" s="217">
        <v>25</v>
      </c>
      <c r="E83" s="215">
        <v>25.593202171921028</v>
      </c>
      <c r="F83" s="216">
        <v>28.757999999999999</v>
      </c>
      <c r="G83" s="215">
        <v>28.7</v>
      </c>
      <c r="H83" s="215">
        <v>29</v>
      </c>
      <c r="I83" s="215">
        <v>30</v>
      </c>
      <c r="J83" s="215">
        <v>30</v>
      </c>
      <c r="K83" s="215">
        <v>30</v>
      </c>
      <c r="L83" s="215">
        <v>30</v>
      </c>
      <c r="M83" s="215">
        <v>30</v>
      </c>
      <c r="N83" s="215">
        <v>27.023749291169999</v>
      </c>
      <c r="O83" s="215">
        <v>31</v>
      </c>
      <c r="P83" s="215">
        <v>26.2</v>
      </c>
      <c r="Q83" s="215">
        <v>30</v>
      </c>
      <c r="R83" s="217">
        <v>21.3</v>
      </c>
      <c r="S83" s="215">
        <v>34.5</v>
      </c>
      <c r="T83" s="215">
        <v>26.2</v>
      </c>
      <c r="U83" s="215">
        <v>30.959</v>
      </c>
      <c r="V83" s="212"/>
      <c r="W83" s="213"/>
      <c r="X83" s="213"/>
      <c r="Y83" s="213"/>
      <c r="Z83" s="213"/>
      <c r="AA83" s="213"/>
      <c r="AB83" s="213"/>
      <c r="AC83" s="213"/>
      <c r="AD83" s="213"/>
      <c r="AE83" s="213"/>
      <c r="AF83" s="213"/>
      <c r="AG83" s="213"/>
      <c r="AH83" s="213"/>
      <c r="AI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13"/>
      <c r="AT83" s="213"/>
      <c r="AU83" s="213"/>
      <c r="AV83" s="213"/>
      <c r="AW83" s="213"/>
      <c r="AX83" s="213"/>
      <c r="AY83" s="213"/>
      <c r="AZ83" s="213"/>
      <c r="BA83" s="213"/>
      <c r="BB83" s="213"/>
      <c r="BC83" s="213"/>
      <c r="BD83" s="213"/>
      <c r="BE83" s="213"/>
      <c r="BF83" s="213"/>
      <c r="BG83" s="213"/>
      <c r="BH83" s="213"/>
      <c r="BI83" s="213"/>
      <c r="BJ83" s="213"/>
      <c r="BK83" s="213"/>
      <c r="BL83" s="213"/>
      <c r="BM83" s="218"/>
    </row>
    <row r="84" spans="1:65">
      <c r="A84" s="29"/>
      <c r="B84" s="20" t="s">
        <v>259</v>
      </c>
      <c r="C84" s="12"/>
      <c r="D84" s="219">
        <v>24.5</v>
      </c>
      <c r="E84" s="219">
        <v>26.25715288595816</v>
      </c>
      <c r="F84" s="219">
        <v>30.021500000000003</v>
      </c>
      <c r="G84" s="219">
        <v>29.75</v>
      </c>
      <c r="H84" s="219">
        <v>29</v>
      </c>
      <c r="I84" s="219">
        <v>30</v>
      </c>
      <c r="J84" s="219">
        <v>30</v>
      </c>
      <c r="K84" s="219">
        <v>30</v>
      </c>
      <c r="L84" s="219">
        <v>30</v>
      </c>
      <c r="M84" s="219">
        <v>28.333333333333332</v>
      </c>
      <c r="N84" s="219">
        <v>26.525210767488275</v>
      </c>
      <c r="O84" s="219">
        <v>31</v>
      </c>
      <c r="P84" s="219">
        <v>25.549999999999997</v>
      </c>
      <c r="Q84" s="219">
        <v>31.666666666666668</v>
      </c>
      <c r="R84" s="219">
        <v>21.116666666666664</v>
      </c>
      <c r="S84" s="219">
        <v>33.29999999999999</v>
      </c>
      <c r="T84" s="219">
        <v>24.816666666666666</v>
      </c>
      <c r="U84" s="219">
        <v>31.222666666666669</v>
      </c>
      <c r="V84" s="212"/>
      <c r="W84" s="213"/>
      <c r="X84" s="213"/>
      <c r="Y84" s="213"/>
      <c r="Z84" s="213"/>
      <c r="AA84" s="213"/>
      <c r="AB84" s="213"/>
      <c r="AC84" s="213"/>
      <c r="AD84" s="213"/>
      <c r="AE84" s="213"/>
      <c r="AF84" s="213"/>
      <c r="AG84" s="213"/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213"/>
      <c r="AU84" s="213"/>
      <c r="AV84" s="213"/>
      <c r="AW84" s="213"/>
      <c r="AX84" s="213"/>
      <c r="AY84" s="213"/>
      <c r="AZ84" s="213"/>
      <c r="BA84" s="213"/>
      <c r="BB84" s="213"/>
      <c r="BC84" s="213"/>
      <c r="BD84" s="213"/>
      <c r="BE84" s="213"/>
      <c r="BF84" s="213"/>
      <c r="BG84" s="213"/>
      <c r="BH84" s="213"/>
      <c r="BI84" s="213"/>
      <c r="BJ84" s="213"/>
      <c r="BK84" s="213"/>
      <c r="BL84" s="213"/>
      <c r="BM84" s="218"/>
    </row>
    <row r="85" spans="1:65">
      <c r="A85" s="29"/>
      <c r="B85" s="3" t="s">
        <v>260</v>
      </c>
      <c r="C85" s="28"/>
      <c r="D85" s="215">
        <v>24.5</v>
      </c>
      <c r="E85" s="215">
        <v>26.241649788506187</v>
      </c>
      <c r="F85" s="215">
        <v>30.099499999999999</v>
      </c>
      <c r="G85" s="215">
        <v>30</v>
      </c>
      <c r="H85" s="215">
        <v>29</v>
      </c>
      <c r="I85" s="215">
        <v>30</v>
      </c>
      <c r="J85" s="215">
        <v>30</v>
      </c>
      <c r="K85" s="215">
        <v>30</v>
      </c>
      <c r="L85" s="215">
        <v>30</v>
      </c>
      <c r="M85" s="215">
        <v>30</v>
      </c>
      <c r="N85" s="215">
        <v>27.025167215019998</v>
      </c>
      <c r="O85" s="215">
        <v>31</v>
      </c>
      <c r="P85" s="215">
        <v>25.55</v>
      </c>
      <c r="Q85" s="215">
        <v>32</v>
      </c>
      <c r="R85" s="215">
        <v>21.200000000000003</v>
      </c>
      <c r="S85" s="215">
        <v>33.599999999999994</v>
      </c>
      <c r="T85" s="215">
        <v>24.65</v>
      </c>
      <c r="U85" s="215">
        <v>31.198499999999999</v>
      </c>
      <c r="V85" s="212"/>
      <c r="W85" s="213"/>
      <c r="X85" s="213"/>
      <c r="Y85" s="213"/>
      <c r="Z85" s="213"/>
      <c r="AA85" s="213"/>
      <c r="AB85" s="213"/>
      <c r="AC85" s="213"/>
      <c r="AD85" s="213"/>
      <c r="AE85" s="213"/>
      <c r="AF85" s="213"/>
      <c r="AG85" s="213"/>
      <c r="AH85" s="213"/>
      <c r="AI85" s="213"/>
      <c r="AJ85" s="213"/>
      <c r="AK85" s="213"/>
      <c r="AL85" s="213"/>
      <c r="AM85" s="213"/>
      <c r="AN85" s="213"/>
      <c r="AO85" s="213"/>
      <c r="AP85" s="213"/>
      <c r="AQ85" s="213"/>
      <c r="AR85" s="213"/>
      <c r="AS85" s="213"/>
      <c r="AT85" s="213"/>
      <c r="AU85" s="213"/>
      <c r="AV85" s="213"/>
      <c r="AW85" s="213"/>
      <c r="AX85" s="213"/>
      <c r="AY85" s="213"/>
      <c r="AZ85" s="213"/>
      <c r="BA85" s="213"/>
      <c r="BB85" s="213"/>
      <c r="BC85" s="213"/>
      <c r="BD85" s="213"/>
      <c r="BE85" s="213"/>
      <c r="BF85" s="213"/>
      <c r="BG85" s="213"/>
      <c r="BH85" s="213"/>
      <c r="BI85" s="213"/>
      <c r="BJ85" s="213"/>
      <c r="BK85" s="213"/>
      <c r="BL85" s="213"/>
      <c r="BM85" s="218"/>
    </row>
    <row r="86" spans="1:65">
      <c r="A86" s="29"/>
      <c r="B86" s="3" t="s">
        <v>261</v>
      </c>
      <c r="C86" s="28"/>
      <c r="D86" s="23">
        <v>0.54772255750516607</v>
      </c>
      <c r="E86" s="23">
        <v>0.38015775723136441</v>
      </c>
      <c r="F86" s="23">
        <v>0.68334083735717055</v>
      </c>
      <c r="G86" s="23">
        <v>0.89610267268879318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23">
        <v>4.0824829046386233</v>
      </c>
      <c r="N86" s="23">
        <v>1.5170126748450112</v>
      </c>
      <c r="O86" s="23">
        <v>0</v>
      </c>
      <c r="P86" s="23">
        <v>0.60909769331364261</v>
      </c>
      <c r="Q86" s="23">
        <v>1.0327955589886444</v>
      </c>
      <c r="R86" s="23">
        <v>0.53447793842839486</v>
      </c>
      <c r="S86" s="23">
        <v>1.456021977856103</v>
      </c>
      <c r="T86" s="23">
        <v>0.86120071218425387</v>
      </c>
      <c r="U86" s="23">
        <v>0.26732127986127013</v>
      </c>
      <c r="V86" s="147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5"/>
    </row>
    <row r="87" spans="1:65">
      <c r="A87" s="29"/>
      <c r="B87" s="3" t="s">
        <v>86</v>
      </c>
      <c r="C87" s="28"/>
      <c r="D87" s="13">
        <v>2.2356022755312902E-2</v>
      </c>
      <c r="E87" s="13">
        <v>1.4478255082814624E-2</v>
      </c>
      <c r="F87" s="13">
        <v>2.2761715349238727E-2</v>
      </c>
      <c r="G87" s="13">
        <v>3.0121098241640106E-2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0.144087631928422</v>
      </c>
      <c r="N87" s="13">
        <v>5.7191352338070794E-2</v>
      </c>
      <c r="O87" s="13">
        <v>0</v>
      </c>
      <c r="P87" s="13">
        <v>2.3839440051414588E-2</v>
      </c>
      <c r="Q87" s="13">
        <v>3.2614596599641402E-2</v>
      </c>
      <c r="R87" s="13">
        <v>2.5310715316261796E-2</v>
      </c>
      <c r="S87" s="13">
        <v>4.3724383719402508E-2</v>
      </c>
      <c r="T87" s="13">
        <v>3.4702513587008217E-2</v>
      </c>
      <c r="U87" s="13">
        <v>8.5617696500812478E-3</v>
      </c>
      <c r="V87" s="147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29"/>
      <c r="B88" s="3" t="s">
        <v>262</v>
      </c>
      <c r="C88" s="28"/>
      <c r="D88" s="13">
        <v>-0.16482474241504919</v>
      </c>
      <c r="E88" s="13">
        <v>-0.10492553367438606</v>
      </c>
      <c r="F88" s="13">
        <v>2.339648961577967E-2</v>
      </c>
      <c r="G88" s="13">
        <v>1.4141384210297314E-2</v>
      </c>
      <c r="H88" s="13">
        <v>-1.1425205307609265E-2</v>
      </c>
      <c r="I88" s="13">
        <v>2.2663580716266285E-2</v>
      </c>
      <c r="J88" s="13">
        <v>2.2663580716266285E-2</v>
      </c>
      <c r="K88" s="13">
        <v>2.2663580716266285E-2</v>
      </c>
      <c r="L88" s="13">
        <v>2.2663580716266285E-2</v>
      </c>
      <c r="M88" s="13">
        <v>-3.4151062656859632E-2</v>
      </c>
      <c r="N88" s="13">
        <v>-9.5787765908892597E-2</v>
      </c>
      <c r="O88" s="13">
        <v>5.6752366740141724E-2</v>
      </c>
      <c r="P88" s="13">
        <v>-0.12903151708997995</v>
      </c>
      <c r="Q88" s="13">
        <v>7.9478224089392313E-2</v>
      </c>
      <c r="R88" s="13">
        <v>-0.28015846846249493</v>
      </c>
      <c r="S88" s="13">
        <v>0.13515657459505515</v>
      </c>
      <c r="T88" s="13">
        <v>-0.15402996017415527</v>
      </c>
      <c r="U88" s="13">
        <v>6.4342803094791456E-2</v>
      </c>
      <c r="V88" s="147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29"/>
      <c r="B89" s="45" t="s">
        <v>263</v>
      </c>
      <c r="C89" s="46"/>
      <c r="D89" s="44">
        <v>2.5099999999999998</v>
      </c>
      <c r="E89" s="44">
        <v>1.69</v>
      </c>
      <c r="F89" s="44">
        <v>7.0000000000000007E-2</v>
      </c>
      <c r="G89" s="44">
        <v>0.06</v>
      </c>
      <c r="H89" s="44">
        <v>0.41</v>
      </c>
      <c r="I89" s="44">
        <v>0.06</v>
      </c>
      <c r="J89" s="44">
        <v>0.06</v>
      </c>
      <c r="K89" s="44">
        <v>0.06</v>
      </c>
      <c r="L89" s="44">
        <v>0.06</v>
      </c>
      <c r="M89" s="44">
        <v>0.72</v>
      </c>
      <c r="N89" s="44">
        <v>1.56</v>
      </c>
      <c r="O89" s="44">
        <v>0.53</v>
      </c>
      <c r="P89" s="44">
        <v>2.02</v>
      </c>
      <c r="Q89" s="44">
        <v>0.84</v>
      </c>
      <c r="R89" s="44">
        <v>4.09</v>
      </c>
      <c r="S89" s="44">
        <v>1.6</v>
      </c>
      <c r="T89" s="44">
        <v>2.36</v>
      </c>
      <c r="U89" s="44">
        <v>0.63</v>
      </c>
      <c r="V89" s="147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B90" s="3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BM90" s="55"/>
    </row>
    <row r="91" spans="1:65" ht="15">
      <c r="B91" s="8" t="s">
        <v>560</v>
      </c>
      <c r="BM91" s="27" t="s">
        <v>66</v>
      </c>
    </row>
    <row r="92" spans="1:65" ht="15">
      <c r="A92" s="24" t="s">
        <v>13</v>
      </c>
      <c r="B92" s="18" t="s">
        <v>110</v>
      </c>
      <c r="C92" s="15" t="s">
        <v>111</v>
      </c>
      <c r="D92" s="16" t="s">
        <v>228</v>
      </c>
      <c r="E92" s="17" t="s">
        <v>228</v>
      </c>
      <c r="F92" s="17" t="s">
        <v>228</v>
      </c>
      <c r="G92" s="17" t="s">
        <v>228</v>
      </c>
      <c r="H92" s="17" t="s">
        <v>228</v>
      </c>
      <c r="I92" s="17" t="s">
        <v>228</v>
      </c>
      <c r="J92" s="17" t="s">
        <v>228</v>
      </c>
      <c r="K92" s="17" t="s">
        <v>228</v>
      </c>
      <c r="L92" s="17" t="s">
        <v>228</v>
      </c>
      <c r="M92" s="17" t="s">
        <v>228</v>
      </c>
      <c r="N92" s="17" t="s">
        <v>228</v>
      </c>
      <c r="O92" s="17" t="s">
        <v>228</v>
      </c>
      <c r="P92" s="17" t="s">
        <v>228</v>
      </c>
      <c r="Q92" s="17" t="s">
        <v>228</v>
      </c>
      <c r="R92" s="17" t="s">
        <v>228</v>
      </c>
      <c r="S92" s="147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7">
        <v>1</v>
      </c>
    </row>
    <row r="93" spans="1:65">
      <c r="A93" s="29"/>
      <c r="B93" s="19" t="s">
        <v>229</v>
      </c>
      <c r="C93" s="9" t="s">
        <v>229</v>
      </c>
      <c r="D93" s="145" t="s">
        <v>232</v>
      </c>
      <c r="E93" s="146" t="s">
        <v>233</v>
      </c>
      <c r="F93" s="146" t="s">
        <v>234</v>
      </c>
      <c r="G93" s="146" t="s">
        <v>237</v>
      </c>
      <c r="H93" s="146" t="s">
        <v>238</v>
      </c>
      <c r="I93" s="146" t="s">
        <v>239</v>
      </c>
      <c r="J93" s="146" t="s">
        <v>240</v>
      </c>
      <c r="K93" s="146" t="s">
        <v>241</v>
      </c>
      <c r="L93" s="146" t="s">
        <v>242</v>
      </c>
      <c r="M93" s="146" t="s">
        <v>243</v>
      </c>
      <c r="N93" s="146" t="s">
        <v>244</v>
      </c>
      <c r="O93" s="146" t="s">
        <v>246</v>
      </c>
      <c r="P93" s="146" t="s">
        <v>283</v>
      </c>
      <c r="Q93" s="146" t="s">
        <v>252</v>
      </c>
      <c r="R93" s="146" t="s">
        <v>299</v>
      </c>
      <c r="S93" s="147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 t="s">
        <v>3</v>
      </c>
    </row>
    <row r="94" spans="1:65">
      <c r="A94" s="29"/>
      <c r="B94" s="19"/>
      <c r="C94" s="9"/>
      <c r="D94" s="10" t="s">
        <v>286</v>
      </c>
      <c r="E94" s="11" t="s">
        <v>286</v>
      </c>
      <c r="F94" s="11" t="s">
        <v>287</v>
      </c>
      <c r="G94" s="11" t="s">
        <v>322</v>
      </c>
      <c r="H94" s="11" t="s">
        <v>286</v>
      </c>
      <c r="I94" s="11" t="s">
        <v>286</v>
      </c>
      <c r="J94" s="11" t="s">
        <v>286</v>
      </c>
      <c r="K94" s="11" t="s">
        <v>286</v>
      </c>
      <c r="L94" s="11" t="s">
        <v>286</v>
      </c>
      <c r="M94" s="11" t="s">
        <v>286</v>
      </c>
      <c r="N94" s="11" t="s">
        <v>322</v>
      </c>
      <c r="O94" s="11" t="s">
        <v>322</v>
      </c>
      <c r="P94" s="11" t="s">
        <v>322</v>
      </c>
      <c r="Q94" s="11" t="s">
        <v>287</v>
      </c>
      <c r="R94" s="11" t="s">
        <v>287</v>
      </c>
      <c r="S94" s="147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2</v>
      </c>
    </row>
    <row r="95" spans="1:65">
      <c r="A95" s="29"/>
      <c r="B95" s="19"/>
      <c r="C95" s="9"/>
      <c r="D95" s="25" t="s">
        <v>323</v>
      </c>
      <c r="E95" s="25" t="s">
        <v>324</v>
      </c>
      <c r="F95" s="25" t="s">
        <v>324</v>
      </c>
      <c r="G95" s="25" t="s">
        <v>325</v>
      </c>
      <c r="H95" s="25" t="s">
        <v>325</v>
      </c>
      <c r="I95" s="25" t="s">
        <v>325</v>
      </c>
      <c r="J95" s="25" t="s">
        <v>325</v>
      </c>
      <c r="K95" s="25" t="s">
        <v>325</v>
      </c>
      <c r="L95" s="25" t="s">
        <v>325</v>
      </c>
      <c r="M95" s="25" t="s">
        <v>325</v>
      </c>
      <c r="N95" s="25" t="s">
        <v>323</v>
      </c>
      <c r="O95" s="25" t="s">
        <v>323</v>
      </c>
      <c r="P95" s="25" t="s">
        <v>326</v>
      </c>
      <c r="Q95" s="25" t="s">
        <v>323</v>
      </c>
      <c r="R95" s="25" t="s">
        <v>325</v>
      </c>
      <c r="S95" s="147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2</v>
      </c>
    </row>
    <row r="96" spans="1:65">
      <c r="A96" s="29"/>
      <c r="B96" s="18">
        <v>1</v>
      </c>
      <c r="C96" s="14">
        <v>1</v>
      </c>
      <c r="D96" s="21">
        <v>0.19</v>
      </c>
      <c r="E96" s="148" t="s">
        <v>302</v>
      </c>
      <c r="F96" s="148">
        <v>1.1339999999999999</v>
      </c>
      <c r="G96" s="148">
        <v>0.2</v>
      </c>
      <c r="H96" s="21">
        <v>0.19</v>
      </c>
      <c r="I96" s="21">
        <v>0.19</v>
      </c>
      <c r="J96" s="148">
        <v>0.2</v>
      </c>
      <c r="K96" s="21">
        <v>0.16</v>
      </c>
      <c r="L96" s="21">
        <v>0.19</v>
      </c>
      <c r="M96" s="21">
        <v>0.17</v>
      </c>
      <c r="N96" s="148" t="s">
        <v>302</v>
      </c>
      <c r="O96" s="148" t="s">
        <v>302</v>
      </c>
      <c r="P96" s="21">
        <v>0.23</v>
      </c>
      <c r="Q96" s="148" t="s">
        <v>102</v>
      </c>
      <c r="R96" s="148">
        <v>1.7999999999999999E-2</v>
      </c>
      <c r="S96" s="147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1</v>
      </c>
    </row>
    <row r="97" spans="1:65">
      <c r="A97" s="29"/>
      <c r="B97" s="19">
        <v>1</v>
      </c>
      <c r="C97" s="9">
        <v>2</v>
      </c>
      <c r="D97" s="11">
        <v>0.16</v>
      </c>
      <c r="E97" s="149" t="s">
        <v>302</v>
      </c>
      <c r="F97" s="149">
        <v>1.1220000000000001</v>
      </c>
      <c r="G97" s="149">
        <v>0.3</v>
      </c>
      <c r="H97" s="11">
        <v>0.21</v>
      </c>
      <c r="I97" s="11">
        <v>0.2</v>
      </c>
      <c r="J97" s="149">
        <v>0.2</v>
      </c>
      <c r="K97" s="11">
        <v>0.16</v>
      </c>
      <c r="L97" s="11">
        <v>0.2</v>
      </c>
      <c r="M97" s="11">
        <v>0.17</v>
      </c>
      <c r="N97" s="149" t="s">
        <v>302</v>
      </c>
      <c r="O97" s="149" t="s">
        <v>302</v>
      </c>
      <c r="P97" s="11">
        <v>0.23</v>
      </c>
      <c r="Q97" s="149" t="s">
        <v>102</v>
      </c>
      <c r="R97" s="149">
        <v>3.2000000000000001E-2</v>
      </c>
      <c r="S97" s="147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25</v>
      </c>
    </row>
    <row r="98" spans="1:65">
      <c r="A98" s="29"/>
      <c r="B98" s="19">
        <v>1</v>
      </c>
      <c r="C98" s="9">
        <v>3</v>
      </c>
      <c r="D98" s="11">
        <v>0.19</v>
      </c>
      <c r="E98" s="149" t="s">
        <v>302</v>
      </c>
      <c r="F98" s="149">
        <v>1.1759999999999999</v>
      </c>
      <c r="G98" s="149">
        <v>0.2</v>
      </c>
      <c r="H98" s="11">
        <v>0.19</v>
      </c>
      <c r="I98" s="11">
        <v>0.19</v>
      </c>
      <c r="J98" s="149">
        <v>0.2</v>
      </c>
      <c r="K98" s="11">
        <v>0.16</v>
      </c>
      <c r="L98" s="11">
        <v>0.19</v>
      </c>
      <c r="M98" s="11">
        <v>0.17</v>
      </c>
      <c r="N98" s="149" t="s">
        <v>302</v>
      </c>
      <c r="O98" s="149" t="s">
        <v>302</v>
      </c>
      <c r="P98" s="11">
        <v>0.22</v>
      </c>
      <c r="Q98" s="149" t="s">
        <v>102</v>
      </c>
      <c r="R98" s="11"/>
      <c r="S98" s="147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16</v>
      </c>
    </row>
    <row r="99" spans="1:65">
      <c r="A99" s="29"/>
      <c r="B99" s="19">
        <v>1</v>
      </c>
      <c r="C99" s="9">
        <v>4</v>
      </c>
      <c r="D99" s="11">
        <v>0.17</v>
      </c>
      <c r="E99" s="149" t="s">
        <v>302</v>
      </c>
      <c r="F99" s="149">
        <v>1.006</v>
      </c>
      <c r="G99" s="149">
        <v>0.2</v>
      </c>
      <c r="H99" s="11">
        <v>0.2</v>
      </c>
      <c r="I99" s="11">
        <v>0.2</v>
      </c>
      <c r="J99" s="149">
        <v>0.2</v>
      </c>
      <c r="K99" s="11">
        <v>0.16</v>
      </c>
      <c r="L99" s="11">
        <v>0.2</v>
      </c>
      <c r="M99" s="11">
        <v>0.17</v>
      </c>
      <c r="N99" s="149" t="s">
        <v>302</v>
      </c>
      <c r="O99" s="149" t="s">
        <v>302</v>
      </c>
      <c r="P99" s="11">
        <v>0.24</v>
      </c>
      <c r="Q99" s="149" t="s">
        <v>102</v>
      </c>
      <c r="R99" s="149">
        <v>6.6000000000000003E-2</v>
      </c>
      <c r="S99" s="147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0.19023809523809523</v>
      </c>
    </row>
    <row r="100" spans="1:65">
      <c r="A100" s="29"/>
      <c r="B100" s="19">
        <v>1</v>
      </c>
      <c r="C100" s="9">
        <v>5</v>
      </c>
      <c r="D100" s="11">
        <v>0.17</v>
      </c>
      <c r="E100" s="149" t="s">
        <v>302</v>
      </c>
      <c r="F100" s="149">
        <v>1.151</v>
      </c>
      <c r="G100" s="149">
        <v>0.2</v>
      </c>
      <c r="H100" s="11">
        <v>0.21</v>
      </c>
      <c r="I100" s="11">
        <v>0.19</v>
      </c>
      <c r="J100" s="149">
        <v>0.2</v>
      </c>
      <c r="K100" s="11">
        <v>0.15</v>
      </c>
      <c r="L100" s="11">
        <v>0.2</v>
      </c>
      <c r="M100" s="11">
        <v>0.17</v>
      </c>
      <c r="N100" s="149" t="s">
        <v>302</v>
      </c>
      <c r="O100" s="149" t="s">
        <v>302</v>
      </c>
      <c r="P100" s="11">
        <v>0.23</v>
      </c>
      <c r="Q100" s="149" t="s">
        <v>102</v>
      </c>
      <c r="R100" s="149">
        <v>3.6999999999999998E-2</v>
      </c>
      <c r="S100" s="147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79</v>
      </c>
    </row>
    <row r="101" spans="1:65">
      <c r="A101" s="29"/>
      <c r="B101" s="19">
        <v>1</v>
      </c>
      <c r="C101" s="9">
        <v>6</v>
      </c>
      <c r="D101" s="11">
        <v>0.21</v>
      </c>
      <c r="E101" s="149" t="s">
        <v>302</v>
      </c>
      <c r="F101" s="149">
        <v>1.0389999999999999</v>
      </c>
      <c r="G101" s="149">
        <v>0.2</v>
      </c>
      <c r="H101" s="11">
        <v>0.2</v>
      </c>
      <c r="I101" s="11">
        <v>0.2</v>
      </c>
      <c r="J101" s="149">
        <v>0.2</v>
      </c>
      <c r="K101" s="11">
        <v>0.16</v>
      </c>
      <c r="L101" s="11">
        <v>0.19</v>
      </c>
      <c r="M101" s="11">
        <v>0.17</v>
      </c>
      <c r="N101" s="149" t="s">
        <v>302</v>
      </c>
      <c r="O101" s="149" t="s">
        <v>302</v>
      </c>
      <c r="P101" s="11">
        <v>0.24</v>
      </c>
      <c r="Q101" s="149" t="s">
        <v>102</v>
      </c>
      <c r="R101" s="149">
        <v>0.109</v>
      </c>
      <c r="S101" s="147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5"/>
    </row>
    <row r="102" spans="1:65">
      <c r="A102" s="29"/>
      <c r="B102" s="20" t="s">
        <v>259</v>
      </c>
      <c r="C102" s="12"/>
      <c r="D102" s="22">
        <v>0.18166666666666667</v>
      </c>
      <c r="E102" s="22" t="s">
        <v>696</v>
      </c>
      <c r="F102" s="22">
        <v>1.1046666666666667</v>
      </c>
      <c r="G102" s="22">
        <v>0.21666666666666665</v>
      </c>
      <c r="H102" s="22">
        <v>0.19999999999999998</v>
      </c>
      <c r="I102" s="22">
        <v>0.19499999999999998</v>
      </c>
      <c r="J102" s="22">
        <v>0.19999999999999998</v>
      </c>
      <c r="K102" s="22">
        <v>0.15833333333333335</v>
      </c>
      <c r="L102" s="22">
        <v>0.19499999999999998</v>
      </c>
      <c r="M102" s="22">
        <v>0.17</v>
      </c>
      <c r="N102" s="22" t="s">
        <v>696</v>
      </c>
      <c r="O102" s="22" t="s">
        <v>696</v>
      </c>
      <c r="P102" s="22">
        <v>0.23166666666666669</v>
      </c>
      <c r="Q102" s="22" t="s">
        <v>696</v>
      </c>
      <c r="R102" s="22">
        <v>5.2400000000000002E-2</v>
      </c>
      <c r="S102" s="147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29"/>
      <c r="B103" s="3" t="s">
        <v>260</v>
      </c>
      <c r="C103" s="28"/>
      <c r="D103" s="11">
        <v>0.18</v>
      </c>
      <c r="E103" s="11" t="s">
        <v>696</v>
      </c>
      <c r="F103" s="11">
        <v>1.1280000000000001</v>
      </c>
      <c r="G103" s="11">
        <v>0.2</v>
      </c>
      <c r="H103" s="11">
        <v>0.2</v>
      </c>
      <c r="I103" s="11">
        <v>0.19500000000000001</v>
      </c>
      <c r="J103" s="11">
        <v>0.2</v>
      </c>
      <c r="K103" s="11">
        <v>0.16</v>
      </c>
      <c r="L103" s="11">
        <v>0.19500000000000001</v>
      </c>
      <c r="M103" s="11">
        <v>0.17</v>
      </c>
      <c r="N103" s="11" t="s">
        <v>696</v>
      </c>
      <c r="O103" s="11" t="s">
        <v>696</v>
      </c>
      <c r="P103" s="11">
        <v>0.23</v>
      </c>
      <c r="Q103" s="11" t="s">
        <v>696</v>
      </c>
      <c r="R103" s="11">
        <v>3.6999999999999998E-2</v>
      </c>
      <c r="S103" s="147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29"/>
      <c r="B104" s="3" t="s">
        <v>261</v>
      </c>
      <c r="C104" s="28"/>
      <c r="D104" s="23">
        <v>1.8348478592697174E-2</v>
      </c>
      <c r="E104" s="23" t="s">
        <v>696</v>
      </c>
      <c r="F104" s="23">
        <v>6.699751239163039E-2</v>
      </c>
      <c r="G104" s="23">
        <v>4.0824829046386638E-2</v>
      </c>
      <c r="H104" s="23">
        <v>8.9442719099991543E-3</v>
      </c>
      <c r="I104" s="23">
        <v>5.4772255750516665E-3</v>
      </c>
      <c r="J104" s="23">
        <v>3.0404709722440586E-17</v>
      </c>
      <c r="K104" s="23">
        <v>4.0824829046386332E-3</v>
      </c>
      <c r="L104" s="23">
        <v>5.4772255750516656E-3</v>
      </c>
      <c r="M104" s="23">
        <v>0</v>
      </c>
      <c r="N104" s="23" t="s">
        <v>696</v>
      </c>
      <c r="O104" s="23" t="s">
        <v>696</v>
      </c>
      <c r="P104" s="23">
        <v>7.5277265270908044E-3</v>
      </c>
      <c r="Q104" s="23" t="s">
        <v>696</v>
      </c>
      <c r="R104" s="23">
        <v>3.61427724448471E-2</v>
      </c>
      <c r="S104" s="147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29"/>
      <c r="B105" s="3" t="s">
        <v>86</v>
      </c>
      <c r="C105" s="28"/>
      <c r="D105" s="13">
        <v>0.10100079959282848</v>
      </c>
      <c r="E105" s="13" t="s">
        <v>696</v>
      </c>
      <c r="F105" s="13">
        <v>6.0649528417287615E-2</v>
      </c>
      <c r="G105" s="13">
        <v>0.18842228790639989</v>
      </c>
      <c r="H105" s="13">
        <v>4.4721359549995773E-2</v>
      </c>
      <c r="I105" s="13">
        <v>2.8088336282316242E-2</v>
      </c>
      <c r="J105" s="13">
        <v>1.5202354861220294E-16</v>
      </c>
      <c r="K105" s="13">
        <v>2.5784102555612417E-2</v>
      </c>
      <c r="L105" s="13">
        <v>2.8088336282316238E-2</v>
      </c>
      <c r="M105" s="13">
        <v>0</v>
      </c>
      <c r="N105" s="13" t="s">
        <v>696</v>
      </c>
      <c r="O105" s="13" t="s">
        <v>696</v>
      </c>
      <c r="P105" s="13">
        <v>3.2493783570176134E-2</v>
      </c>
      <c r="Q105" s="13" t="s">
        <v>696</v>
      </c>
      <c r="R105" s="13">
        <v>0.68974756574135687</v>
      </c>
      <c r="S105" s="147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29"/>
      <c r="B106" s="3" t="s">
        <v>262</v>
      </c>
      <c r="C106" s="28"/>
      <c r="D106" s="13">
        <v>-4.505632040050056E-2</v>
      </c>
      <c r="E106" s="13" t="s">
        <v>696</v>
      </c>
      <c r="F106" s="13">
        <v>4.8067584480600756</v>
      </c>
      <c r="G106" s="13">
        <v>0.13892365456821021</v>
      </c>
      <c r="H106" s="13">
        <v>5.1314142678347885E-2</v>
      </c>
      <c r="I106" s="13">
        <v>2.5031289111389077E-2</v>
      </c>
      <c r="J106" s="13">
        <v>5.1314142678347885E-2</v>
      </c>
      <c r="K106" s="13">
        <v>-0.16770963704630781</v>
      </c>
      <c r="L106" s="13">
        <v>2.5031289111389077E-2</v>
      </c>
      <c r="M106" s="13">
        <v>-0.10638297872340419</v>
      </c>
      <c r="N106" s="13" t="s">
        <v>696</v>
      </c>
      <c r="O106" s="13" t="s">
        <v>696</v>
      </c>
      <c r="P106" s="13">
        <v>0.21777221526908641</v>
      </c>
      <c r="Q106" s="13" t="s">
        <v>696</v>
      </c>
      <c r="R106" s="13">
        <v>-0.72455569461827285</v>
      </c>
      <c r="S106" s="147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29"/>
      <c r="B107" s="45" t="s">
        <v>263</v>
      </c>
      <c r="C107" s="46"/>
      <c r="D107" s="44">
        <v>0.3</v>
      </c>
      <c r="E107" s="44">
        <v>0.81</v>
      </c>
      <c r="F107" s="44">
        <v>14.64</v>
      </c>
      <c r="G107" s="44" t="s">
        <v>264</v>
      </c>
      <c r="H107" s="44">
        <v>0</v>
      </c>
      <c r="I107" s="44">
        <v>0.08</v>
      </c>
      <c r="J107" s="44" t="s">
        <v>264</v>
      </c>
      <c r="K107" s="44">
        <v>0.67</v>
      </c>
      <c r="L107" s="44">
        <v>0.08</v>
      </c>
      <c r="M107" s="44">
        <v>0.49</v>
      </c>
      <c r="N107" s="44">
        <v>0.81</v>
      </c>
      <c r="O107" s="44">
        <v>0.81</v>
      </c>
      <c r="P107" s="44">
        <v>0.51</v>
      </c>
      <c r="Q107" s="44">
        <v>12.95</v>
      </c>
      <c r="R107" s="44">
        <v>2.39</v>
      </c>
      <c r="S107" s="147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B108" s="151" t="s">
        <v>328</v>
      </c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BM108" s="55"/>
    </row>
    <row r="109" spans="1:65">
      <c r="BM109" s="55"/>
    </row>
    <row r="110" spans="1:65" ht="15">
      <c r="B110" s="8" t="s">
        <v>561</v>
      </c>
      <c r="BM110" s="27" t="s">
        <v>66</v>
      </c>
    </row>
    <row r="111" spans="1:65" ht="15">
      <c r="A111" s="24" t="s">
        <v>16</v>
      </c>
      <c r="B111" s="18" t="s">
        <v>110</v>
      </c>
      <c r="C111" s="15" t="s">
        <v>111</v>
      </c>
      <c r="D111" s="16" t="s">
        <v>228</v>
      </c>
      <c r="E111" s="17" t="s">
        <v>228</v>
      </c>
      <c r="F111" s="17" t="s">
        <v>228</v>
      </c>
      <c r="G111" s="17" t="s">
        <v>228</v>
      </c>
      <c r="H111" s="17" t="s">
        <v>228</v>
      </c>
      <c r="I111" s="17" t="s">
        <v>228</v>
      </c>
      <c r="J111" s="17" t="s">
        <v>228</v>
      </c>
      <c r="K111" s="17" t="s">
        <v>228</v>
      </c>
      <c r="L111" s="17" t="s">
        <v>228</v>
      </c>
      <c r="M111" s="17" t="s">
        <v>228</v>
      </c>
      <c r="N111" s="17" t="s">
        <v>228</v>
      </c>
      <c r="O111" s="17" t="s">
        <v>228</v>
      </c>
      <c r="P111" s="17" t="s">
        <v>228</v>
      </c>
      <c r="Q111" s="17" t="s">
        <v>228</v>
      </c>
      <c r="R111" s="17" t="s">
        <v>228</v>
      </c>
      <c r="S111" s="17" t="s">
        <v>228</v>
      </c>
      <c r="T111" s="17" t="s">
        <v>228</v>
      </c>
      <c r="U111" s="147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7">
        <v>1</v>
      </c>
    </row>
    <row r="112" spans="1:65">
      <c r="A112" s="29"/>
      <c r="B112" s="19" t="s">
        <v>229</v>
      </c>
      <c r="C112" s="9" t="s">
        <v>229</v>
      </c>
      <c r="D112" s="145" t="s">
        <v>232</v>
      </c>
      <c r="E112" s="146" t="s">
        <v>233</v>
      </c>
      <c r="F112" s="146" t="s">
        <v>237</v>
      </c>
      <c r="G112" s="146" t="s">
        <v>238</v>
      </c>
      <c r="H112" s="146" t="s">
        <v>239</v>
      </c>
      <c r="I112" s="146" t="s">
        <v>240</v>
      </c>
      <c r="J112" s="146" t="s">
        <v>241</v>
      </c>
      <c r="K112" s="146" t="s">
        <v>242</v>
      </c>
      <c r="L112" s="146" t="s">
        <v>243</v>
      </c>
      <c r="M112" s="146" t="s">
        <v>244</v>
      </c>
      <c r="N112" s="146" t="s">
        <v>245</v>
      </c>
      <c r="O112" s="146" t="s">
        <v>246</v>
      </c>
      <c r="P112" s="146" t="s">
        <v>247</v>
      </c>
      <c r="Q112" s="146" t="s">
        <v>249</v>
      </c>
      <c r="R112" s="146" t="s">
        <v>283</v>
      </c>
      <c r="S112" s="146" t="s">
        <v>252</v>
      </c>
      <c r="T112" s="146" t="s">
        <v>253</v>
      </c>
      <c r="U112" s="147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 t="s">
        <v>3</v>
      </c>
    </row>
    <row r="113" spans="1:65">
      <c r="A113" s="29"/>
      <c r="B113" s="19"/>
      <c r="C113" s="9"/>
      <c r="D113" s="10" t="s">
        <v>286</v>
      </c>
      <c r="E113" s="11" t="s">
        <v>286</v>
      </c>
      <c r="F113" s="11" t="s">
        <v>322</v>
      </c>
      <c r="G113" s="11" t="s">
        <v>286</v>
      </c>
      <c r="H113" s="11" t="s">
        <v>286</v>
      </c>
      <c r="I113" s="11" t="s">
        <v>286</v>
      </c>
      <c r="J113" s="11" t="s">
        <v>286</v>
      </c>
      <c r="K113" s="11" t="s">
        <v>286</v>
      </c>
      <c r="L113" s="11" t="s">
        <v>286</v>
      </c>
      <c r="M113" s="11" t="s">
        <v>322</v>
      </c>
      <c r="N113" s="11" t="s">
        <v>322</v>
      </c>
      <c r="O113" s="11" t="s">
        <v>322</v>
      </c>
      <c r="P113" s="11" t="s">
        <v>286</v>
      </c>
      <c r="Q113" s="11" t="s">
        <v>286</v>
      </c>
      <c r="R113" s="11" t="s">
        <v>322</v>
      </c>
      <c r="S113" s="11" t="s">
        <v>287</v>
      </c>
      <c r="T113" s="11" t="s">
        <v>286</v>
      </c>
      <c r="U113" s="147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>
        <v>3</v>
      </c>
    </row>
    <row r="114" spans="1:65">
      <c r="A114" s="29"/>
      <c r="B114" s="19"/>
      <c r="C114" s="9"/>
      <c r="D114" s="25" t="s">
        <v>323</v>
      </c>
      <c r="E114" s="25" t="s">
        <v>324</v>
      </c>
      <c r="F114" s="25" t="s">
        <v>325</v>
      </c>
      <c r="G114" s="25" t="s">
        <v>325</v>
      </c>
      <c r="H114" s="25" t="s">
        <v>325</v>
      </c>
      <c r="I114" s="25" t="s">
        <v>325</v>
      </c>
      <c r="J114" s="25" t="s">
        <v>325</v>
      </c>
      <c r="K114" s="25" t="s">
        <v>325</v>
      </c>
      <c r="L114" s="25" t="s">
        <v>325</v>
      </c>
      <c r="M114" s="25" t="s">
        <v>323</v>
      </c>
      <c r="N114" s="25" t="s">
        <v>325</v>
      </c>
      <c r="O114" s="25" t="s">
        <v>323</v>
      </c>
      <c r="P114" s="25" t="s">
        <v>325</v>
      </c>
      <c r="Q114" s="25" t="s">
        <v>289</v>
      </c>
      <c r="R114" s="25" t="s">
        <v>326</v>
      </c>
      <c r="S114" s="25" t="s">
        <v>323</v>
      </c>
      <c r="T114" s="25" t="s">
        <v>258</v>
      </c>
      <c r="U114" s="147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3</v>
      </c>
    </row>
    <row r="115" spans="1:65">
      <c r="A115" s="29"/>
      <c r="B115" s="18">
        <v>1</v>
      </c>
      <c r="C115" s="14">
        <v>1</v>
      </c>
      <c r="D115" s="201">
        <v>0.03</v>
      </c>
      <c r="E115" s="208" t="s">
        <v>329</v>
      </c>
      <c r="F115" s="201">
        <v>0.04</v>
      </c>
      <c r="G115" s="208">
        <v>0.21</v>
      </c>
      <c r="H115" s="201">
        <v>0.03</v>
      </c>
      <c r="I115" s="201">
        <v>0.03</v>
      </c>
      <c r="J115" s="201">
        <v>0.03</v>
      </c>
      <c r="K115" s="201">
        <v>0.03</v>
      </c>
      <c r="L115" s="201">
        <v>0.03</v>
      </c>
      <c r="M115" s="208" t="s">
        <v>306</v>
      </c>
      <c r="N115" s="208" t="s">
        <v>330</v>
      </c>
      <c r="O115" s="208" t="s">
        <v>306</v>
      </c>
      <c r="P115" s="201">
        <v>0.04</v>
      </c>
      <c r="Q115" s="201">
        <v>0.03</v>
      </c>
      <c r="R115" s="201">
        <v>0.03</v>
      </c>
      <c r="S115" s="208" t="s">
        <v>103</v>
      </c>
      <c r="T115" s="208" t="s">
        <v>104</v>
      </c>
      <c r="U115" s="202"/>
      <c r="V115" s="203"/>
      <c r="W115" s="203"/>
      <c r="X115" s="203"/>
      <c r="Y115" s="203"/>
      <c r="Z115" s="203"/>
      <c r="AA115" s="203"/>
      <c r="AB115" s="203"/>
      <c r="AC115" s="203"/>
      <c r="AD115" s="203"/>
      <c r="AE115" s="203"/>
      <c r="AF115" s="203"/>
      <c r="AG115" s="203"/>
      <c r="AH115" s="203"/>
      <c r="AI115" s="203"/>
      <c r="AJ115" s="203"/>
      <c r="AK115" s="203"/>
      <c r="AL115" s="203"/>
      <c r="AM115" s="203"/>
      <c r="AN115" s="203"/>
      <c r="AO115" s="203"/>
      <c r="AP115" s="203"/>
      <c r="AQ115" s="203"/>
      <c r="AR115" s="203"/>
      <c r="AS115" s="203"/>
      <c r="AT115" s="203"/>
      <c r="AU115" s="203"/>
      <c r="AV115" s="203"/>
      <c r="AW115" s="203"/>
      <c r="AX115" s="203"/>
      <c r="AY115" s="203"/>
      <c r="AZ115" s="203"/>
      <c r="BA115" s="203"/>
      <c r="BB115" s="203"/>
      <c r="BC115" s="203"/>
      <c r="BD115" s="203"/>
      <c r="BE115" s="203"/>
      <c r="BF115" s="203"/>
      <c r="BG115" s="203"/>
      <c r="BH115" s="203"/>
      <c r="BI115" s="203"/>
      <c r="BJ115" s="203"/>
      <c r="BK115" s="203"/>
      <c r="BL115" s="203"/>
      <c r="BM115" s="204">
        <v>1</v>
      </c>
    </row>
    <row r="116" spans="1:65">
      <c r="A116" s="29"/>
      <c r="B116" s="19">
        <v>1</v>
      </c>
      <c r="C116" s="9">
        <v>2</v>
      </c>
      <c r="D116" s="23">
        <v>0.03</v>
      </c>
      <c r="E116" s="209" t="s">
        <v>329</v>
      </c>
      <c r="F116" s="23">
        <v>0.03</v>
      </c>
      <c r="G116" s="209">
        <v>0.21</v>
      </c>
      <c r="H116" s="23">
        <v>0.03</v>
      </c>
      <c r="I116" s="23">
        <v>0.03</v>
      </c>
      <c r="J116" s="23">
        <v>0.03</v>
      </c>
      <c r="K116" s="23">
        <v>0.03</v>
      </c>
      <c r="L116" s="23">
        <v>0.03</v>
      </c>
      <c r="M116" s="209" t="s">
        <v>306</v>
      </c>
      <c r="N116" s="209" t="s">
        <v>330</v>
      </c>
      <c r="O116" s="209" t="s">
        <v>306</v>
      </c>
      <c r="P116" s="23">
        <v>0.03</v>
      </c>
      <c r="Q116" s="23">
        <v>0.03</v>
      </c>
      <c r="R116" s="206">
        <v>0.05</v>
      </c>
      <c r="S116" s="209" t="s">
        <v>103</v>
      </c>
      <c r="T116" s="209" t="s">
        <v>104</v>
      </c>
      <c r="U116" s="202"/>
      <c r="V116" s="203"/>
      <c r="W116" s="203"/>
      <c r="X116" s="203"/>
      <c r="Y116" s="203"/>
      <c r="Z116" s="203"/>
      <c r="AA116" s="203"/>
      <c r="AB116" s="203"/>
      <c r="AC116" s="203"/>
      <c r="AD116" s="203"/>
      <c r="AE116" s="203"/>
      <c r="AF116" s="203"/>
      <c r="AG116" s="203"/>
      <c r="AH116" s="203"/>
      <c r="AI116" s="203"/>
      <c r="AJ116" s="203"/>
      <c r="AK116" s="203"/>
      <c r="AL116" s="203"/>
      <c r="AM116" s="203"/>
      <c r="AN116" s="203"/>
      <c r="AO116" s="203"/>
      <c r="AP116" s="203"/>
      <c r="AQ116" s="203"/>
      <c r="AR116" s="203"/>
      <c r="AS116" s="203"/>
      <c r="AT116" s="203"/>
      <c r="AU116" s="203"/>
      <c r="AV116" s="203"/>
      <c r="AW116" s="203"/>
      <c r="AX116" s="203"/>
      <c r="AY116" s="203"/>
      <c r="AZ116" s="203"/>
      <c r="BA116" s="203"/>
      <c r="BB116" s="203"/>
      <c r="BC116" s="203"/>
      <c r="BD116" s="203"/>
      <c r="BE116" s="203"/>
      <c r="BF116" s="203"/>
      <c r="BG116" s="203"/>
      <c r="BH116" s="203"/>
      <c r="BI116" s="203"/>
      <c r="BJ116" s="203"/>
      <c r="BK116" s="203"/>
      <c r="BL116" s="203"/>
      <c r="BM116" s="204">
        <v>26</v>
      </c>
    </row>
    <row r="117" spans="1:65">
      <c r="A117" s="29"/>
      <c r="B117" s="19">
        <v>1</v>
      </c>
      <c r="C117" s="9">
        <v>3</v>
      </c>
      <c r="D117" s="23">
        <v>0.03</v>
      </c>
      <c r="E117" s="209" t="s">
        <v>329</v>
      </c>
      <c r="F117" s="23">
        <v>0.03</v>
      </c>
      <c r="G117" s="209">
        <v>0.2</v>
      </c>
      <c r="H117" s="23">
        <v>0.04</v>
      </c>
      <c r="I117" s="23">
        <v>0.03</v>
      </c>
      <c r="J117" s="23">
        <v>0.03</v>
      </c>
      <c r="K117" s="23">
        <v>0.04</v>
      </c>
      <c r="L117" s="206">
        <v>0.05</v>
      </c>
      <c r="M117" s="209" t="s">
        <v>306</v>
      </c>
      <c r="N117" s="209" t="s">
        <v>330</v>
      </c>
      <c r="O117" s="209" t="s">
        <v>306</v>
      </c>
      <c r="P117" s="206">
        <v>0.08</v>
      </c>
      <c r="Q117" s="23">
        <v>0.03</v>
      </c>
      <c r="R117" s="23">
        <v>0.04</v>
      </c>
      <c r="S117" s="209" t="s">
        <v>103</v>
      </c>
      <c r="T117" s="209" t="s">
        <v>104</v>
      </c>
      <c r="U117" s="202"/>
      <c r="V117" s="203"/>
      <c r="W117" s="203"/>
      <c r="X117" s="203"/>
      <c r="Y117" s="203"/>
      <c r="Z117" s="203"/>
      <c r="AA117" s="203"/>
      <c r="AB117" s="203"/>
      <c r="AC117" s="203"/>
      <c r="AD117" s="203"/>
      <c r="AE117" s="203"/>
      <c r="AF117" s="203"/>
      <c r="AG117" s="203"/>
      <c r="AH117" s="203"/>
      <c r="AI117" s="203"/>
      <c r="AJ117" s="203"/>
      <c r="AK117" s="203"/>
      <c r="AL117" s="203"/>
      <c r="AM117" s="203"/>
      <c r="AN117" s="203"/>
      <c r="AO117" s="203"/>
      <c r="AP117" s="203"/>
      <c r="AQ117" s="203"/>
      <c r="AR117" s="203"/>
      <c r="AS117" s="203"/>
      <c r="AT117" s="203"/>
      <c r="AU117" s="203"/>
      <c r="AV117" s="203"/>
      <c r="AW117" s="203"/>
      <c r="AX117" s="203"/>
      <c r="AY117" s="203"/>
      <c r="AZ117" s="203"/>
      <c r="BA117" s="203"/>
      <c r="BB117" s="203"/>
      <c r="BC117" s="203"/>
      <c r="BD117" s="203"/>
      <c r="BE117" s="203"/>
      <c r="BF117" s="203"/>
      <c r="BG117" s="203"/>
      <c r="BH117" s="203"/>
      <c r="BI117" s="203"/>
      <c r="BJ117" s="203"/>
      <c r="BK117" s="203"/>
      <c r="BL117" s="203"/>
      <c r="BM117" s="204">
        <v>16</v>
      </c>
    </row>
    <row r="118" spans="1:65">
      <c r="A118" s="29"/>
      <c r="B118" s="19">
        <v>1</v>
      </c>
      <c r="C118" s="9">
        <v>4</v>
      </c>
      <c r="D118" s="23">
        <v>0.03</v>
      </c>
      <c r="E118" s="209" t="s">
        <v>329</v>
      </c>
      <c r="F118" s="23">
        <v>0.03</v>
      </c>
      <c r="G118" s="209">
        <v>0.21</v>
      </c>
      <c r="H118" s="23">
        <v>0.04</v>
      </c>
      <c r="I118" s="23">
        <v>0.03</v>
      </c>
      <c r="J118" s="23">
        <v>0.04</v>
      </c>
      <c r="K118" s="23">
        <v>0.03</v>
      </c>
      <c r="L118" s="23">
        <v>0.04</v>
      </c>
      <c r="M118" s="209" t="s">
        <v>306</v>
      </c>
      <c r="N118" s="209" t="s">
        <v>330</v>
      </c>
      <c r="O118" s="209" t="s">
        <v>306</v>
      </c>
      <c r="P118" s="23">
        <v>0.04</v>
      </c>
      <c r="Q118" s="23">
        <v>0.03</v>
      </c>
      <c r="R118" s="23">
        <v>0.04</v>
      </c>
      <c r="S118" s="209" t="s">
        <v>103</v>
      </c>
      <c r="T118" s="209" t="s">
        <v>104</v>
      </c>
      <c r="U118" s="202"/>
      <c r="V118" s="203"/>
      <c r="W118" s="203"/>
      <c r="X118" s="203"/>
      <c r="Y118" s="203"/>
      <c r="Z118" s="203"/>
      <c r="AA118" s="203"/>
      <c r="AB118" s="203"/>
      <c r="AC118" s="203"/>
      <c r="AD118" s="203"/>
      <c r="AE118" s="203"/>
      <c r="AF118" s="203"/>
      <c r="AG118" s="203"/>
      <c r="AH118" s="203"/>
      <c r="AI118" s="203"/>
      <c r="AJ118" s="203"/>
      <c r="AK118" s="203"/>
      <c r="AL118" s="203"/>
      <c r="AM118" s="203"/>
      <c r="AN118" s="203"/>
      <c r="AO118" s="203"/>
      <c r="AP118" s="203"/>
      <c r="AQ118" s="203"/>
      <c r="AR118" s="203"/>
      <c r="AS118" s="203"/>
      <c r="AT118" s="203"/>
      <c r="AU118" s="203"/>
      <c r="AV118" s="203"/>
      <c r="AW118" s="203"/>
      <c r="AX118" s="203"/>
      <c r="AY118" s="203"/>
      <c r="AZ118" s="203"/>
      <c r="BA118" s="203"/>
      <c r="BB118" s="203"/>
      <c r="BC118" s="203"/>
      <c r="BD118" s="203"/>
      <c r="BE118" s="203"/>
      <c r="BF118" s="203"/>
      <c r="BG118" s="203"/>
      <c r="BH118" s="203"/>
      <c r="BI118" s="203"/>
      <c r="BJ118" s="203"/>
      <c r="BK118" s="203"/>
      <c r="BL118" s="203"/>
      <c r="BM118" s="204">
        <v>3.2966666666666665E-2</v>
      </c>
    </row>
    <row r="119" spans="1:65">
      <c r="A119" s="29"/>
      <c r="B119" s="19">
        <v>1</v>
      </c>
      <c r="C119" s="9">
        <v>5</v>
      </c>
      <c r="D119" s="23">
        <v>0.03</v>
      </c>
      <c r="E119" s="209" t="s">
        <v>329</v>
      </c>
      <c r="F119" s="23">
        <v>0.04</v>
      </c>
      <c r="G119" s="209">
        <v>0.2</v>
      </c>
      <c r="H119" s="23">
        <v>0.03</v>
      </c>
      <c r="I119" s="23">
        <v>0.03</v>
      </c>
      <c r="J119" s="23">
        <v>0.03</v>
      </c>
      <c r="K119" s="23">
        <v>0.03</v>
      </c>
      <c r="L119" s="23">
        <v>0.04</v>
      </c>
      <c r="M119" s="209" t="s">
        <v>306</v>
      </c>
      <c r="N119" s="209" t="s">
        <v>330</v>
      </c>
      <c r="O119" s="209" t="s">
        <v>306</v>
      </c>
      <c r="P119" s="23">
        <v>0.04</v>
      </c>
      <c r="Q119" s="23">
        <v>0.03</v>
      </c>
      <c r="R119" s="23">
        <v>0.03</v>
      </c>
      <c r="S119" s="209" t="s">
        <v>103</v>
      </c>
      <c r="T119" s="209" t="s">
        <v>104</v>
      </c>
      <c r="U119" s="202"/>
      <c r="V119" s="203"/>
      <c r="W119" s="203"/>
      <c r="X119" s="203"/>
      <c r="Y119" s="203"/>
      <c r="Z119" s="203"/>
      <c r="AA119" s="203"/>
      <c r="AB119" s="203"/>
      <c r="AC119" s="203"/>
      <c r="AD119" s="203"/>
      <c r="AE119" s="203"/>
      <c r="AF119" s="203"/>
      <c r="AG119" s="203"/>
      <c r="AH119" s="203"/>
      <c r="AI119" s="203"/>
      <c r="AJ119" s="203"/>
      <c r="AK119" s="203"/>
      <c r="AL119" s="203"/>
      <c r="AM119" s="203"/>
      <c r="AN119" s="203"/>
      <c r="AO119" s="203"/>
      <c r="AP119" s="203"/>
      <c r="AQ119" s="203"/>
      <c r="AR119" s="203"/>
      <c r="AS119" s="203"/>
      <c r="AT119" s="203"/>
      <c r="AU119" s="203"/>
      <c r="AV119" s="203"/>
      <c r="AW119" s="203"/>
      <c r="AX119" s="203"/>
      <c r="AY119" s="203"/>
      <c r="AZ119" s="203"/>
      <c r="BA119" s="203"/>
      <c r="BB119" s="203"/>
      <c r="BC119" s="203"/>
      <c r="BD119" s="203"/>
      <c r="BE119" s="203"/>
      <c r="BF119" s="203"/>
      <c r="BG119" s="203"/>
      <c r="BH119" s="203"/>
      <c r="BI119" s="203"/>
      <c r="BJ119" s="203"/>
      <c r="BK119" s="203"/>
      <c r="BL119" s="203"/>
      <c r="BM119" s="204">
        <v>80</v>
      </c>
    </row>
    <row r="120" spans="1:65">
      <c r="A120" s="29"/>
      <c r="B120" s="19">
        <v>1</v>
      </c>
      <c r="C120" s="9">
        <v>6</v>
      </c>
      <c r="D120" s="23">
        <v>0.03</v>
      </c>
      <c r="E120" s="209" t="s">
        <v>329</v>
      </c>
      <c r="F120" s="23">
        <v>0.03</v>
      </c>
      <c r="G120" s="209">
        <v>0.21</v>
      </c>
      <c r="H120" s="23">
        <v>0.03</v>
      </c>
      <c r="I120" s="23">
        <v>0.03</v>
      </c>
      <c r="J120" s="23">
        <v>0.03</v>
      </c>
      <c r="K120" s="23">
        <v>0.04</v>
      </c>
      <c r="L120" s="23">
        <v>0.03</v>
      </c>
      <c r="M120" s="209" t="s">
        <v>306</v>
      </c>
      <c r="N120" s="209" t="s">
        <v>330</v>
      </c>
      <c r="O120" s="209" t="s">
        <v>306</v>
      </c>
      <c r="P120" s="23">
        <v>0.04</v>
      </c>
      <c r="Q120" s="23">
        <v>0.03</v>
      </c>
      <c r="R120" s="23">
        <v>0.04</v>
      </c>
      <c r="S120" s="209" t="s">
        <v>103</v>
      </c>
      <c r="T120" s="209" t="s">
        <v>104</v>
      </c>
      <c r="U120" s="202"/>
      <c r="V120" s="203"/>
      <c r="W120" s="203"/>
      <c r="X120" s="203"/>
      <c r="Y120" s="203"/>
      <c r="Z120" s="203"/>
      <c r="AA120" s="203"/>
      <c r="AB120" s="203"/>
      <c r="AC120" s="203"/>
      <c r="AD120" s="203"/>
      <c r="AE120" s="203"/>
      <c r="AF120" s="203"/>
      <c r="AG120" s="203"/>
      <c r="AH120" s="203"/>
      <c r="AI120" s="203"/>
      <c r="AJ120" s="203"/>
      <c r="AK120" s="203"/>
      <c r="AL120" s="203"/>
      <c r="AM120" s="203"/>
      <c r="AN120" s="203"/>
      <c r="AO120" s="203"/>
      <c r="AP120" s="203"/>
      <c r="AQ120" s="203"/>
      <c r="AR120" s="203"/>
      <c r="AS120" s="203"/>
      <c r="AT120" s="203"/>
      <c r="AU120" s="203"/>
      <c r="AV120" s="203"/>
      <c r="AW120" s="203"/>
      <c r="AX120" s="203"/>
      <c r="AY120" s="203"/>
      <c r="AZ120" s="203"/>
      <c r="BA120" s="203"/>
      <c r="BB120" s="203"/>
      <c r="BC120" s="203"/>
      <c r="BD120" s="203"/>
      <c r="BE120" s="203"/>
      <c r="BF120" s="203"/>
      <c r="BG120" s="203"/>
      <c r="BH120" s="203"/>
      <c r="BI120" s="203"/>
      <c r="BJ120" s="203"/>
      <c r="BK120" s="203"/>
      <c r="BL120" s="203"/>
      <c r="BM120" s="56"/>
    </row>
    <row r="121" spans="1:65">
      <c r="A121" s="29"/>
      <c r="B121" s="20" t="s">
        <v>259</v>
      </c>
      <c r="C121" s="12"/>
      <c r="D121" s="207">
        <v>0.03</v>
      </c>
      <c r="E121" s="207" t="s">
        <v>696</v>
      </c>
      <c r="F121" s="207">
        <v>3.3333333333333333E-2</v>
      </c>
      <c r="G121" s="207">
        <v>0.20666666666666667</v>
      </c>
      <c r="H121" s="207">
        <v>3.3333333333333333E-2</v>
      </c>
      <c r="I121" s="207">
        <v>0.03</v>
      </c>
      <c r="J121" s="207">
        <v>3.1666666666666669E-2</v>
      </c>
      <c r="K121" s="207">
        <v>3.3333333333333333E-2</v>
      </c>
      <c r="L121" s="207">
        <v>3.6666666666666667E-2</v>
      </c>
      <c r="M121" s="207" t="s">
        <v>696</v>
      </c>
      <c r="N121" s="207" t="s">
        <v>696</v>
      </c>
      <c r="O121" s="207" t="s">
        <v>696</v>
      </c>
      <c r="P121" s="207">
        <v>4.5000000000000005E-2</v>
      </c>
      <c r="Q121" s="207">
        <v>0.03</v>
      </c>
      <c r="R121" s="207">
        <v>3.8333333333333337E-2</v>
      </c>
      <c r="S121" s="207" t="s">
        <v>696</v>
      </c>
      <c r="T121" s="207" t="s">
        <v>696</v>
      </c>
      <c r="U121" s="202"/>
      <c r="V121" s="203"/>
      <c r="W121" s="203"/>
      <c r="X121" s="203"/>
      <c r="Y121" s="203"/>
      <c r="Z121" s="203"/>
      <c r="AA121" s="203"/>
      <c r="AB121" s="203"/>
      <c r="AC121" s="203"/>
      <c r="AD121" s="203"/>
      <c r="AE121" s="203"/>
      <c r="AF121" s="203"/>
      <c r="AG121" s="203"/>
      <c r="AH121" s="203"/>
      <c r="AI121" s="203"/>
      <c r="AJ121" s="203"/>
      <c r="AK121" s="203"/>
      <c r="AL121" s="203"/>
      <c r="AM121" s="203"/>
      <c r="AN121" s="203"/>
      <c r="AO121" s="203"/>
      <c r="AP121" s="203"/>
      <c r="AQ121" s="203"/>
      <c r="AR121" s="203"/>
      <c r="AS121" s="203"/>
      <c r="AT121" s="203"/>
      <c r="AU121" s="203"/>
      <c r="AV121" s="203"/>
      <c r="AW121" s="203"/>
      <c r="AX121" s="203"/>
      <c r="AY121" s="203"/>
      <c r="AZ121" s="203"/>
      <c r="BA121" s="203"/>
      <c r="BB121" s="203"/>
      <c r="BC121" s="203"/>
      <c r="BD121" s="203"/>
      <c r="BE121" s="203"/>
      <c r="BF121" s="203"/>
      <c r="BG121" s="203"/>
      <c r="BH121" s="203"/>
      <c r="BI121" s="203"/>
      <c r="BJ121" s="203"/>
      <c r="BK121" s="203"/>
      <c r="BL121" s="203"/>
      <c r="BM121" s="56"/>
    </row>
    <row r="122" spans="1:65">
      <c r="A122" s="29"/>
      <c r="B122" s="3" t="s">
        <v>260</v>
      </c>
      <c r="C122" s="28"/>
      <c r="D122" s="23">
        <v>0.03</v>
      </c>
      <c r="E122" s="23" t="s">
        <v>696</v>
      </c>
      <c r="F122" s="23">
        <v>0.03</v>
      </c>
      <c r="G122" s="23">
        <v>0.21</v>
      </c>
      <c r="H122" s="23">
        <v>0.03</v>
      </c>
      <c r="I122" s="23">
        <v>0.03</v>
      </c>
      <c r="J122" s="23">
        <v>0.03</v>
      </c>
      <c r="K122" s="23">
        <v>0.03</v>
      </c>
      <c r="L122" s="23">
        <v>3.5000000000000003E-2</v>
      </c>
      <c r="M122" s="23" t="s">
        <v>696</v>
      </c>
      <c r="N122" s="23" t="s">
        <v>696</v>
      </c>
      <c r="O122" s="23" t="s">
        <v>696</v>
      </c>
      <c r="P122" s="23">
        <v>0.04</v>
      </c>
      <c r="Q122" s="23">
        <v>0.03</v>
      </c>
      <c r="R122" s="23">
        <v>0.04</v>
      </c>
      <c r="S122" s="23" t="s">
        <v>696</v>
      </c>
      <c r="T122" s="23" t="s">
        <v>696</v>
      </c>
      <c r="U122" s="202"/>
      <c r="V122" s="203"/>
      <c r="W122" s="203"/>
      <c r="X122" s="203"/>
      <c r="Y122" s="203"/>
      <c r="Z122" s="203"/>
      <c r="AA122" s="203"/>
      <c r="AB122" s="203"/>
      <c r="AC122" s="203"/>
      <c r="AD122" s="203"/>
      <c r="AE122" s="203"/>
      <c r="AF122" s="203"/>
      <c r="AG122" s="203"/>
      <c r="AH122" s="203"/>
      <c r="AI122" s="203"/>
      <c r="AJ122" s="203"/>
      <c r="AK122" s="203"/>
      <c r="AL122" s="203"/>
      <c r="AM122" s="203"/>
      <c r="AN122" s="203"/>
      <c r="AO122" s="203"/>
      <c r="AP122" s="203"/>
      <c r="AQ122" s="203"/>
      <c r="AR122" s="203"/>
      <c r="AS122" s="203"/>
      <c r="AT122" s="203"/>
      <c r="AU122" s="203"/>
      <c r="AV122" s="203"/>
      <c r="AW122" s="203"/>
      <c r="AX122" s="203"/>
      <c r="AY122" s="203"/>
      <c r="AZ122" s="203"/>
      <c r="BA122" s="203"/>
      <c r="BB122" s="203"/>
      <c r="BC122" s="203"/>
      <c r="BD122" s="203"/>
      <c r="BE122" s="203"/>
      <c r="BF122" s="203"/>
      <c r="BG122" s="203"/>
      <c r="BH122" s="203"/>
      <c r="BI122" s="203"/>
      <c r="BJ122" s="203"/>
      <c r="BK122" s="203"/>
      <c r="BL122" s="203"/>
      <c r="BM122" s="56"/>
    </row>
    <row r="123" spans="1:65">
      <c r="A123" s="29"/>
      <c r="B123" s="3" t="s">
        <v>261</v>
      </c>
      <c r="C123" s="28"/>
      <c r="D123" s="23">
        <v>0</v>
      </c>
      <c r="E123" s="23" t="s">
        <v>696</v>
      </c>
      <c r="F123" s="23">
        <v>5.1639777949432234E-3</v>
      </c>
      <c r="G123" s="23">
        <v>5.163977794943213E-3</v>
      </c>
      <c r="H123" s="23">
        <v>5.1639777949432242E-3</v>
      </c>
      <c r="I123" s="23">
        <v>0</v>
      </c>
      <c r="J123" s="23">
        <v>4.0824829046386315E-3</v>
      </c>
      <c r="K123" s="23">
        <v>5.1639777949432242E-3</v>
      </c>
      <c r="L123" s="23">
        <v>8.1649658092772578E-3</v>
      </c>
      <c r="M123" s="23" t="s">
        <v>696</v>
      </c>
      <c r="N123" s="23" t="s">
        <v>696</v>
      </c>
      <c r="O123" s="23" t="s">
        <v>696</v>
      </c>
      <c r="P123" s="23">
        <v>1.7606816861659016E-2</v>
      </c>
      <c r="Q123" s="23">
        <v>0</v>
      </c>
      <c r="R123" s="23">
        <v>7.5277265270908104E-3</v>
      </c>
      <c r="S123" s="23" t="s">
        <v>696</v>
      </c>
      <c r="T123" s="23" t="s">
        <v>696</v>
      </c>
      <c r="U123" s="202"/>
      <c r="V123" s="203"/>
      <c r="W123" s="203"/>
      <c r="X123" s="203"/>
      <c r="Y123" s="203"/>
      <c r="Z123" s="203"/>
      <c r="AA123" s="203"/>
      <c r="AB123" s="203"/>
      <c r="AC123" s="203"/>
      <c r="AD123" s="203"/>
      <c r="AE123" s="203"/>
      <c r="AF123" s="203"/>
      <c r="AG123" s="203"/>
      <c r="AH123" s="203"/>
      <c r="AI123" s="203"/>
      <c r="AJ123" s="203"/>
      <c r="AK123" s="203"/>
      <c r="AL123" s="203"/>
      <c r="AM123" s="203"/>
      <c r="AN123" s="203"/>
      <c r="AO123" s="203"/>
      <c r="AP123" s="203"/>
      <c r="AQ123" s="203"/>
      <c r="AR123" s="203"/>
      <c r="AS123" s="203"/>
      <c r="AT123" s="203"/>
      <c r="AU123" s="203"/>
      <c r="AV123" s="203"/>
      <c r="AW123" s="203"/>
      <c r="AX123" s="203"/>
      <c r="AY123" s="203"/>
      <c r="AZ123" s="203"/>
      <c r="BA123" s="203"/>
      <c r="BB123" s="203"/>
      <c r="BC123" s="203"/>
      <c r="BD123" s="203"/>
      <c r="BE123" s="203"/>
      <c r="BF123" s="203"/>
      <c r="BG123" s="203"/>
      <c r="BH123" s="203"/>
      <c r="BI123" s="203"/>
      <c r="BJ123" s="203"/>
      <c r="BK123" s="203"/>
      <c r="BL123" s="203"/>
      <c r="BM123" s="56"/>
    </row>
    <row r="124" spans="1:65">
      <c r="A124" s="29"/>
      <c r="B124" s="3" t="s">
        <v>86</v>
      </c>
      <c r="C124" s="28"/>
      <c r="D124" s="13">
        <v>0</v>
      </c>
      <c r="E124" s="13" t="s">
        <v>696</v>
      </c>
      <c r="F124" s="13">
        <v>0.1549193338482967</v>
      </c>
      <c r="G124" s="13">
        <v>2.4986989330370385E-2</v>
      </c>
      <c r="H124" s="13">
        <v>0.15491933384829673</v>
      </c>
      <c r="I124" s="13">
        <v>0</v>
      </c>
      <c r="J124" s="13">
        <v>0.12892051277806205</v>
      </c>
      <c r="K124" s="13">
        <v>0.15491933384829673</v>
      </c>
      <c r="L124" s="13">
        <v>0.22268088570756159</v>
      </c>
      <c r="M124" s="13" t="s">
        <v>696</v>
      </c>
      <c r="N124" s="13" t="s">
        <v>696</v>
      </c>
      <c r="O124" s="13" t="s">
        <v>696</v>
      </c>
      <c r="P124" s="13">
        <v>0.39126259692575588</v>
      </c>
      <c r="Q124" s="13">
        <v>0</v>
      </c>
      <c r="R124" s="13">
        <v>0.19637547461976027</v>
      </c>
      <c r="S124" s="13" t="s">
        <v>696</v>
      </c>
      <c r="T124" s="13" t="s">
        <v>696</v>
      </c>
      <c r="U124" s="147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9"/>
      <c r="B125" s="3" t="s">
        <v>262</v>
      </c>
      <c r="C125" s="28"/>
      <c r="D125" s="13">
        <v>-8.9989888776541904E-2</v>
      </c>
      <c r="E125" s="13" t="s">
        <v>696</v>
      </c>
      <c r="F125" s="13">
        <v>1.1122345803842304E-2</v>
      </c>
      <c r="G125" s="13">
        <v>5.268958543983822</v>
      </c>
      <c r="H125" s="13">
        <v>1.1122345803842304E-2</v>
      </c>
      <c r="I125" s="13">
        <v>-8.9989888776541904E-2</v>
      </c>
      <c r="J125" s="13">
        <v>-3.9433771486349745E-2</v>
      </c>
      <c r="K125" s="13">
        <v>1.1122345803842304E-2</v>
      </c>
      <c r="L125" s="13">
        <v>0.11223458038422662</v>
      </c>
      <c r="M125" s="13" t="s">
        <v>696</v>
      </c>
      <c r="N125" s="13" t="s">
        <v>696</v>
      </c>
      <c r="O125" s="13" t="s">
        <v>696</v>
      </c>
      <c r="P125" s="13">
        <v>0.36501516683518731</v>
      </c>
      <c r="Q125" s="13">
        <v>-8.9989888776541904E-2</v>
      </c>
      <c r="R125" s="13">
        <v>0.16279069767441889</v>
      </c>
      <c r="S125" s="13" t="s">
        <v>696</v>
      </c>
      <c r="T125" s="13" t="s">
        <v>696</v>
      </c>
      <c r="U125" s="147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29"/>
      <c r="B126" s="45" t="s">
        <v>263</v>
      </c>
      <c r="C126" s="46"/>
      <c r="D126" s="44">
        <v>0.45</v>
      </c>
      <c r="E126" s="44">
        <v>231.51</v>
      </c>
      <c r="F126" s="44">
        <v>0</v>
      </c>
      <c r="G126" s="44">
        <v>23.38</v>
      </c>
      <c r="H126" s="44">
        <v>0</v>
      </c>
      <c r="I126" s="44">
        <v>0.45</v>
      </c>
      <c r="J126" s="44">
        <v>0.22</v>
      </c>
      <c r="K126" s="44">
        <v>0</v>
      </c>
      <c r="L126" s="44">
        <v>0.45</v>
      </c>
      <c r="M126" s="44">
        <v>1.1200000000000001</v>
      </c>
      <c r="N126" s="44">
        <v>3.15</v>
      </c>
      <c r="O126" s="44">
        <v>1.1200000000000001</v>
      </c>
      <c r="P126" s="44">
        <v>1.57</v>
      </c>
      <c r="Q126" s="44">
        <v>0.45</v>
      </c>
      <c r="R126" s="44">
        <v>0.67</v>
      </c>
      <c r="S126" s="44">
        <v>332.66</v>
      </c>
      <c r="T126" s="44">
        <v>2.25</v>
      </c>
      <c r="U126" s="147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B127" s="3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BM127" s="55"/>
    </row>
    <row r="128" spans="1:65" ht="15">
      <c r="B128" s="8" t="s">
        <v>562</v>
      </c>
      <c r="BM128" s="27" t="s">
        <v>66</v>
      </c>
    </row>
    <row r="129" spans="1:65" ht="15">
      <c r="A129" s="24" t="s">
        <v>50</v>
      </c>
      <c r="B129" s="18" t="s">
        <v>110</v>
      </c>
      <c r="C129" s="15" t="s">
        <v>111</v>
      </c>
      <c r="D129" s="16" t="s">
        <v>228</v>
      </c>
      <c r="E129" s="17" t="s">
        <v>228</v>
      </c>
      <c r="F129" s="17" t="s">
        <v>228</v>
      </c>
      <c r="G129" s="17" t="s">
        <v>228</v>
      </c>
      <c r="H129" s="17" t="s">
        <v>228</v>
      </c>
      <c r="I129" s="17" t="s">
        <v>228</v>
      </c>
      <c r="J129" s="17" t="s">
        <v>228</v>
      </c>
      <c r="K129" s="17" t="s">
        <v>228</v>
      </c>
      <c r="L129" s="17" t="s">
        <v>228</v>
      </c>
      <c r="M129" s="17" t="s">
        <v>228</v>
      </c>
      <c r="N129" s="17" t="s">
        <v>228</v>
      </c>
      <c r="O129" s="17" t="s">
        <v>228</v>
      </c>
      <c r="P129" s="17" t="s">
        <v>228</v>
      </c>
      <c r="Q129" s="17" t="s">
        <v>228</v>
      </c>
      <c r="R129" s="17" t="s">
        <v>228</v>
      </c>
      <c r="S129" s="17" t="s">
        <v>228</v>
      </c>
      <c r="T129" s="17" t="s">
        <v>228</v>
      </c>
      <c r="U129" s="17" t="s">
        <v>228</v>
      </c>
      <c r="V129" s="17" t="s">
        <v>228</v>
      </c>
      <c r="W129" s="17" t="s">
        <v>228</v>
      </c>
      <c r="X129" s="147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>
        <v>1</v>
      </c>
    </row>
    <row r="130" spans="1:65">
      <c r="A130" s="29"/>
      <c r="B130" s="19" t="s">
        <v>229</v>
      </c>
      <c r="C130" s="9" t="s">
        <v>229</v>
      </c>
      <c r="D130" s="145" t="s">
        <v>232</v>
      </c>
      <c r="E130" s="146" t="s">
        <v>233</v>
      </c>
      <c r="F130" s="146" t="s">
        <v>234</v>
      </c>
      <c r="G130" s="146" t="s">
        <v>237</v>
      </c>
      <c r="H130" s="146" t="s">
        <v>238</v>
      </c>
      <c r="I130" s="146" t="s">
        <v>239</v>
      </c>
      <c r="J130" s="146" t="s">
        <v>240</v>
      </c>
      <c r="K130" s="146" t="s">
        <v>241</v>
      </c>
      <c r="L130" s="146" t="s">
        <v>242</v>
      </c>
      <c r="M130" s="146" t="s">
        <v>243</v>
      </c>
      <c r="N130" s="146" t="s">
        <v>244</v>
      </c>
      <c r="O130" s="146" t="s">
        <v>245</v>
      </c>
      <c r="P130" s="146" t="s">
        <v>246</v>
      </c>
      <c r="Q130" s="146" t="s">
        <v>247</v>
      </c>
      <c r="R130" s="146" t="s">
        <v>248</v>
      </c>
      <c r="S130" s="146" t="s">
        <v>249</v>
      </c>
      <c r="T130" s="146" t="s">
        <v>283</v>
      </c>
      <c r="U130" s="146" t="s">
        <v>252</v>
      </c>
      <c r="V130" s="146" t="s">
        <v>253</v>
      </c>
      <c r="W130" s="146" t="s">
        <v>299</v>
      </c>
      <c r="X130" s="147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 t="s">
        <v>1</v>
      </c>
    </row>
    <row r="131" spans="1:65">
      <c r="A131" s="29"/>
      <c r="B131" s="19"/>
      <c r="C131" s="9"/>
      <c r="D131" s="10" t="s">
        <v>287</v>
      </c>
      <c r="E131" s="11" t="s">
        <v>286</v>
      </c>
      <c r="F131" s="11" t="s">
        <v>287</v>
      </c>
      <c r="G131" s="11" t="s">
        <v>322</v>
      </c>
      <c r="H131" s="11" t="s">
        <v>322</v>
      </c>
      <c r="I131" s="11" t="s">
        <v>286</v>
      </c>
      <c r="J131" s="11" t="s">
        <v>286</v>
      </c>
      <c r="K131" s="11" t="s">
        <v>286</v>
      </c>
      <c r="L131" s="11" t="s">
        <v>286</v>
      </c>
      <c r="M131" s="11" t="s">
        <v>286</v>
      </c>
      <c r="N131" s="11" t="s">
        <v>322</v>
      </c>
      <c r="O131" s="11" t="s">
        <v>322</v>
      </c>
      <c r="P131" s="11" t="s">
        <v>322</v>
      </c>
      <c r="Q131" s="11" t="s">
        <v>286</v>
      </c>
      <c r="R131" s="11" t="s">
        <v>286</v>
      </c>
      <c r="S131" s="11" t="s">
        <v>286</v>
      </c>
      <c r="T131" s="11" t="s">
        <v>322</v>
      </c>
      <c r="U131" s="11" t="s">
        <v>287</v>
      </c>
      <c r="V131" s="11" t="s">
        <v>287</v>
      </c>
      <c r="W131" s="11" t="s">
        <v>287</v>
      </c>
      <c r="X131" s="147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2</v>
      </c>
    </row>
    <row r="132" spans="1:65">
      <c r="A132" s="29"/>
      <c r="B132" s="19"/>
      <c r="C132" s="9"/>
      <c r="D132" s="25" t="s">
        <v>323</v>
      </c>
      <c r="E132" s="25" t="s">
        <v>324</v>
      </c>
      <c r="F132" s="25" t="s">
        <v>324</v>
      </c>
      <c r="G132" s="25" t="s">
        <v>325</v>
      </c>
      <c r="H132" s="25" t="s">
        <v>325</v>
      </c>
      <c r="I132" s="25" t="s">
        <v>325</v>
      </c>
      <c r="J132" s="25" t="s">
        <v>325</v>
      </c>
      <c r="K132" s="25" t="s">
        <v>325</v>
      </c>
      <c r="L132" s="25" t="s">
        <v>325</v>
      </c>
      <c r="M132" s="25" t="s">
        <v>325</v>
      </c>
      <c r="N132" s="25" t="s">
        <v>323</v>
      </c>
      <c r="O132" s="25" t="s">
        <v>325</v>
      </c>
      <c r="P132" s="25" t="s">
        <v>323</v>
      </c>
      <c r="Q132" s="25" t="s">
        <v>325</v>
      </c>
      <c r="R132" s="25" t="s">
        <v>323</v>
      </c>
      <c r="S132" s="25" t="s">
        <v>289</v>
      </c>
      <c r="T132" s="25" t="s">
        <v>326</v>
      </c>
      <c r="U132" s="25" t="s">
        <v>323</v>
      </c>
      <c r="V132" s="25" t="s">
        <v>258</v>
      </c>
      <c r="W132" s="25" t="s">
        <v>325</v>
      </c>
      <c r="X132" s="147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2</v>
      </c>
    </row>
    <row r="133" spans="1:65">
      <c r="A133" s="29"/>
      <c r="B133" s="18">
        <v>1</v>
      </c>
      <c r="C133" s="14">
        <v>1</v>
      </c>
      <c r="D133" s="21">
        <v>2.2400000000000002</v>
      </c>
      <c r="E133" s="21">
        <v>2.5078734614100244</v>
      </c>
      <c r="F133" s="21">
        <v>1.6425954000000003</v>
      </c>
      <c r="G133" s="21">
        <v>3.39</v>
      </c>
      <c r="H133" s="21">
        <v>2.5</v>
      </c>
      <c r="I133" s="21">
        <v>2.33</v>
      </c>
      <c r="J133" s="21">
        <v>2.68</v>
      </c>
      <c r="K133" s="21">
        <v>2.27</v>
      </c>
      <c r="L133" s="21">
        <v>2.19</v>
      </c>
      <c r="M133" s="21">
        <v>2.39</v>
      </c>
      <c r="N133" s="21">
        <v>2.7131782766007633</v>
      </c>
      <c r="O133" s="21">
        <v>1.7158</v>
      </c>
      <c r="P133" s="21">
        <v>3.34</v>
      </c>
      <c r="Q133" s="21">
        <v>1.8399999999999999</v>
      </c>
      <c r="R133" s="148">
        <v>3.5699999999999994</v>
      </c>
      <c r="S133" s="21">
        <v>1.8799999999999997</v>
      </c>
      <c r="T133" s="148">
        <v>3.45</v>
      </c>
      <c r="U133" s="21">
        <v>2.27</v>
      </c>
      <c r="V133" s="21">
        <v>1.9800000000000002</v>
      </c>
      <c r="W133" s="21">
        <v>2.4046362999999999</v>
      </c>
      <c r="X133" s="147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1</v>
      </c>
    </row>
    <row r="134" spans="1:65">
      <c r="A134" s="29"/>
      <c r="B134" s="19">
        <v>1</v>
      </c>
      <c r="C134" s="9">
        <v>2</v>
      </c>
      <c r="D134" s="11">
        <v>2.39</v>
      </c>
      <c r="E134" s="11">
        <v>2.4678021579976335</v>
      </c>
      <c r="F134" s="11">
        <v>1.6975444</v>
      </c>
      <c r="G134" s="11">
        <v>3.27</v>
      </c>
      <c r="H134" s="11">
        <v>2.52</v>
      </c>
      <c r="I134" s="11">
        <v>2.38</v>
      </c>
      <c r="J134" s="11">
        <v>2.7</v>
      </c>
      <c r="K134" s="11">
        <v>2.2999999999999998</v>
      </c>
      <c r="L134" s="11">
        <v>2.2799999999999998</v>
      </c>
      <c r="M134" s="11">
        <v>2.4</v>
      </c>
      <c r="N134" s="11">
        <v>2.691233980621881</v>
      </c>
      <c r="O134" s="11">
        <v>1.6580999999999999</v>
      </c>
      <c r="P134" s="11">
        <v>3.2300000000000004</v>
      </c>
      <c r="Q134" s="11">
        <v>1.86</v>
      </c>
      <c r="R134" s="149">
        <v>3.44</v>
      </c>
      <c r="S134" s="11">
        <v>1.8799999999999997</v>
      </c>
      <c r="T134" s="149">
        <v>3.51</v>
      </c>
      <c r="U134" s="11">
        <v>2.2799999999999998</v>
      </c>
      <c r="V134" s="11">
        <v>2.12</v>
      </c>
      <c r="W134" s="11">
        <v>2.4212096000000001</v>
      </c>
      <c r="X134" s="147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 t="e">
        <v>#N/A</v>
      </c>
    </row>
    <row r="135" spans="1:65">
      <c r="A135" s="29"/>
      <c r="B135" s="19">
        <v>1</v>
      </c>
      <c r="C135" s="9">
        <v>3</v>
      </c>
      <c r="D135" s="11">
        <v>2.39</v>
      </c>
      <c r="E135" s="11">
        <v>2.4550529152728195</v>
      </c>
      <c r="F135" s="11">
        <v>1.7451350999999999</v>
      </c>
      <c r="G135" s="11">
        <v>3.19</v>
      </c>
      <c r="H135" s="11">
        <v>2.4500000000000002</v>
      </c>
      <c r="I135" s="11">
        <v>2.3199999999999998</v>
      </c>
      <c r="J135" s="11">
        <v>2.7</v>
      </c>
      <c r="K135" s="11">
        <v>2.27</v>
      </c>
      <c r="L135" s="11">
        <v>2.19</v>
      </c>
      <c r="M135" s="11">
        <v>2.31</v>
      </c>
      <c r="N135" s="11">
        <v>2.6653705217441432</v>
      </c>
      <c r="O135" s="11">
        <v>1.7094000000000003</v>
      </c>
      <c r="P135" s="11">
        <v>3.3099999999999996</v>
      </c>
      <c r="Q135" s="11">
        <v>1.91</v>
      </c>
      <c r="R135" s="149">
        <v>3.55</v>
      </c>
      <c r="S135" s="11">
        <v>1.92</v>
      </c>
      <c r="T135" s="149">
        <v>3.37</v>
      </c>
      <c r="U135" s="11">
        <v>2.31</v>
      </c>
      <c r="V135" s="11">
        <v>2.0500000000000003</v>
      </c>
      <c r="W135" s="11">
        <v>2.5640379000000002</v>
      </c>
      <c r="X135" s="147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16</v>
      </c>
    </row>
    <row r="136" spans="1:65">
      <c r="A136" s="29"/>
      <c r="B136" s="19">
        <v>1</v>
      </c>
      <c r="C136" s="9">
        <v>4</v>
      </c>
      <c r="D136" s="11">
        <v>2.2799999999999998</v>
      </c>
      <c r="E136" s="11">
        <v>2.5071096050245316</v>
      </c>
      <c r="F136" s="11">
        <v>1.6222528999999999</v>
      </c>
      <c r="G136" s="11">
        <v>3.27</v>
      </c>
      <c r="H136" s="11">
        <v>2.5499999999999998</v>
      </c>
      <c r="I136" s="11">
        <v>2.5099999999999998</v>
      </c>
      <c r="J136" s="11">
        <v>2.71</v>
      </c>
      <c r="K136" s="11">
        <v>2.33</v>
      </c>
      <c r="L136" s="11">
        <v>2.2799999999999998</v>
      </c>
      <c r="M136" s="11">
        <v>2.35</v>
      </c>
      <c r="N136" s="11">
        <v>2.6557990922202301</v>
      </c>
      <c r="O136" s="11">
        <v>1.7281000000000002</v>
      </c>
      <c r="P136" s="11">
        <v>3.27</v>
      </c>
      <c r="Q136" s="11">
        <v>1.83</v>
      </c>
      <c r="R136" s="149">
        <v>3.63</v>
      </c>
      <c r="S136" s="11">
        <v>1.9799999999999998</v>
      </c>
      <c r="T136" s="149">
        <v>3.56</v>
      </c>
      <c r="U136" s="11">
        <v>2.2999999999999998</v>
      </c>
      <c r="V136" s="11">
        <v>2.0299999999999998</v>
      </c>
      <c r="W136" s="11">
        <v>2.2492909000000001</v>
      </c>
      <c r="X136" s="147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>
        <v>2.3591686248755277</v>
      </c>
    </row>
    <row r="137" spans="1:65">
      <c r="A137" s="29"/>
      <c r="B137" s="19">
        <v>1</v>
      </c>
      <c r="C137" s="9">
        <v>5</v>
      </c>
      <c r="D137" s="11">
        <v>2.33</v>
      </c>
      <c r="E137" s="11">
        <v>2.544434125402637</v>
      </c>
      <c r="F137" s="11">
        <v>1.6795477999999999</v>
      </c>
      <c r="G137" s="11">
        <v>3.4099999999999997</v>
      </c>
      <c r="H137" s="11">
        <v>2.4500000000000002</v>
      </c>
      <c r="I137" s="11">
        <v>2.39</v>
      </c>
      <c r="J137" s="11">
        <v>2.64</v>
      </c>
      <c r="K137" s="11">
        <v>2.31</v>
      </c>
      <c r="L137" s="11">
        <v>2.27</v>
      </c>
      <c r="M137" s="11">
        <v>2.39</v>
      </c>
      <c r="N137" s="11">
        <v>2.7071603811592793</v>
      </c>
      <c r="O137" s="11">
        <v>1.6676</v>
      </c>
      <c r="P137" s="11">
        <v>3.2399999999999998</v>
      </c>
      <c r="Q137" s="11">
        <v>1.82</v>
      </c>
      <c r="R137" s="149">
        <v>3.54</v>
      </c>
      <c r="S137" s="11">
        <v>1.9799999999999998</v>
      </c>
      <c r="T137" s="149">
        <v>3.46</v>
      </c>
      <c r="U137" s="11">
        <v>2.35</v>
      </c>
      <c r="V137" s="11">
        <v>2.02</v>
      </c>
      <c r="W137" s="11">
        <v>2.3757422999999998</v>
      </c>
      <c r="X137" s="147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7">
        <v>81</v>
      </c>
    </row>
    <row r="138" spans="1:65">
      <c r="A138" s="29"/>
      <c r="B138" s="19">
        <v>1</v>
      </c>
      <c r="C138" s="9">
        <v>6</v>
      </c>
      <c r="D138" s="11">
        <v>2.4</v>
      </c>
      <c r="E138" s="11">
        <v>2.4300192910041272</v>
      </c>
      <c r="F138" s="11">
        <v>1.6742443999999999</v>
      </c>
      <c r="G138" s="11">
        <v>3.2199999999999998</v>
      </c>
      <c r="H138" s="11">
        <v>2.5299999999999998</v>
      </c>
      <c r="I138" s="11">
        <v>2.41</v>
      </c>
      <c r="J138" s="11">
        <v>2.65</v>
      </c>
      <c r="K138" s="11">
        <v>2.3199999999999998</v>
      </c>
      <c r="L138" s="11">
        <v>2.1800000000000002</v>
      </c>
      <c r="M138" s="11">
        <v>2.35</v>
      </c>
      <c r="N138" s="11">
        <v>2.703679978098926</v>
      </c>
      <c r="O138" s="11">
        <v>1.6989000000000001</v>
      </c>
      <c r="P138" s="11">
        <v>3.2300000000000004</v>
      </c>
      <c r="Q138" s="11">
        <v>1.95</v>
      </c>
      <c r="R138" s="149">
        <v>3.55</v>
      </c>
      <c r="S138" s="11">
        <v>1.92</v>
      </c>
      <c r="T138" s="149">
        <v>3.45</v>
      </c>
      <c r="U138" s="11">
        <v>2.29</v>
      </c>
      <c r="V138" s="11">
        <v>2.0699999999999998</v>
      </c>
      <c r="W138" s="11">
        <v>2.4473606999999999</v>
      </c>
      <c r="X138" s="147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29"/>
      <c r="B139" s="20" t="s">
        <v>259</v>
      </c>
      <c r="C139" s="12"/>
      <c r="D139" s="22">
        <v>2.3383333333333334</v>
      </c>
      <c r="E139" s="22">
        <v>2.4853819260186287</v>
      </c>
      <c r="F139" s="22">
        <v>1.6768866666666664</v>
      </c>
      <c r="G139" s="22">
        <v>3.2916666666666661</v>
      </c>
      <c r="H139" s="22">
        <v>2.4999999999999996</v>
      </c>
      <c r="I139" s="22">
        <v>2.39</v>
      </c>
      <c r="J139" s="22">
        <v>2.68</v>
      </c>
      <c r="K139" s="22">
        <v>2.3000000000000003</v>
      </c>
      <c r="L139" s="22">
        <v>2.2316666666666665</v>
      </c>
      <c r="M139" s="22">
        <v>2.3649999999999998</v>
      </c>
      <c r="N139" s="22">
        <v>2.6894037050742035</v>
      </c>
      <c r="O139" s="22">
        <v>1.6963166666666669</v>
      </c>
      <c r="P139" s="22">
        <v>3.2699999999999996</v>
      </c>
      <c r="Q139" s="22">
        <v>1.8683333333333332</v>
      </c>
      <c r="R139" s="22">
        <v>3.5466666666666664</v>
      </c>
      <c r="S139" s="22">
        <v>1.9266666666666665</v>
      </c>
      <c r="T139" s="22">
        <v>3.4666666666666668</v>
      </c>
      <c r="U139" s="22">
        <v>2.3000000000000003</v>
      </c>
      <c r="V139" s="22">
        <v>2.0449999999999999</v>
      </c>
      <c r="W139" s="22">
        <v>2.4103796166666669</v>
      </c>
      <c r="X139" s="147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A140" s="29"/>
      <c r="B140" s="3" t="s">
        <v>260</v>
      </c>
      <c r="C140" s="28"/>
      <c r="D140" s="11">
        <v>2.3600000000000003</v>
      </c>
      <c r="E140" s="11">
        <v>2.4874558815110825</v>
      </c>
      <c r="F140" s="11">
        <v>1.6768961</v>
      </c>
      <c r="G140" s="11">
        <v>3.27</v>
      </c>
      <c r="H140" s="11">
        <v>2.5099999999999998</v>
      </c>
      <c r="I140" s="11">
        <v>2.3849999999999998</v>
      </c>
      <c r="J140" s="11">
        <v>2.6900000000000004</v>
      </c>
      <c r="K140" s="11">
        <v>2.3049999999999997</v>
      </c>
      <c r="L140" s="11">
        <v>2.23</v>
      </c>
      <c r="M140" s="11">
        <v>2.37</v>
      </c>
      <c r="N140" s="11">
        <v>2.6974569793604033</v>
      </c>
      <c r="O140" s="11">
        <v>1.7041500000000003</v>
      </c>
      <c r="P140" s="11">
        <v>3.2549999999999999</v>
      </c>
      <c r="Q140" s="11">
        <v>1.85</v>
      </c>
      <c r="R140" s="11">
        <v>3.55</v>
      </c>
      <c r="S140" s="11">
        <v>1.92</v>
      </c>
      <c r="T140" s="11">
        <v>3.4550000000000001</v>
      </c>
      <c r="U140" s="11">
        <v>2.2949999999999999</v>
      </c>
      <c r="V140" s="11">
        <v>2.04</v>
      </c>
      <c r="W140" s="11">
        <v>2.41292295</v>
      </c>
      <c r="X140" s="147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29"/>
      <c r="B141" s="3" t="s">
        <v>261</v>
      </c>
      <c r="C141" s="28"/>
      <c r="D141" s="23">
        <v>6.675827039900499E-2</v>
      </c>
      <c r="E141" s="23">
        <v>4.1854610124990914E-2</v>
      </c>
      <c r="F141" s="23">
        <v>4.3033459615683507E-2</v>
      </c>
      <c r="G141" s="23">
        <v>8.9535840123755289E-2</v>
      </c>
      <c r="H141" s="23">
        <v>4.1952353926805908E-2</v>
      </c>
      <c r="I141" s="23">
        <v>6.8410525505948241E-2</v>
      </c>
      <c r="J141" s="23">
        <v>2.8982753492378905E-2</v>
      </c>
      <c r="K141" s="23">
        <v>2.5298221281347021E-2</v>
      </c>
      <c r="L141" s="23">
        <v>4.9564772436344925E-2</v>
      </c>
      <c r="M141" s="23">
        <v>3.4496376621320664E-2</v>
      </c>
      <c r="N141" s="23">
        <v>2.3641301076549791E-2</v>
      </c>
      <c r="O141" s="23">
        <v>2.7758920488136281E-2</v>
      </c>
      <c r="P141" s="23">
        <v>4.6043457732885124E-2</v>
      </c>
      <c r="Q141" s="23">
        <v>5.1153364177409316E-2</v>
      </c>
      <c r="R141" s="23">
        <v>6.1535897382476348E-2</v>
      </c>
      <c r="S141" s="23">
        <v>4.5018514709691045E-2</v>
      </c>
      <c r="T141" s="23">
        <v>6.4083279150388819E-2</v>
      </c>
      <c r="U141" s="23">
        <v>2.8284271247461957E-2</v>
      </c>
      <c r="V141" s="23">
        <v>4.7644516998286361E-2</v>
      </c>
      <c r="W141" s="23">
        <v>0.10225268811133366</v>
      </c>
      <c r="X141" s="147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29"/>
      <c r="B142" s="3" t="s">
        <v>86</v>
      </c>
      <c r="C142" s="28"/>
      <c r="D142" s="13">
        <v>2.8549509792874551E-2</v>
      </c>
      <c r="E142" s="13">
        <v>1.6840313227850037E-2</v>
      </c>
      <c r="F142" s="13">
        <v>2.5662712019307712E-2</v>
      </c>
      <c r="G142" s="13">
        <v>2.720076155658389E-2</v>
      </c>
      <c r="H142" s="13">
        <v>1.6780941570722366E-2</v>
      </c>
      <c r="I142" s="13">
        <v>2.8623650839308887E-2</v>
      </c>
      <c r="J142" s="13">
        <v>1.0814460258350337E-2</v>
      </c>
      <c r="K142" s="13">
        <v>1.0999226644063921E-2</v>
      </c>
      <c r="L142" s="13">
        <v>2.2209756132790859E-2</v>
      </c>
      <c r="M142" s="13">
        <v>1.4586205759543622E-2</v>
      </c>
      <c r="N142" s="13">
        <v>8.7905363675765073E-3</v>
      </c>
      <c r="O142" s="13">
        <v>1.6364232595016424E-2</v>
      </c>
      <c r="P142" s="13">
        <v>1.408056811403215E-2</v>
      </c>
      <c r="Q142" s="13">
        <v>2.7379142289425149E-2</v>
      </c>
      <c r="R142" s="13">
        <v>1.7350347006337318E-2</v>
      </c>
      <c r="S142" s="13">
        <v>2.3366011094995354E-2</v>
      </c>
      <c r="T142" s="13">
        <v>1.848556129338139E-2</v>
      </c>
      <c r="U142" s="13">
        <v>1.2297509238026937E-2</v>
      </c>
      <c r="V142" s="13">
        <v>2.3298052321900423E-2</v>
      </c>
      <c r="W142" s="13">
        <v>4.2421819121064304E-2</v>
      </c>
      <c r="X142" s="147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29"/>
      <c r="B143" s="3" t="s">
        <v>262</v>
      </c>
      <c r="C143" s="28"/>
      <c r="D143" s="13">
        <v>-8.831624548793604E-3</v>
      </c>
      <c r="E143" s="13">
        <v>5.349905886857087E-2</v>
      </c>
      <c r="F143" s="13">
        <v>-0.28920440489702559</v>
      </c>
      <c r="G143" s="13">
        <v>0.39526553208562532</v>
      </c>
      <c r="H143" s="13">
        <v>5.9695340824525545E-2</v>
      </c>
      <c r="I143" s="13">
        <v>1.3068745828246575E-2</v>
      </c>
      <c r="J143" s="13">
        <v>0.1359934053638916</v>
      </c>
      <c r="K143" s="13">
        <v>-2.5080286441436228E-2</v>
      </c>
      <c r="L143" s="13">
        <v>-5.404529242397349E-2</v>
      </c>
      <c r="M143" s="13">
        <v>2.4717924200012842E-3</v>
      </c>
      <c r="N143" s="13">
        <v>0.13997943034534011</v>
      </c>
      <c r="O143" s="13">
        <v>-0.2809684527081372</v>
      </c>
      <c r="P143" s="13">
        <v>0.38608150579847944</v>
      </c>
      <c r="Q143" s="13">
        <v>-0.20805434862380445</v>
      </c>
      <c r="R143" s="13">
        <v>0.50335445684972702</v>
      </c>
      <c r="S143" s="13">
        <v>-0.18332812400456555</v>
      </c>
      <c r="T143" s="13">
        <v>0.46944420594334235</v>
      </c>
      <c r="U143" s="13">
        <v>-2.5080286441436228E-2</v>
      </c>
      <c r="V143" s="13">
        <v>-0.13316921120553804</v>
      </c>
      <c r="W143" s="13">
        <v>2.1707219760029206E-2</v>
      </c>
      <c r="X143" s="147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29"/>
      <c r="B144" s="45" t="s">
        <v>263</v>
      </c>
      <c r="C144" s="46"/>
      <c r="D144" s="44">
        <v>0.09</v>
      </c>
      <c r="E144" s="44">
        <v>0.24</v>
      </c>
      <c r="F144" s="44">
        <v>1.54</v>
      </c>
      <c r="G144" s="44">
        <v>2.0099999999999998</v>
      </c>
      <c r="H144" s="44">
        <v>0.27</v>
      </c>
      <c r="I144" s="44">
        <v>0.03</v>
      </c>
      <c r="J144" s="44">
        <v>0.66</v>
      </c>
      <c r="K144" s="44">
        <v>0.17</v>
      </c>
      <c r="L144" s="44">
        <v>0.32</v>
      </c>
      <c r="M144" s="44">
        <v>0.03</v>
      </c>
      <c r="N144" s="44">
        <v>0.68</v>
      </c>
      <c r="O144" s="44">
        <v>1.5</v>
      </c>
      <c r="P144" s="44">
        <v>1.96</v>
      </c>
      <c r="Q144" s="44">
        <v>1.1200000000000001</v>
      </c>
      <c r="R144" s="44">
        <v>2.57</v>
      </c>
      <c r="S144" s="44">
        <v>0.99</v>
      </c>
      <c r="T144" s="44">
        <v>2.39</v>
      </c>
      <c r="U144" s="44">
        <v>0.17</v>
      </c>
      <c r="V144" s="44">
        <v>0.73</v>
      </c>
      <c r="W144" s="44">
        <v>7.0000000000000007E-2</v>
      </c>
      <c r="X144" s="147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B145" s="3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BM145" s="55"/>
    </row>
    <row r="146" spans="1:65" ht="15">
      <c r="B146" s="8" t="s">
        <v>563</v>
      </c>
      <c r="BM146" s="27" t="s">
        <v>66</v>
      </c>
    </row>
    <row r="147" spans="1:65" ht="15">
      <c r="A147" s="24" t="s">
        <v>19</v>
      </c>
      <c r="B147" s="18" t="s">
        <v>110</v>
      </c>
      <c r="C147" s="15" t="s">
        <v>111</v>
      </c>
      <c r="D147" s="16" t="s">
        <v>228</v>
      </c>
      <c r="E147" s="17" t="s">
        <v>228</v>
      </c>
      <c r="F147" s="17" t="s">
        <v>228</v>
      </c>
      <c r="G147" s="17" t="s">
        <v>228</v>
      </c>
      <c r="H147" s="17" t="s">
        <v>228</v>
      </c>
      <c r="I147" s="17" t="s">
        <v>228</v>
      </c>
      <c r="J147" s="17" t="s">
        <v>228</v>
      </c>
      <c r="K147" s="17" t="s">
        <v>228</v>
      </c>
      <c r="L147" s="17" t="s">
        <v>228</v>
      </c>
      <c r="M147" s="17" t="s">
        <v>228</v>
      </c>
      <c r="N147" s="17" t="s">
        <v>228</v>
      </c>
      <c r="O147" s="17" t="s">
        <v>228</v>
      </c>
      <c r="P147" s="17" t="s">
        <v>228</v>
      </c>
      <c r="Q147" s="17" t="s">
        <v>228</v>
      </c>
      <c r="R147" s="17" t="s">
        <v>228</v>
      </c>
      <c r="S147" s="17" t="s">
        <v>228</v>
      </c>
      <c r="T147" s="17" t="s">
        <v>228</v>
      </c>
      <c r="U147" s="17" t="s">
        <v>228</v>
      </c>
      <c r="V147" s="17" t="s">
        <v>228</v>
      </c>
      <c r="W147" s="147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7">
        <v>1</v>
      </c>
    </row>
    <row r="148" spans="1:65">
      <c r="A148" s="29"/>
      <c r="B148" s="19" t="s">
        <v>229</v>
      </c>
      <c r="C148" s="9" t="s">
        <v>229</v>
      </c>
      <c r="D148" s="145" t="s">
        <v>232</v>
      </c>
      <c r="E148" s="146" t="s">
        <v>233</v>
      </c>
      <c r="F148" s="146" t="s">
        <v>234</v>
      </c>
      <c r="G148" s="146" t="s">
        <v>237</v>
      </c>
      <c r="H148" s="146" t="s">
        <v>238</v>
      </c>
      <c r="I148" s="146" t="s">
        <v>239</v>
      </c>
      <c r="J148" s="146" t="s">
        <v>240</v>
      </c>
      <c r="K148" s="146" t="s">
        <v>241</v>
      </c>
      <c r="L148" s="146" t="s">
        <v>242</v>
      </c>
      <c r="M148" s="146" t="s">
        <v>243</v>
      </c>
      <c r="N148" s="146" t="s">
        <v>244</v>
      </c>
      <c r="O148" s="146" t="s">
        <v>246</v>
      </c>
      <c r="P148" s="146" t="s">
        <v>247</v>
      </c>
      <c r="Q148" s="146" t="s">
        <v>248</v>
      </c>
      <c r="R148" s="146" t="s">
        <v>249</v>
      </c>
      <c r="S148" s="146" t="s">
        <v>283</v>
      </c>
      <c r="T148" s="146" t="s">
        <v>252</v>
      </c>
      <c r="U148" s="146" t="s">
        <v>253</v>
      </c>
      <c r="V148" s="146" t="s">
        <v>299</v>
      </c>
      <c r="W148" s="147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7" t="s">
        <v>3</v>
      </c>
    </row>
    <row r="149" spans="1:65">
      <c r="A149" s="29"/>
      <c r="B149" s="19"/>
      <c r="C149" s="9"/>
      <c r="D149" s="10" t="s">
        <v>286</v>
      </c>
      <c r="E149" s="11" t="s">
        <v>286</v>
      </c>
      <c r="F149" s="11" t="s">
        <v>287</v>
      </c>
      <c r="G149" s="11" t="s">
        <v>322</v>
      </c>
      <c r="H149" s="11" t="s">
        <v>286</v>
      </c>
      <c r="I149" s="11" t="s">
        <v>286</v>
      </c>
      <c r="J149" s="11" t="s">
        <v>286</v>
      </c>
      <c r="K149" s="11" t="s">
        <v>286</v>
      </c>
      <c r="L149" s="11" t="s">
        <v>286</v>
      </c>
      <c r="M149" s="11" t="s">
        <v>286</v>
      </c>
      <c r="N149" s="11" t="s">
        <v>322</v>
      </c>
      <c r="O149" s="11" t="s">
        <v>322</v>
      </c>
      <c r="P149" s="11" t="s">
        <v>286</v>
      </c>
      <c r="Q149" s="11" t="s">
        <v>286</v>
      </c>
      <c r="R149" s="11" t="s">
        <v>286</v>
      </c>
      <c r="S149" s="11" t="s">
        <v>322</v>
      </c>
      <c r="T149" s="11" t="s">
        <v>287</v>
      </c>
      <c r="U149" s="11" t="s">
        <v>286</v>
      </c>
      <c r="V149" s="11" t="s">
        <v>287</v>
      </c>
      <c r="W149" s="147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2</v>
      </c>
    </row>
    <row r="150" spans="1:65">
      <c r="A150" s="29"/>
      <c r="B150" s="19"/>
      <c r="C150" s="9"/>
      <c r="D150" s="25" t="s">
        <v>323</v>
      </c>
      <c r="E150" s="25" t="s">
        <v>324</v>
      </c>
      <c r="F150" s="25" t="s">
        <v>324</v>
      </c>
      <c r="G150" s="25" t="s">
        <v>325</v>
      </c>
      <c r="H150" s="25" t="s">
        <v>325</v>
      </c>
      <c r="I150" s="25" t="s">
        <v>325</v>
      </c>
      <c r="J150" s="25" t="s">
        <v>325</v>
      </c>
      <c r="K150" s="25" t="s">
        <v>325</v>
      </c>
      <c r="L150" s="25" t="s">
        <v>325</v>
      </c>
      <c r="M150" s="25" t="s">
        <v>325</v>
      </c>
      <c r="N150" s="25" t="s">
        <v>323</v>
      </c>
      <c r="O150" s="25" t="s">
        <v>323</v>
      </c>
      <c r="P150" s="25" t="s">
        <v>325</v>
      </c>
      <c r="Q150" s="25" t="s">
        <v>323</v>
      </c>
      <c r="R150" s="25" t="s">
        <v>289</v>
      </c>
      <c r="S150" s="25" t="s">
        <v>326</v>
      </c>
      <c r="T150" s="25" t="s">
        <v>323</v>
      </c>
      <c r="U150" s="25" t="s">
        <v>258</v>
      </c>
      <c r="V150" s="25" t="s">
        <v>325</v>
      </c>
      <c r="W150" s="147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>
        <v>3</v>
      </c>
    </row>
    <row r="151" spans="1:65">
      <c r="A151" s="29"/>
      <c r="B151" s="18">
        <v>1</v>
      </c>
      <c r="C151" s="14">
        <v>1</v>
      </c>
      <c r="D151" s="21">
        <v>0.39</v>
      </c>
      <c r="E151" s="21">
        <v>0.45817018860716208</v>
      </c>
      <c r="F151" s="21">
        <v>0.42465499999999995</v>
      </c>
      <c r="G151" s="21">
        <v>0.4</v>
      </c>
      <c r="H151" s="21">
        <v>0.43</v>
      </c>
      <c r="I151" s="21">
        <v>0.49</v>
      </c>
      <c r="J151" s="21">
        <v>0.42</v>
      </c>
      <c r="K151" s="21">
        <v>0.4</v>
      </c>
      <c r="L151" s="150">
        <v>0.44</v>
      </c>
      <c r="M151" s="21">
        <v>0.45</v>
      </c>
      <c r="N151" s="21">
        <v>0.42051680720000001</v>
      </c>
      <c r="O151" s="21">
        <v>0.49</v>
      </c>
      <c r="P151" s="21">
        <v>0.37</v>
      </c>
      <c r="Q151" s="21"/>
      <c r="R151" s="21">
        <v>0.4</v>
      </c>
      <c r="S151" s="148">
        <v>0.23</v>
      </c>
      <c r="T151" s="148" t="s">
        <v>101</v>
      </c>
      <c r="U151" s="148">
        <v>0.5</v>
      </c>
      <c r="V151" s="148">
        <v>0.48800000000000004</v>
      </c>
      <c r="W151" s="147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>
        <v>1</v>
      </c>
    </row>
    <row r="152" spans="1:65">
      <c r="A152" s="29"/>
      <c r="B152" s="19">
        <v>1</v>
      </c>
      <c r="C152" s="9">
        <v>2</v>
      </c>
      <c r="D152" s="11">
        <v>0.4</v>
      </c>
      <c r="E152" s="11">
        <v>0.45953369123103349</v>
      </c>
      <c r="F152" s="11">
        <v>0.39103199999999999</v>
      </c>
      <c r="G152" s="11">
        <v>0.4</v>
      </c>
      <c r="H152" s="11">
        <v>0.47</v>
      </c>
      <c r="I152" s="11">
        <v>0.42</v>
      </c>
      <c r="J152" s="11">
        <v>0.42</v>
      </c>
      <c r="K152" s="11">
        <v>0.4</v>
      </c>
      <c r="L152" s="11">
        <v>0.45</v>
      </c>
      <c r="M152" s="11">
        <v>0.44</v>
      </c>
      <c r="N152" s="11">
        <v>0.42002522640000001</v>
      </c>
      <c r="O152" s="11">
        <v>0.47</v>
      </c>
      <c r="P152" s="11">
        <v>0.38</v>
      </c>
      <c r="Q152" s="11"/>
      <c r="R152" s="11">
        <v>0.4</v>
      </c>
      <c r="S152" s="149">
        <v>0.23</v>
      </c>
      <c r="T152" s="149" t="s">
        <v>101</v>
      </c>
      <c r="U152" s="149">
        <v>0.5</v>
      </c>
      <c r="V152" s="149">
        <v>0.57599999999999996</v>
      </c>
      <c r="W152" s="147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7">
        <v>27</v>
      </c>
    </row>
    <row r="153" spans="1:65">
      <c r="A153" s="29"/>
      <c r="B153" s="19">
        <v>1</v>
      </c>
      <c r="C153" s="9">
        <v>3</v>
      </c>
      <c r="D153" s="11">
        <v>0.43</v>
      </c>
      <c r="E153" s="11">
        <v>0.47633476016027854</v>
      </c>
      <c r="F153" s="11">
        <v>0.40210599999999996</v>
      </c>
      <c r="G153" s="11">
        <v>0.37</v>
      </c>
      <c r="H153" s="11">
        <v>0.42</v>
      </c>
      <c r="I153" s="11">
        <v>0.45</v>
      </c>
      <c r="J153" s="11">
        <v>0.42</v>
      </c>
      <c r="K153" s="11">
        <v>0.38</v>
      </c>
      <c r="L153" s="11">
        <v>0.47</v>
      </c>
      <c r="M153" s="11">
        <v>0.45</v>
      </c>
      <c r="N153" s="11">
        <v>0.38481764435483357</v>
      </c>
      <c r="O153" s="11">
        <v>0.44</v>
      </c>
      <c r="P153" s="11">
        <v>0.35</v>
      </c>
      <c r="Q153" s="11"/>
      <c r="R153" s="11">
        <v>0.39</v>
      </c>
      <c r="S153" s="149">
        <v>0.23</v>
      </c>
      <c r="T153" s="149" t="s">
        <v>101</v>
      </c>
      <c r="U153" s="149">
        <v>0.5</v>
      </c>
      <c r="V153" s="149">
        <v>0.67100000000000004</v>
      </c>
      <c r="W153" s="147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7">
        <v>16</v>
      </c>
    </row>
    <row r="154" spans="1:65">
      <c r="A154" s="29"/>
      <c r="B154" s="19">
        <v>1</v>
      </c>
      <c r="C154" s="9">
        <v>4</v>
      </c>
      <c r="D154" s="11">
        <v>0.41</v>
      </c>
      <c r="E154" s="11">
        <v>0.47746845867410387</v>
      </c>
      <c r="F154" s="11">
        <v>0.40062199999999998</v>
      </c>
      <c r="G154" s="11">
        <v>0.47</v>
      </c>
      <c r="H154" s="11">
        <v>0.43</v>
      </c>
      <c r="I154" s="11">
        <v>0.44</v>
      </c>
      <c r="J154" s="11">
        <v>0.43</v>
      </c>
      <c r="K154" s="11">
        <v>0.39</v>
      </c>
      <c r="L154" s="11">
        <v>0.47</v>
      </c>
      <c r="M154" s="11">
        <v>0.45</v>
      </c>
      <c r="N154" s="11">
        <v>0.39255288240000002</v>
      </c>
      <c r="O154" s="11">
        <v>0.46</v>
      </c>
      <c r="P154" s="11">
        <v>0.39</v>
      </c>
      <c r="Q154" s="11"/>
      <c r="R154" s="11">
        <v>0.41</v>
      </c>
      <c r="S154" s="149">
        <v>0.24</v>
      </c>
      <c r="T154" s="149" t="s">
        <v>101</v>
      </c>
      <c r="U154" s="149">
        <v>0.5</v>
      </c>
      <c r="V154" s="149">
        <v>0.68700000000000006</v>
      </c>
      <c r="W154" s="147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7">
        <v>0.42453784755325652</v>
      </c>
    </row>
    <row r="155" spans="1:65">
      <c r="A155" s="29"/>
      <c r="B155" s="19">
        <v>1</v>
      </c>
      <c r="C155" s="9">
        <v>5</v>
      </c>
      <c r="D155" s="11">
        <v>0.4</v>
      </c>
      <c r="E155" s="11">
        <v>0.44796547832909211</v>
      </c>
      <c r="F155" s="11">
        <v>0.3861</v>
      </c>
      <c r="G155" s="11">
        <v>0.46</v>
      </c>
      <c r="H155" s="11">
        <v>0.46</v>
      </c>
      <c r="I155" s="11">
        <v>0.43</v>
      </c>
      <c r="J155" s="11">
        <v>0.43</v>
      </c>
      <c r="K155" s="11">
        <v>0.4</v>
      </c>
      <c r="L155" s="11">
        <v>0.47</v>
      </c>
      <c r="M155" s="11">
        <v>0.43</v>
      </c>
      <c r="N155" s="11">
        <v>0.37530930959999997</v>
      </c>
      <c r="O155" s="11">
        <v>0.46</v>
      </c>
      <c r="P155" s="11">
        <v>0.39</v>
      </c>
      <c r="Q155" s="149">
        <v>0.5</v>
      </c>
      <c r="R155" s="11">
        <v>0.4</v>
      </c>
      <c r="S155" s="149">
        <v>0.22</v>
      </c>
      <c r="T155" s="149" t="s">
        <v>101</v>
      </c>
      <c r="U155" s="149">
        <v>0.5</v>
      </c>
      <c r="V155" s="149">
        <v>0.70399999999999996</v>
      </c>
      <c r="W155" s="147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7">
        <v>82</v>
      </c>
    </row>
    <row r="156" spans="1:65">
      <c r="A156" s="29"/>
      <c r="B156" s="19">
        <v>1</v>
      </c>
      <c r="C156" s="9">
        <v>6</v>
      </c>
      <c r="D156" s="11">
        <v>0.41</v>
      </c>
      <c r="E156" s="11">
        <v>0.44788124671704371</v>
      </c>
      <c r="F156" s="11">
        <v>0.41066900000000001</v>
      </c>
      <c r="G156" s="11">
        <v>0.37</v>
      </c>
      <c r="H156" s="11">
        <v>0.42</v>
      </c>
      <c r="I156" s="11">
        <v>0.46</v>
      </c>
      <c r="J156" s="11">
        <v>0.42</v>
      </c>
      <c r="K156" s="11">
        <v>0.41</v>
      </c>
      <c r="L156" s="11">
        <v>0.47</v>
      </c>
      <c r="M156" s="11">
        <v>0.43</v>
      </c>
      <c r="N156" s="11">
        <v>0.39941950080000005</v>
      </c>
      <c r="O156" s="11">
        <v>0.47</v>
      </c>
      <c r="P156" s="11">
        <v>0.43</v>
      </c>
      <c r="Q156" s="11"/>
      <c r="R156" s="11">
        <v>0.39</v>
      </c>
      <c r="S156" s="143">
        <v>0.28999999999999998</v>
      </c>
      <c r="T156" s="149" t="s">
        <v>101</v>
      </c>
      <c r="U156" s="149">
        <v>0.5</v>
      </c>
      <c r="V156" s="149">
        <v>0.50600000000000001</v>
      </c>
      <c r="W156" s="147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5"/>
    </row>
    <row r="157" spans="1:65">
      <c r="A157" s="29"/>
      <c r="B157" s="20" t="s">
        <v>259</v>
      </c>
      <c r="C157" s="12"/>
      <c r="D157" s="22">
        <v>0.40666666666666668</v>
      </c>
      <c r="E157" s="22">
        <v>0.46122563728645233</v>
      </c>
      <c r="F157" s="22">
        <v>0.40253066666666665</v>
      </c>
      <c r="G157" s="22">
        <v>0.41166666666666668</v>
      </c>
      <c r="H157" s="22">
        <v>0.4383333333333333</v>
      </c>
      <c r="I157" s="22">
        <v>0.44833333333333331</v>
      </c>
      <c r="J157" s="22">
        <v>0.42333333333333334</v>
      </c>
      <c r="K157" s="22">
        <v>0.39666666666666672</v>
      </c>
      <c r="L157" s="22">
        <v>0.46166666666666661</v>
      </c>
      <c r="M157" s="22">
        <v>0.44166666666666671</v>
      </c>
      <c r="N157" s="22">
        <v>0.39877356179247231</v>
      </c>
      <c r="O157" s="22">
        <v>0.46500000000000002</v>
      </c>
      <c r="P157" s="22">
        <v>0.38500000000000006</v>
      </c>
      <c r="Q157" s="22">
        <v>0.5</v>
      </c>
      <c r="R157" s="22">
        <v>0.39833333333333337</v>
      </c>
      <c r="S157" s="22">
        <v>0.24000000000000002</v>
      </c>
      <c r="T157" s="22" t="s">
        <v>696</v>
      </c>
      <c r="U157" s="22">
        <v>0.5</v>
      </c>
      <c r="V157" s="22">
        <v>0.60533333333333339</v>
      </c>
      <c r="W157" s="147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5"/>
    </row>
    <row r="158" spans="1:65">
      <c r="A158" s="29"/>
      <c r="B158" s="3" t="s">
        <v>260</v>
      </c>
      <c r="C158" s="28"/>
      <c r="D158" s="11">
        <v>0.40500000000000003</v>
      </c>
      <c r="E158" s="11">
        <v>0.45885193991909778</v>
      </c>
      <c r="F158" s="11">
        <v>0.40136399999999994</v>
      </c>
      <c r="G158" s="11">
        <v>0.4</v>
      </c>
      <c r="H158" s="11">
        <v>0.43</v>
      </c>
      <c r="I158" s="11">
        <v>0.44500000000000001</v>
      </c>
      <c r="J158" s="11">
        <v>0.42</v>
      </c>
      <c r="K158" s="11">
        <v>0.4</v>
      </c>
      <c r="L158" s="11">
        <v>0.47</v>
      </c>
      <c r="M158" s="11">
        <v>0.44500000000000001</v>
      </c>
      <c r="N158" s="11">
        <v>0.39598619160000004</v>
      </c>
      <c r="O158" s="11">
        <v>0.46499999999999997</v>
      </c>
      <c r="P158" s="11">
        <v>0.38500000000000001</v>
      </c>
      <c r="Q158" s="11">
        <v>0.5</v>
      </c>
      <c r="R158" s="11">
        <v>0.4</v>
      </c>
      <c r="S158" s="11">
        <v>0.23</v>
      </c>
      <c r="T158" s="11" t="s">
        <v>696</v>
      </c>
      <c r="U158" s="11">
        <v>0.5</v>
      </c>
      <c r="V158" s="11">
        <v>0.62349999999999994</v>
      </c>
      <c r="W158" s="147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5"/>
    </row>
    <row r="159" spans="1:65">
      <c r="A159" s="29"/>
      <c r="B159" s="3" t="s">
        <v>261</v>
      </c>
      <c r="C159" s="28"/>
      <c r="D159" s="23">
        <v>1.3662601021279452E-2</v>
      </c>
      <c r="E159" s="23">
        <v>1.3101281341740085E-2</v>
      </c>
      <c r="F159" s="23">
        <v>1.3868872249273417E-2</v>
      </c>
      <c r="G159" s="23">
        <v>4.3550736694878842E-2</v>
      </c>
      <c r="H159" s="23">
        <v>2.1369760566432812E-2</v>
      </c>
      <c r="I159" s="23">
        <v>2.4832774042918903E-2</v>
      </c>
      <c r="J159" s="23">
        <v>5.1639777949432277E-3</v>
      </c>
      <c r="K159" s="23">
        <v>1.032795558988644E-2</v>
      </c>
      <c r="L159" s="23">
        <v>1.3291601358251241E-2</v>
      </c>
      <c r="M159" s="23">
        <v>9.8319208025017587E-3</v>
      </c>
      <c r="N159" s="23">
        <v>1.848704855419776E-2</v>
      </c>
      <c r="O159" s="23">
        <v>1.6431676725154977E-2</v>
      </c>
      <c r="P159" s="23">
        <v>2.6645825188948459E-2</v>
      </c>
      <c r="Q159" s="23" t="s">
        <v>696</v>
      </c>
      <c r="R159" s="23">
        <v>7.5277265270907992E-3</v>
      </c>
      <c r="S159" s="23">
        <v>2.5298221281347025E-2</v>
      </c>
      <c r="T159" s="23" t="s">
        <v>696</v>
      </c>
      <c r="U159" s="23">
        <v>0</v>
      </c>
      <c r="V159" s="23">
        <v>9.5090833767858624E-2</v>
      </c>
      <c r="W159" s="202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203"/>
      <c r="AV159" s="203"/>
      <c r="AW159" s="203"/>
      <c r="AX159" s="203"/>
      <c r="AY159" s="203"/>
      <c r="AZ159" s="203"/>
      <c r="BA159" s="203"/>
      <c r="BB159" s="203"/>
      <c r="BC159" s="203"/>
      <c r="BD159" s="203"/>
      <c r="BE159" s="203"/>
      <c r="BF159" s="203"/>
      <c r="BG159" s="203"/>
      <c r="BH159" s="203"/>
      <c r="BI159" s="203"/>
      <c r="BJ159" s="203"/>
      <c r="BK159" s="203"/>
      <c r="BL159" s="203"/>
      <c r="BM159" s="56"/>
    </row>
    <row r="160" spans="1:65">
      <c r="A160" s="29"/>
      <c r="B160" s="3" t="s">
        <v>86</v>
      </c>
      <c r="C160" s="28"/>
      <c r="D160" s="13">
        <v>3.3596559888392094E-2</v>
      </c>
      <c r="E160" s="13">
        <v>2.8405362327253512E-2</v>
      </c>
      <c r="F160" s="13">
        <v>3.4454200382099461E-2</v>
      </c>
      <c r="G160" s="13">
        <v>0.10579126322642633</v>
      </c>
      <c r="H160" s="13">
        <v>4.8752305474751664E-2</v>
      </c>
      <c r="I160" s="13">
        <v>5.538908708457748E-2</v>
      </c>
      <c r="J160" s="13">
        <v>1.219837274396038E-2</v>
      </c>
      <c r="K160" s="13">
        <v>2.6036862831646482E-2</v>
      </c>
      <c r="L160" s="13">
        <v>2.8790472256139878E-2</v>
      </c>
      <c r="M160" s="13">
        <v>2.2260952760381338E-2</v>
      </c>
      <c r="N160" s="13">
        <v>4.6359764852762969E-2</v>
      </c>
      <c r="O160" s="13">
        <v>3.5336939193881672E-2</v>
      </c>
      <c r="P160" s="13">
        <v>6.920993555571027E-2</v>
      </c>
      <c r="Q160" s="13" t="s">
        <v>696</v>
      </c>
      <c r="R160" s="13">
        <v>1.8898058227006187E-2</v>
      </c>
      <c r="S160" s="13">
        <v>0.10540925533894593</v>
      </c>
      <c r="T160" s="13" t="s">
        <v>696</v>
      </c>
      <c r="U160" s="13">
        <v>0</v>
      </c>
      <c r="V160" s="13">
        <v>0.15708838177509682</v>
      </c>
      <c r="W160" s="147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29"/>
      <c r="B161" s="3" t="s">
        <v>262</v>
      </c>
      <c r="C161" s="28"/>
      <c r="D161" s="13">
        <v>-4.2095612887253719E-2</v>
      </c>
      <c r="E161" s="13">
        <v>8.6418183784175984E-2</v>
      </c>
      <c r="F161" s="13">
        <v>-5.183797160470871E-2</v>
      </c>
      <c r="G161" s="13">
        <v>-3.0318099930949471E-2</v>
      </c>
      <c r="H161" s="13">
        <v>3.2495302502673074E-2</v>
      </c>
      <c r="I161" s="13">
        <v>5.605032841528157E-2</v>
      </c>
      <c r="J161" s="13">
        <v>-2.8372363662395594E-3</v>
      </c>
      <c r="K161" s="13">
        <v>-6.5650638799862215E-2</v>
      </c>
      <c r="L161" s="13">
        <v>8.7457029632092897E-2</v>
      </c>
      <c r="M161" s="13">
        <v>4.0346977806876128E-2</v>
      </c>
      <c r="N161" s="13">
        <v>-6.0687841871512216E-2</v>
      </c>
      <c r="O161" s="13">
        <v>9.5308704936295952E-2</v>
      </c>
      <c r="P161" s="13">
        <v>-9.3131502364572127E-2</v>
      </c>
      <c r="Q161" s="13">
        <v>0.17775129563042569</v>
      </c>
      <c r="R161" s="13">
        <v>-6.1724801147760799E-2</v>
      </c>
      <c r="S161" s="13">
        <v>-0.43467937809739565</v>
      </c>
      <c r="T161" s="13" t="s">
        <v>696</v>
      </c>
      <c r="U161" s="13">
        <v>0.17775129563042569</v>
      </c>
      <c r="V161" s="13">
        <v>0.42586423524323536</v>
      </c>
      <c r="W161" s="147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29"/>
      <c r="B162" s="45" t="s">
        <v>263</v>
      </c>
      <c r="C162" s="46"/>
      <c r="D162" s="44">
        <v>0.45</v>
      </c>
      <c r="E162" s="44">
        <v>1.02</v>
      </c>
      <c r="F162" s="44">
        <v>0.56000000000000005</v>
      </c>
      <c r="G162" s="44">
        <v>0.31</v>
      </c>
      <c r="H162" s="44">
        <v>0.4</v>
      </c>
      <c r="I162" s="44">
        <v>0.67</v>
      </c>
      <c r="J162" s="44">
        <v>0</v>
      </c>
      <c r="K162" s="44">
        <v>0.72</v>
      </c>
      <c r="L162" s="44">
        <v>1.03</v>
      </c>
      <c r="M162" s="44">
        <v>0.49</v>
      </c>
      <c r="N162" s="44">
        <v>0.66</v>
      </c>
      <c r="O162" s="44">
        <v>1.1200000000000001</v>
      </c>
      <c r="P162" s="44">
        <v>1.03</v>
      </c>
      <c r="Q162" s="44" t="s">
        <v>264</v>
      </c>
      <c r="R162" s="44">
        <v>0.67</v>
      </c>
      <c r="S162" s="44">
        <v>4.9400000000000004</v>
      </c>
      <c r="T162" s="44">
        <v>2.0699999999999998</v>
      </c>
      <c r="U162" s="44" t="s">
        <v>264</v>
      </c>
      <c r="V162" s="44">
        <v>4.91</v>
      </c>
      <c r="W162" s="147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B163" s="30" t="s">
        <v>331</v>
      </c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BM163" s="55"/>
    </row>
    <row r="164" spans="1:65">
      <c r="BM164" s="55"/>
    </row>
    <row r="165" spans="1:65" ht="15">
      <c r="B165" s="8" t="s">
        <v>564</v>
      </c>
      <c r="BM165" s="27" t="s">
        <v>66</v>
      </c>
    </row>
    <row r="166" spans="1:65" ht="15">
      <c r="A166" s="24" t="s">
        <v>22</v>
      </c>
      <c r="B166" s="18" t="s">
        <v>110</v>
      </c>
      <c r="C166" s="15" t="s">
        <v>111</v>
      </c>
      <c r="D166" s="16" t="s">
        <v>228</v>
      </c>
      <c r="E166" s="17" t="s">
        <v>228</v>
      </c>
      <c r="F166" s="17" t="s">
        <v>228</v>
      </c>
      <c r="G166" s="17" t="s">
        <v>228</v>
      </c>
      <c r="H166" s="17" t="s">
        <v>228</v>
      </c>
      <c r="I166" s="17" t="s">
        <v>228</v>
      </c>
      <c r="J166" s="17" t="s">
        <v>228</v>
      </c>
      <c r="K166" s="17" t="s">
        <v>228</v>
      </c>
      <c r="L166" s="17" t="s">
        <v>228</v>
      </c>
      <c r="M166" s="17" t="s">
        <v>228</v>
      </c>
      <c r="N166" s="17" t="s">
        <v>228</v>
      </c>
      <c r="O166" s="17" t="s">
        <v>228</v>
      </c>
      <c r="P166" s="17" t="s">
        <v>228</v>
      </c>
      <c r="Q166" s="17" t="s">
        <v>228</v>
      </c>
      <c r="R166" s="17" t="s">
        <v>228</v>
      </c>
      <c r="S166" s="147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7">
        <v>1</v>
      </c>
    </row>
    <row r="167" spans="1:65">
      <c r="A167" s="29"/>
      <c r="B167" s="19" t="s">
        <v>229</v>
      </c>
      <c r="C167" s="9" t="s">
        <v>229</v>
      </c>
      <c r="D167" s="145" t="s">
        <v>232</v>
      </c>
      <c r="E167" s="146" t="s">
        <v>233</v>
      </c>
      <c r="F167" s="146" t="s">
        <v>235</v>
      </c>
      <c r="G167" s="146" t="s">
        <v>237</v>
      </c>
      <c r="H167" s="146" t="s">
        <v>238</v>
      </c>
      <c r="I167" s="146" t="s">
        <v>239</v>
      </c>
      <c r="J167" s="146" t="s">
        <v>240</v>
      </c>
      <c r="K167" s="146" t="s">
        <v>241</v>
      </c>
      <c r="L167" s="146" t="s">
        <v>242</v>
      </c>
      <c r="M167" s="146" t="s">
        <v>243</v>
      </c>
      <c r="N167" s="146" t="s">
        <v>244</v>
      </c>
      <c r="O167" s="146" t="s">
        <v>246</v>
      </c>
      <c r="P167" s="146" t="s">
        <v>283</v>
      </c>
      <c r="Q167" s="146" t="s">
        <v>253</v>
      </c>
      <c r="R167" s="146" t="s">
        <v>299</v>
      </c>
      <c r="S167" s="147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 t="s">
        <v>3</v>
      </c>
    </row>
    <row r="168" spans="1:65">
      <c r="A168" s="29"/>
      <c r="B168" s="19"/>
      <c r="C168" s="9"/>
      <c r="D168" s="10" t="s">
        <v>286</v>
      </c>
      <c r="E168" s="11" t="s">
        <v>286</v>
      </c>
      <c r="F168" s="11" t="s">
        <v>286</v>
      </c>
      <c r="G168" s="11" t="s">
        <v>322</v>
      </c>
      <c r="H168" s="11" t="s">
        <v>286</v>
      </c>
      <c r="I168" s="11" t="s">
        <v>286</v>
      </c>
      <c r="J168" s="11" t="s">
        <v>286</v>
      </c>
      <c r="K168" s="11" t="s">
        <v>286</v>
      </c>
      <c r="L168" s="11" t="s">
        <v>286</v>
      </c>
      <c r="M168" s="11" t="s">
        <v>286</v>
      </c>
      <c r="N168" s="11" t="s">
        <v>322</v>
      </c>
      <c r="O168" s="11" t="s">
        <v>322</v>
      </c>
      <c r="P168" s="11" t="s">
        <v>322</v>
      </c>
      <c r="Q168" s="11" t="s">
        <v>286</v>
      </c>
      <c r="R168" s="11" t="s">
        <v>287</v>
      </c>
      <c r="S168" s="147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>
        <v>2</v>
      </c>
    </row>
    <row r="169" spans="1:65">
      <c r="A169" s="29"/>
      <c r="B169" s="19"/>
      <c r="C169" s="9"/>
      <c r="D169" s="25" t="s">
        <v>323</v>
      </c>
      <c r="E169" s="25" t="s">
        <v>324</v>
      </c>
      <c r="F169" s="25" t="s">
        <v>325</v>
      </c>
      <c r="G169" s="25" t="s">
        <v>325</v>
      </c>
      <c r="H169" s="25" t="s">
        <v>325</v>
      </c>
      <c r="I169" s="25" t="s">
        <v>325</v>
      </c>
      <c r="J169" s="25" t="s">
        <v>325</v>
      </c>
      <c r="K169" s="25" t="s">
        <v>325</v>
      </c>
      <c r="L169" s="25" t="s">
        <v>325</v>
      </c>
      <c r="M169" s="25" t="s">
        <v>325</v>
      </c>
      <c r="N169" s="25" t="s">
        <v>323</v>
      </c>
      <c r="O169" s="25" t="s">
        <v>323</v>
      </c>
      <c r="P169" s="25" t="s">
        <v>326</v>
      </c>
      <c r="Q169" s="25" t="s">
        <v>258</v>
      </c>
      <c r="R169" s="25" t="s">
        <v>325</v>
      </c>
      <c r="S169" s="147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>
        <v>3</v>
      </c>
    </row>
    <row r="170" spans="1:65">
      <c r="A170" s="29"/>
      <c r="B170" s="18">
        <v>1</v>
      </c>
      <c r="C170" s="14">
        <v>1</v>
      </c>
      <c r="D170" s="21">
        <v>7.5970000000000004</v>
      </c>
      <c r="E170" s="21">
        <v>7.8934930678288628</v>
      </c>
      <c r="F170" s="148">
        <v>11.43384</v>
      </c>
      <c r="G170" s="21">
        <v>8.9499999999999993</v>
      </c>
      <c r="H170" s="21">
        <v>8.7100000000000009</v>
      </c>
      <c r="I170" s="21">
        <v>8.48</v>
      </c>
      <c r="J170" s="21">
        <v>8.6199999999999992</v>
      </c>
      <c r="K170" s="21">
        <v>8.2100000000000009</v>
      </c>
      <c r="L170" s="21">
        <v>8.08</v>
      </c>
      <c r="M170" s="21">
        <v>8.7100000000000009</v>
      </c>
      <c r="N170" s="21">
        <v>8.4130468020000002</v>
      </c>
      <c r="O170" s="21">
        <v>9.9700000000000006</v>
      </c>
      <c r="P170" s="148">
        <v>10.7</v>
      </c>
      <c r="Q170" s="21">
        <v>10.6</v>
      </c>
      <c r="R170" s="148">
        <v>21.734000000000002</v>
      </c>
      <c r="S170" s="147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1</v>
      </c>
    </row>
    <row r="171" spans="1:65">
      <c r="A171" s="29"/>
      <c r="B171" s="19">
        <v>1</v>
      </c>
      <c r="C171" s="9">
        <v>2</v>
      </c>
      <c r="D171" s="11">
        <v>7.9379999999999988</v>
      </c>
      <c r="E171" s="11">
        <v>7.9734172513442898</v>
      </c>
      <c r="F171" s="149">
        <v>11.47068</v>
      </c>
      <c r="G171" s="11">
        <v>8.77</v>
      </c>
      <c r="H171" s="11">
        <v>8.93</v>
      </c>
      <c r="I171" s="11">
        <v>8.16</v>
      </c>
      <c r="J171" s="11">
        <v>8.61</v>
      </c>
      <c r="K171" s="11">
        <v>8.0399999999999991</v>
      </c>
      <c r="L171" s="11">
        <v>8.1999999999999993</v>
      </c>
      <c r="M171" s="11">
        <v>8.6199999999999992</v>
      </c>
      <c r="N171" s="11">
        <v>8.425942847</v>
      </c>
      <c r="O171" s="11">
        <v>9.6300000000000008</v>
      </c>
      <c r="P171" s="149">
        <v>12.5</v>
      </c>
      <c r="Q171" s="11">
        <v>10.8</v>
      </c>
      <c r="R171" s="149">
        <v>22.393999999999998</v>
      </c>
      <c r="S171" s="147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>
        <v>28</v>
      </c>
    </row>
    <row r="172" spans="1:65">
      <c r="A172" s="29"/>
      <c r="B172" s="19">
        <v>1</v>
      </c>
      <c r="C172" s="9">
        <v>3</v>
      </c>
      <c r="D172" s="11">
        <v>7.8</v>
      </c>
      <c r="E172" s="11">
        <v>8.4706571780280768</v>
      </c>
      <c r="F172" s="149">
        <v>11.4718</v>
      </c>
      <c r="G172" s="11">
        <v>8.4600000000000009</v>
      </c>
      <c r="H172" s="11">
        <v>8.3800000000000008</v>
      </c>
      <c r="I172" s="11">
        <v>8.34</v>
      </c>
      <c r="J172" s="11">
        <v>8.58</v>
      </c>
      <c r="K172" s="11">
        <v>8.08</v>
      </c>
      <c r="L172" s="11">
        <v>8.3800000000000008</v>
      </c>
      <c r="M172" s="11">
        <v>8.7799999999999994</v>
      </c>
      <c r="N172" s="11">
        <v>7.8862532799999991</v>
      </c>
      <c r="O172" s="11">
        <v>9.67</v>
      </c>
      <c r="P172" s="149">
        <v>11.2</v>
      </c>
      <c r="Q172" s="11">
        <v>10.6</v>
      </c>
      <c r="R172" s="149">
        <v>23.518999999999998</v>
      </c>
      <c r="S172" s="147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7">
        <v>16</v>
      </c>
    </row>
    <row r="173" spans="1:65">
      <c r="A173" s="29"/>
      <c r="B173" s="19">
        <v>1</v>
      </c>
      <c r="C173" s="9">
        <v>4</v>
      </c>
      <c r="D173" s="11">
        <v>7.7199999999999989</v>
      </c>
      <c r="E173" s="11">
        <v>8.2677397264872532</v>
      </c>
      <c r="F173" s="149">
        <v>11.478520000000001</v>
      </c>
      <c r="G173" s="11">
        <v>8.81</v>
      </c>
      <c r="H173" s="11">
        <v>8.5299999999999994</v>
      </c>
      <c r="I173" s="11">
        <v>8.58</v>
      </c>
      <c r="J173" s="11">
        <v>8.6</v>
      </c>
      <c r="K173" s="11">
        <v>8.26</v>
      </c>
      <c r="L173" s="11">
        <v>8</v>
      </c>
      <c r="M173" s="11">
        <v>8.6999999999999993</v>
      </c>
      <c r="N173" s="11">
        <v>7.8348682656163735</v>
      </c>
      <c r="O173" s="11">
        <v>9.8800000000000008</v>
      </c>
      <c r="P173" s="149">
        <v>12.2</v>
      </c>
      <c r="Q173" s="11">
        <v>10.199999999999999</v>
      </c>
      <c r="R173" s="149">
        <v>21.602</v>
      </c>
      <c r="S173" s="147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7">
        <v>8.6564518634730643</v>
      </c>
    </row>
    <row r="174" spans="1:65">
      <c r="A174" s="29"/>
      <c r="B174" s="19">
        <v>1</v>
      </c>
      <c r="C174" s="9">
        <v>5</v>
      </c>
      <c r="D174" s="11">
        <v>7.8609999999999998</v>
      </c>
      <c r="E174" s="11">
        <v>8.5086871221773599</v>
      </c>
      <c r="F174" s="149">
        <v>11.41112</v>
      </c>
      <c r="G174" s="11">
        <v>8.75</v>
      </c>
      <c r="H174" s="11">
        <v>8.7899999999999991</v>
      </c>
      <c r="I174" s="11">
        <v>8.4499999999999993</v>
      </c>
      <c r="J174" s="11">
        <v>8.76</v>
      </c>
      <c r="K174" s="11">
        <v>8.2799999999999994</v>
      </c>
      <c r="L174" s="11">
        <v>8.17</v>
      </c>
      <c r="M174" s="11">
        <v>8.51</v>
      </c>
      <c r="N174" s="11">
        <v>8.2930528070000005</v>
      </c>
      <c r="O174" s="11">
        <v>9.6999999999999993</v>
      </c>
      <c r="P174" s="149">
        <v>10.9</v>
      </c>
      <c r="Q174" s="11">
        <v>10.199999999999999</v>
      </c>
      <c r="R174" s="149">
        <v>22.655000000000001</v>
      </c>
      <c r="S174" s="147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7">
        <v>83</v>
      </c>
    </row>
    <row r="175" spans="1:65">
      <c r="A175" s="29"/>
      <c r="B175" s="19">
        <v>1</v>
      </c>
      <c r="C175" s="9">
        <v>6</v>
      </c>
      <c r="D175" s="11">
        <v>8.0679999999999996</v>
      </c>
      <c r="E175" s="11">
        <v>7.8858594875784185</v>
      </c>
      <c r="F175" s="149">
        <v>11.44028</v>
      </c>
      <c r="G175" s="11">
        <v>8.51</v>
      </c>
      <c r="H175" s="11">
        <v>8.6199999999999992</v>
      </c>
      <c r="I175" s="11">
        <v>8.32</v>
      </c>
      <c r="J175" s="11">
        <v>8.64</v>
      </c>
      <c r="K175" s="11">
        <v>8.4</v>
      </c>
      <c r="L175" s="11">
        <v>8.06</v>
      </c>
      <c r="M175" s="11">
        <v>9</v>
      </c>
      <c r="N175" s="11">
        <v>8.3175163350000005</v>
      </c>
      <c r="O175" s="11">
        <v>9.6300000000000008</v>
      </c>
      <c r="P175" s="149">
        <v>13.6</v>
      </c>
      <c r="Q175" s="11">
        <v>10.4</v>
      </c>
      <c r="R175" s="149">
        <v>23.533999999999999</v>
      </c>
      <c r="S175" s="147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5"/>
    </row>
    <row r="176" spans="1:65">
      <c r="A176" s="29"/>
      <c r="B176" s="20" t="s">
        <v>259</v>
      </c>
      <c r="C176" s="12"/>
      <c r="D176" s="22">
        <v>7.8306666666666658</v>
      </c>
      <c r="E176" s="22">
        <v>8.1666423055740438</v>
      </c>
      <c r="F176" s="22">
        <v>11.451040000000001</v>
      </c>
      <c r="G176" s="22">
        <v>8.7083333333333339</v>
      </c>
      <c r="H176" s="22">
        <v>8.66</v>
      </c>
      <c r="I176" s="22">
        <v>8.3883333333333336</v>
      </c>
      <c r="J176" s="22">
        <v>8.6349999999999998</v>
      </c>
      <c r="K176" s="22">
        <v>8.211666666666666</v>
      </c>
      <c r="L176" s="22">
        <v>8.1483333333333352</v>
      </c>
      <c r="M176" s="22">
        <v>8.7200000000000006</v>
      </c>
      <c r="N176" s="22">
        <v>8.1951133894360613</v>
      </c>
      <c r="O176" s="22">
        <v>9.7466666666666679</v>
      </c>
      <c r="P176" s="22">
        <v>11.85</v>
      </c>
      <c r="Q176" s="22">
        <v>10.466666666666667</v>
      </c>
      <c r="R176" s="22">
        <v>22.572999999999997</v>
      </c>
      <c r="S176" s="147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5"/>
    </row>
    <row r="177" spans="1:65">
      <c r="A177" s="29"/>
      <c r="B177" s="3" t="s">
        <v>260</v>
      </c>
      <c r="C177" s="28"/>
      <c r="D177" s="11">
        <v>7.8304999999999998</v>
      </c>
      <c r="E177" s="11">
        <v>8.1205784889157719</v>
      </c>
      <c r="F177" s="11">
        <v>11.45548</v>
      </c>
      <c r="G177" s="11">
        <v>8.76</v>
      </c>
      <c r="H177" s="11">
        <v>8.6649999999999991</v>
      </c>
      <c r="I177" s="11">
        <v>8.3949999999999996</v>
      </c>
      <c r="J177" s="11">
        <v>8.6149999999999984</v>
      </c>
      <c r="K177" s="11">
        <v>8.2349999999999994</v>
      </c>
      <c r="L177" s="11">
        <v>8.125</v>
      </c>
      <c r="M177" s="11">
        <v>8.7050000000000001</v>
      </c>
      <c r="N177" s="11">
        <v>8.3052845710000014</v>
      </c>
      <c r="O177" s="11">
        <v>9.6849999999999987</v>
      </c>
      <c r="P177" s="11">
        <v>11.7</v>
      </c>
      <c r="Q177" s="11">
        <v>10.5</v>
      </c>
      <c r="R177" s="11">
        <v>22.5245</v>
      </c>
      <c r="S177" s="147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5"/>
    </row>
    <row r="178" spans="1:65">
      <c r="A178" s="29"/>
      <c r="B178" s="3" t="s">
        <v>261</v>
      </c>
      <c r="C178" s="28"/>
      <c r="D178" s="23">
        <v>0.16526060228217307</v>
      </c>
      <c r="E178" s="23">
        <v>0.28650508068729597</v>
      </c>
      <c r="F178" s="23">
        <v>2.6747267523992226E-2</v>
      </c>
      <c r="G178" s="23">
        <v>0.18723425612495845</v>
      </c>
      <c r="H178" s="23">
        <v>0.194525062652605</v>
      </c>
      <c r="I178" s="23">
        <v>0.14702607478493959</v>
      </c>
      <c r="J178" s="23">
        <v>6.4420493633625661E-2</v>
      </c>
      <c r="K178" s="23">
        <v>0.13362883920272123</v>
      </c>
      <c r="L178" s="23">
        <v>0.13511723304844095</v>
      </c>
      <c r="M178" s="23">
        <v>0.16528762809115519</v>
      </c>
      <c r="N178" s="23">
        <v>0.26477270925200619</v>
      </c>
      <c r="O178" s="23">
        <v>0.14348054455802259</v>
      </c>
      <c r="P178" s="23">
        <v>1.1184811129384349</v>
      </c>
      <c r="Q178" s="23">
        <v>0.24221202832779976</v>
      </c>
      <c r="R178" s="23">
        <v>0.83713368108086439</v>
      </c>
      <c r="S178" s="202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203"/>
      <c r="AV178" s="203"/>
      <c r="AW178" s="203"/>
      <c r="AX178" s="203"/>
      <c r="AY178" s="203"/>
      <c r="AZ178" s="203"/>
      <c r="BA178" s="203"/>
      <c r="BB178" s="203"/>
      <c r="BC178" s="203"/>
      <c r="BD178" s="203"/>
      <c r="BE178" s="203"/>
      <c r="BF178" s="203"/>
      <c r="BG178" s="203"/>
      <c r="BH178" s="203"/>
      <c r="BI178" s="203"/>
      <c r="BJ178" s="203"/>
      <c r="BK178" s="203"/>
      <c r="BL178" s="203"/>
      <c r="BM178" s="56"/>
    </row>
    <row r="179" spans="1:65">
      <c r="A179" s="29"/>
      <c r="B179" s="3" t="s">
        <v>86</v>
      </c>
      <c r="C179" s="28"/>
      <c r="D179" s="13">
        <v>2.1104282600311563E-2</v>
      </c>
      <c r="E179" s="13">
        <v>3.508235942839634E-2</v>
      </c>
      <c r="F179" s="13">
        <v>2.3357937378606854E-3</v>
      </c>
      <c r="G179" s="13">
        <v>2.1500584435401926E-2</v>
      </c>
      <c r="H179" s="13">
        <v>2.2462478366351617E-2</v>
      </c>
      <c r="I179" s="13">
        <v>1.7527447818590055E-2</v>
      </c>
      <c r="J179" s="13">
        <v>7.4603930091054621E-3</v>
      </c>
      <c r="K179" s="13">
        <v>1.627304719334945E-2</v>
      </c>
      <c r="L179" s="13">
        <v>1.6582192642475874E-2</v>
      </c>
      <c r="M179" s="13">
        <v>1.8955003221462749E-2</v>
      </c>
      <c r="N179" s="13">
        <v>3.2308608395011637E-2</v>
      </c>
      <c r="O179" s="13">
        <v>1.4720986103764285E-2</v>
      </c>
      <c r="P179" s="13">
        <v>9.4386591809150627E-2</v>
      </c>
      <c r="Q179" s="13">
        <v>2.3141276591828002E-2</v>
      </c>
      <c r="R179" s="13">
        <v>3.7085619150350621E-2</v>
      </c>
      <c r="S179" s="147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29"/>
      <c r="B180" s="3" t="s">
        <v>262</v>
      </c>
      <c r="C180" s="28"/>
      <c r="D180" s="13">
        <v>-9.539534324575849E-2</v>
      </c>
      <c r="E180" s="13">
        <v>-5.6583178145520607E-2</v>
      </c>
      <c r="F180" s="13">
        <v>0.3228329782920687</v>
      </c>
      <c r="G180" s="13">
        <v>5.9933874384712205E-3</v>
      </c>
      <c r="H180" s="13">
        <v>4.098834699131082E-4</v>
      </c>
      <c r="I180" s="13">
        <v>-3.0973259525775121E-2</v>
      </c>
      <c r="J180" s="13">
        <v>-2.4781358241686702E-3</v>
      </c>
      <c r="K180" s="13">
        <v>-5.1381929203952792E-2</v>
      </c>
      <c r="L180" s="13">
        <v>-5.8698244748959572E-2</v>
      </c>
      <c r="M180" s="13">
        <v>7.3411297757093319E-3</v>
      </c>
      <c r="N180" s="13">
        <v>-5.3294176564843587E-2</v>
      </c>
      <c r="O180" s="13">
        <v>0.12594245545266602</v>
      </c>
      <c r="P180" s="13">
        <v>0.36892114539474252</v>
      </c>
      <c r="Q180" s="13">
        <v>0.20911741112221982</v>
      </c>
      <c r="R180" s="13">
        <v>1.60765038101228</v>
      </c>
      <c r="S180" s="147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29"/>
      <c r="B181" s="45" t="s">
        <v>263</v>
      </c>
      <c r="C181" s="46"/>
      <c r="D181" s="44">
        <v>1.1299999999999999</v>
      </c>
      <c r="E181" s="44">
        <v>0.67</v>
      </c>
      <c r="F181" s="44">
        <v>3.81</v>
      </c>
      <c r="G181" s="44">
        <v>7.0000000000000007E-2</v>
      </c>
      <c r="H181" s="44">
        <v>0</v>
      </c>
      <c r="I181" s="44">
        <v>0.37</v>
      </c>
      <c r="J181" s="44">
        <v>0.03</v>
      </c>
      <c r="K181" s="44">
        <v>0.61</v>
      </c>
      <c r="L181" s="44">
        <v>0.7</v>
      </c>
      <c r="M181" s="44">
        <v>0.08</v>
      </c>
      <c r="N181" s="44">
        <v>0.64</v>
      </c>
      <c r="O181" s="44">
        <v>1.49</v>
      </c>
      <c r="P181" s="44">
        <v>4.3600000000000003</v>
      </c>
      <c r="Q181" s="44">
        <v>2.4700000000000002</v>
      </c>
      <c r="R181" s="44">
        <v>19.02</v>
      </c>
      <c r="S181" s="147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BM182" s="55"/>
    </row>
    <row r="183" spans="1:65" ht="15">
      <c r="B183" s="8" t="s">
        <v>565</v>
      </c>
      <c r="BM183" s="27" t="s">
        <v>66</v>
      </c>
    </row>
    <row r="184" spans="1:65" ht="15">
      <c r="A184" s="24" t="s">
        <v>25</v>
      </c>
      <c r="B184" s="18" t="s">
        <v>110</v>
      </c>
      <c r="C184" s="15" t="s">
        <v>111</v>
      </c>
      <c r="D184" s="16" t="s">
        <v>228</v>
      </c>
      <c r="E184" s="17" t="s">
        <v>228</v>
      </c>
      <c r="F184" s="17" t="s">
        <v>228</v>
      </c>
      <c r="G184" s="17" t="s">
        <v>228</v>
      </c>
      <c r="H184" s="17" t="s">
        <v>228</v>
      </c>
      <c r="I184" s="17" t="s">
        <v>228</v>
      </c>
      <c r="J184" s="17" t="s">
        <v>228</v>
      </c>
      <c r="K184" s="17" t="s">
        <v>228</v>
      </c>
      <c r="L184" s="17" t="s">
        <v>228</v>
      </c>
      <c r="M184" s="17" t="s">
        <v>228</v>
      </c>
      <c r="N184" s="17" t="s">
        <v>228</v>
      </c>
      <c r="O184" s="17" t="s">
        <v>228</v>
      </c>
      <c r="P184" s="17" t="s">
        <v>228</v>
      </c>
      <c r="Q184" s="17" t="s">
        <v>228</v>
      </c>
      <c r="R184" s="17" t="s">
        <v>228</v>
      </c>
      <c r="S184" s="17" t="s">
        <v>228</v>
      </c>
      <c r="T184" s="17" t="s">
        <v>228</v>
      </c>
      <c r="U184" s="17" t="s">
        <v>228</v>
      </c>
      <c r="V184" s="17" t="s">
        <v>228</v>
      </c>
      <c r="W184" s="147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1</v>
      </c>
    </row>
    <row r="185" spans="1:65">
      <c r="A185" s="29"/>
      <c r="B185" s="19" t="s">
        <v>229</v>
      </c>
      <c r="C185" s="9" t="s">
        <v>229</v>
      </c>
      <c r="D185" s="145" t="s">
        <v>232</v>
      </c>
      <c r="E185" s="146" t="s">
        <v>233</v>
      </c>
      <c r="F185" s="146" t="s">
        <v>234</v>
      </c>
      <c r="G185" s="146" t="s">
        <v>237</v>
      </c>
      <c r="H185" s="146" t="s">
        <v>238</v>
      </c>
      <c r="I185" s="146" t="s">
        <v>239</v>
      </c>
      <c r="J185" s="146" t="s">
        <v>240</v>
      </c>
      <c r="K185" s="146" t="s">
        <v>241</v>
      </c>
      <c r="L185" s="146" t="s">
        <v>242</v>
      </c>
      <c r="M185" s="146" t="s">
        <v>243</v>
      </c>
      <c r="N185" s="146" t="s">
        <v>244</v>
      </c>
      <c r="O185" s="146" t="s">
        <v>246</v>
      </c>
      <c r="P185" s="146" t="s">
        <v>247</v>
      </c>
      <c r="Q185" s="146" t="s">
        <v>248</v>
      </c>
      <c r="R185" s="146" t="s">
        <v>249</v>
      </c>
      <c r="S185" s="146" t="s">
        <v>283</v>
      </c>
      <c r="T185" s="146" t="s">
        <v>252</v>
      </c>
      <c r="U185" s="146" t="s">
        <v>253</v>
      </c>
      <c r="V185" s="146" t="s">
        <v>299</v>
      </c>
      <c r="W185" s="147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 t="s">
        <v>3</v>
      </c>
    </row>
    <row r="186" spans="1:65">
      <c r="A186" s="29"/>
      <c r="B186" s="19"/>
      <c r="C186" s="9"/>
      <c r="D186" s="10" t="s">
        <v>286</v>
      </c>
      <c r="E186" s="11" t="s">
        <v>286</v>
      </c>
      <c r="F186" s="11" t="s">
        <v>287</v>
      </c>
      <c r="G186" s="11" t="s">
        <v>322</v>
      </c>
      <c r="H186" s="11" t="s">
        <v>286</v>
      </c>
      <c r="I186" s="11" t="s">
        <v>286</v>
      </c>
      <c r="J186" s="11" t="s">
        <v>286</v>
      </c>
      <c r="K186" s="11" t="s">
        <v>286</v>
      </c>
      <c r="L186" s="11" t="s">
        <v>286</v>
      </c>
      <c r="M186" s="11" t="s">
        <v>286</v>
      </c>
      <c r="N186" s="11" t="s">
        <v>322</v>
      </c>
      <c r="O186" s="11" t="s">
        <v>322</v>
      </c>
      <c r="P186" s="11" t="s">
        <v>286</v>
      </c>
      <c r="Q186" s="11" t="s">
        <v>286</v>
      </c>
      <c r="R186" s="11" t="s">
        <v>286</v>
      </c>
      <c r="S186" s="11" t="s">
        <v>322</v>
      </c>
      <c r="T186" s="11" t="s">
        <v>287</v>
      </c>
      <c r="U186" s="11" t="s">
        <v>286</v>
      </c>
      <c r="V186" s="11" t="s">
        <v>287</v>
      </c>
      <c r="W186" s="147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1</v>
      </c>
    </row>
    <row r="187" spans="1:65">
      <c r="A187" s="29"/>
      <c r="B187" s="19"/>
      <c r="C187" s="9"/>
      <c r="D187" s="25" t="s">
        <v>323</v>
      </c>
      <c r="E187" s="25" t="s">
        <v>324</v>
      </c>
      <c r="F187" s="25" t="s">
        <v>324</v>
      </c>
      <c r="G187" s="25" t="s">
        <v>325</v>
      </c>
      <c r="H187" s="25" t="s">
        <v>325</v>
      </c>
      <c r="I187" s="25" t="s">
        <v>325</v>
      </c>
      <c r="J187" s="25" t="s">
        <v>325</v>
      </c>
      <c r="K187" s="25" t="s">
        <v>325</v>
      </c>
      <c r="L187" s="25" t="s">
        <v>325</v>
      </c>
      <c r="M187" s="25" t="s">
        <v>325</v>
      </c>
      <c r="N187" s="25" t="s">
        <v>323</v>
      </c>
      <c r="O187" s="25" t="s">
        <v>323</v>
      </c>
      <c r="P187" s="25" t="s">
        <v>325</v>
      </c>
      <c r="Q187" s="25" t="s">
        <v>323</v>
      </c>
      <c r="R187" s="25" t="s">
        <v>289</v>
      </c>
      <c r="S187" s="25" t="s">
        <v>326</v>
      </c>
      <c r="T187" s="25" t="s">
        <v>323</v>
      </c>
      <c r="U187" s="25" t="s">
        <v>258</v>
      </c>
      <c r="V187" s="25" t="s">
        <v>325</v>
      </c>
      <c r="W187" s="147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2</v>
      </c>
    </row>
    <row r="188" spans="1:65">
      <c r="A188" s="29"/>
      <c r="B188" s="18">
        <v>1</v>
      </c>
      <c r="C188" s="14">
        <v>1</v>
      </c>
      <c r="D188" s="210">
        <v>29.4</v>
      </c>
      <c r="E188" s="210">
        <v>31.153942104740715</v>
      </c>
      <c r="F188" s="210">
        <v>30.787999999999997</v>
      </c>
      <c r="G188" s="210">
        <v>32.5</v>
      </c>
      <c r="H188" s="210">
        <v>31.5</v>
      </c>
      <c r="I188" s="210">
        <v>30</v>
      </c>
      <c r="J188" s="210">
        <v>32.6</v>
      </c>
      <c r="K188" s="210">
        <v>30</v>
      </c>
      <c r="L188" s="210">
        <v>31.8</v>
      </c>
      <c r="M188" s="210">
        <v>29.5</v>
      </c>
      <c r="N188" s="210">
        <v>31.826473829459999</v>
      </c>
      <c r="O188" s="210">
        <v>31.7</v>
      </c>
      <c r="P188" s="211">
        <v>24</v>
      </c>
      <c r="Q188" s="210">
        <v>31</v>
      </c>
      <c r="R188" s="210">
        <v>28.9</v>
      </c>
      <c r="S188" s="210">
        <v>31.5</v>
      </c>
      <c r="T188" s="211">
        <v>27.5</v>
      </c>
      <c r="U188" s="210">
        <v>32.200000000000003</v>
      </c>
      <c r="V188" s="210">
        <v>29.306000000000001</v>
      </c>
      <c r="W188" s="212"/>
      <c r="X188" s="213"/>
      <c r="Y188" s="213"/>
      <c r="Z188" s="213"/>
      <c r="AA188" s="213"/>
      <c r="AB188" s="213"/>
      <c r="AC188" s="213"/>
      <c r="AD188" s="213"/>
      <c r="AE188" s="213"/>
      <c r="AF188" s="213"/>
      <c r="AG188" s="213"/>
      <c r="AH188" s="213"/>
      <c r="AI188" s="213"/>
      <c r="AJ188" s="213"/>
      <c r="AK188" s="213"/>
      <c r="AL188" s="213"/>
      <c r="AM188" s="213"/>
      <c r="AN188" s="213"/>
      <c r="AO188" s="213"/>
      <c r="AP188" s="213"/>
      <c r="AQ188" s="213"/>
      <c r="AR188" s="213"/>
      <c r="AS188" s="213"/>
      <c r="AT188" s="213"/>
      <c r="AU188" s="213"/>
      <c r="AV188" s="213"/>
      <c r="AW188" s="213"/>
      <c r="AX188" s="213"/>
      <c r="AY188" s="213"/>
      <c r="AZ188" s="213"/>
      <c r="BA188" s="213"/>
      <c r="BB188" s="213"/>
      <c r="BC188" s="213"/>
      <c r="BD188" s="213"/>
      <c r="BE188" s="213"/>
      <c r="BF188" s="213"/>
      <c r="BG188" s="213"/>
      <c r="BH188" s="213"/>
      <c r="BI188" s="213"/>
      <c r="BJ188" s="213"/>
      <c r="BK188" s="213"/>
      <c r="BL188" s="213"/>
      <c r="BM188" s="214">
        <v>1</v>
      </c>
    </row>
    <row r="189" spans="1:65">
      <c r="A189" s="29"/>
      <c r="B189" s="19">
        <v>1</v>
      </c>
      <c r="C189" s="9">
        <v>2</v>
      </c>
      <c r="D189" s="215">
        <v>30.5</v>
      </c>
      <c r="E189" s="215">
        <v>31.059389512970377</v>
      </c>
      <c r="F189" s="215">
        <v>30.920999999999996</v>
      </c>
      <c r="G189" s="215">
        <v>31.8</v>
      </c>
      <c r="H189" s="215">
        <v>32.299999999999997</v>
      </c>
      <c r="I189" s="215">
        <v>29.9</v>
      </c>
      <c r="J189" s="215">
        <v>33.200000000000003</v>
      </c>
      <c r="K189" s="215">
        <v>29.5</v>
      </c>
      <c r="L189" s="215">
        <v>31.4</v>
      </c>
      <c r="M189" s="215">
        <v>31.5</v>
      </c>
      <c r="N189" s="215">
        <v>32.637732318660007</v>
      </c>
      <c r="O189" s="215">
        <v>31</v>
      </c>
      <c r="P189" s="217">
        <v>29.1</v>
      </c>
      <c r="Q189" s="215">
        <v>31</v>
      </c>
      <c r="R189" s="215">
        <v>28.6</v>
      </c>
      <c r="S189" s="215">
        <v>32.700000000000003</v>
      </c>
      <c r="T189" s="217">
        <v>27.6</v>
      </c>
      <c r="U189" s="215">
        <v>32.6</v>
      </c>
      <c r="V189" s="215">
        <v>30.481999999999999</v>
      </c>
      <c r="W189" s="212"/>
      <c r="X189" s="213"/>
      <c r="Y189" s="213"/>
      <c r="Z189" s="213"/>
      <c r="AA189" s="213"/>
      <c r="AB189" s="213"/>
      <c r="AC189" s="213"/>
      <c r="AD189" s="213"/>
      <c r="AE189" s="213"/>
      <c r="AF189" s="213"/>
      <c r="AG189" s="213"/>
      <c r="AH189" s="213"/>
      <c r="AI189" s="213"/>
      <c r="AJ189" s="213"/>
      <c r="AK189" s="213"/>
      <c r="AL189" s="213"/>
      <c r="AM189" s="213"/>
      <c r="AN189" s="213"/>
      <c r="AO189" s="213"/>
      <c r="AP189" s="213"/>
      <c r="AQ189" s="213"/>
      <c r="AR189" s="213"/>
      <c r="AS189" s="213"/>
      <c r="AT189" s="213"/>
      <c r="AU189" s="213"/>
      <c r="AV189" s="213"/>
      <c r="AW189" s="213"/>
      <c r="AX189" s="213"/>
      <c r="AY189" s="213"/>
      <c r="AZ189" s="213"/>
      <c r="BA189" s="213"/>
      <c r="BB189" s="213"/>
      <c r="BC189" s="213"/>
      <c r="BD189" s="213"/>
      <c r="BE189" s="213"/>
      <c r="BF189" s="213"/>
      <c r="BG189" s="213"/>
      <c r="BH189" s="213"/>
      <c r="BI189" s="213"/>
      <c r="BJ189" s="213"/>
      <c r="BK189" s="213"/>
      <c r="BL189" s="213"/>
      <c r="BM189" s="214">
        <v>14</v>
      </c>
    </row>
    <row r="190" spans="1:65">
      <c r="A190" s="29"/>
      <c r="B190" s="19">
        <v>1</v>
      </c>
      <c r="C190" s="9">
        <v>3</v>
      </c>
      <c r="D190" s="215">
        <v>30.7</v>
      </c>
      <c r="E190" s="215">
        <v>31.115158025132946</v>
      </c>
      <c r="F190" s="215">
        <v>30.928000000000001</v>
      </c>
      <c r="G190" s="215">
        <v>30.800000000000004</v>
      </c>
      <c r="H190" s="215">
        <v>30.4</v>
      </c>
      <c r="I190" s="215">
        <v>30.5</v>
      </c>
      <c r="J190" s="215">
        <v>32.700000000000003</v>
      </c>
      <c r="K190" s="215">
        <v>29.6</v>
      </c>
      <c r="L190" s="215">
        <v>31.899999999999995</v>
      </c>
      <c r="M190" s="215">
        <v>30.2</v>
      </c>
      <c r="N190" s="215">
        <v>33.390583596509053</v>
      </c>
      <c r="O190" s="215">
        <v>31.4</v>
      </c>
      <c r="P190" s="217">
        <v>25.5</v>
      </c>
      <c r="Q190" s="215">
        <v>31</v>
      </c>
      <c r="R190" s="215">
        <v>29.1</v>
      </c>
      <c r="S190" s="215">
        <v>31.8</v>
      </c>
      <c r="T190" s="217">
        <v>28.5</v>
      </c>
      <c r="U190" s="215">
        <v>31.6</v>
      </c>
      <c r="V190" s="215">
        <v>30.824999999999996</v>
      </c>
      <c r="W190" s="212"/>
      <c r="X190" s="213"/>
      <c r="Y190" s="213"/>
      <c r="Z190" s="213"/>
      <c r="AA190" s="213"/>
      <c r="AB190" s="213"/>
      <c r="AC190" s="213"/>
      <c r="AD190" s="213"/>
      <c r="AE190" s="213"/>
      <c r="AF190" s="213"/>
      <c r="AG190" s="213"/>
      <c r="AH190" s="213"/>
      <c r="AI190" s="213"/>
      <c r="AJ190" s="213"/>
      <c r="AK190" s="213"/>
      <c r="AL190" s="213"/>
      <c r="AM190" s="213"/>
      <c r="AN190" s="213"/>
      <c r="AO190" s="213"/>
      <c r="AP190" s="213"/>
      <c r="AQ190" s="213"/>
      <c r="AR190" s="213"/>
      <c r="AS190" s="213"/>
      <c r="AT190" s="213"/>
      <c r="AU190" s="213"/>
      <c r="AV190" s="213"/>
      <c r="AW190" s="213"/>
      <c r="AX190" s="213"/>
      <c r="AY190" s="213"/>
      <c r="AZ190" s="213"/>
      <c r="BA190" s="213"/>
      <c r="BB190" s="213"/>
      <c r="BC190" s="213"/>
      <c r="BD190" s="213"/>
      <c r="BE190" s="213"/>
      <c r="BF190" s="213"/>
      <c r="BG190" s="213"/>
      <c r="BH190" s="213"/>
      <c r="BI190" s="213"/>
      <c r="BJ190" s="213"/>
      <c r="BK190" s="213"/>
      <c r="BL190" s="213"/>
      <c r="BM190" s="214">
        <v>16</v>
      </c>
    </row>
    <row r="191" spans="1:65">
      <c r="A191" s="29"/>
      <c r="B191" s="19">
        <v>1</v>
      </c>
      <c r="C191" s="9">
        <v>4</v>
      </c>
      <c r="D191" s="215">
        <v>29.7</v>
      </c>
      <c r="E191" s="215">
        <v>30.971126270109146</v>
      </c>
      <c r="F191" s="215">
        <v>30.815000000000001</v>
      </c>
      <c r="G191" s="215">
        <v>31.899999999999995</v>
      </c>
      <c r="H191" s="215">
        <v>31</v>
      </c>
      <c r="I191" s="215">
        <v>31.5</v>
      </c>
      <c r="J191" s="215">
        <v>32.299999999999997</v>
      </c>
      <c r="K191" s="215">
        <v>30.4</v>
      </c>
      <c r="L191" s="215">
        <v>31.3</v>
      </c>
      <c r="M191" s="215">
        <v>29.7</v>
      </c>
      <c r="N191" s="215">
        <v>30.935550453659996</v>
      </c>
      <c r="O191" s="215">
        <v>31.2</v>
      </c>
      <c r="P191" s="217">
        <v>27.3</v>
      </c>
      <c r="Q191" s="215">
        <v>32</v>
      </c>
      <c r="R191" s="215">
        <v>30</v>
      </c>
      <c r="S191" s="215">
        <v>31.2</v>
      </c>
      <c r="T191" s="217">
        <v>27.8</v>
      </c>
      <c r="U191" s="215">
        <v>31</v>
      </c>
      <c r="V191" s="215">
        <v>29.523</v>
      </c>
      <c r="W191" s="212"/>
      <c r="X191" s="213"/>
      <c r="Y191" s="213"/>
      <c r="Z191" s="213"/>
      <c r="AA191" s="213"/>
      <c r="AB191" s="213"/>
      <c r="AC191" s="213"/>
      <c r="AD191" s="213"/>
      <c r="AE191" s="213"/>
      <c r="AF191" s="213"/>
      <c r="AG191" s="213"/>
      <c r="AH191" s="213"/>
      <c r="AI191" s="213"/>
      <c r="AJ191" s="213"/>
      <c r="AK191" s="213"/>
      <c r="AL191" s="213"/>
      <c r="AM191" s="213"/>
      <c r="AN191" s="213"/>
      <c r="AO191" s="213"/>
      <c r="AP191" s="213"/>
      <c r="AQ191" s="213"/>
      <c r="AR191" s="213"/>
      <c r="AS191" s="213"/>
      <c r="AT191" s="213"/>
      <c r="AU191" s="213"/>
      <c r="AV191" s="213"/>
      <c r="AW191" s="213"/>
      <c r="AX191" s="213"/>
      <c r="AY191" s="213"/>
      <c r="AZ191" s="213"/>
      <c r="BA191" s="213"/>
      <c r="BB191" s="213"/>
      <c r="BC191" s="213"/>
      <c r="BD191" s="213"/>
      <c r="BE191" s="213"/>
      <c r="BF191" s="213"/>
      <c r="BG191" s="213"/>
      <c r="BH191" s="213"/>
      <c r="BI191" s="213"/>
      <c r="BJ191" s="213"/>
      <c r="BK191" s="213"/>
      <c r="BL191" s="213"/>
      <c r="BM191" s="214">
        <v>31.095328432979386</v>
      </c>
    </row>
    <row r="192" spans="1:65">
      <c r="A192" s="29"/>
      <c r="B192" s="19">
        <v>1</v>
      </c>
      <c r="C192" s="9">
        <v>5</v>
      </c>
      <c r="D192" s="215">
        <v>29.8</v>
      </c>
      <c r="E192" s="215">
        <v>31.270051165422366</v>
      </c>
      <c r="F192" s="215">
        <v>31.736999999999998</v>
      </c>
      <c r="G192" s="215">
        <v>32.1</v>
      </c>
      <c r="H192" s="215">
        <v>31.3</v>
      </c>
      <c r="I192" s="215">
        <v>31.5</v>
      </c>
      <c r="J192" s="215">
        <v>32.299999999999997</v>
      </c>
      <c r="K192" s="215">
        <v>29.4</v>
      </c>
      <c r="L192" s="215">
        <v>32.4</v>
      </c>
      <c r="M192" s="215">
        <v>30.1</v>
      </c>
      <c r="N192" s="215">
        <v>31.460196011459999</v>
      </c>
      <c r="O192" s="215">
        <v>31.100000000000005</v>
      </c>
      <c r="P192" s="217">
        <v>29.7</v>
      </c>
      <c r="Q192" s="215">
        <v>31</v>
      </c>
      <c r="R192" s="215">
        <v>30.2</v>
      </c>
      <c r="S192" s="215">
        <v>32</v>
      </c>
      <c r="T192" s="217">
        <v>28.1</v>
      </c>
      <c r="U192" s="215">
        <v>31</v>
      </c>
      <c r="V192" s="215">
        <v>30.451000000000001</v>
      </c>
      <c r="W192" s="212"/>
      <c r="X192" s="213"/>
      <c r="Y192" s="213"/>
      <c r="Z192" s="213"/>
      <c r="AA192" s="213"/>
      <c r="AB192" s="213"/>
      <c r="AC192" s="213"/>
      <c r="AD192" s="213"/>
      <c r="AE192" s="213"/>
      <c r="AF192" s="213"/>
      <c r="AG192" s="213"/>
      <c r="AH192" s="213"/>
      <c r="AI192" s="213"/>
      <c r="AJ192" s="213"/>
      <c r="AK192" s="213"/>
      <c r="AL192" s="213"/>
      <c r="AM192" s="213"/>
      <c r="AN192" s="213"/>
      <c r="AO192" s="213"/>
      <c r="AP192" s="213"/>
      <c r="AQ192" s="213"/>
      <c r="AR192" s="213"/>
      <c r="AS192" s="213"/>
      <c r="AT192" s="213"/>
      <c r="AU192" s="213"/>
      <c r="AV192" s="213"/>
      <c r="AW192" s="213"/>
      <c r="AX192" s="213"/>
      <c r="AY192" s="213"/>
      <c r="AZ192" s="213"/>
      <c r="BA192" s="213"/>
      <c r="BB192" s="213"/>
      <c r="BC192" s="213"/>
      <c r="BD192" s="213"/>
      <c r="BE192" s="213"/>
      <c r="BF192" s="213"/>
      <c r="BG192" s="213"/>
      <c r="BH192" s="213"/>
      <c r="BI192" s="213"/>
      <c r="BJ192" s="213"/>
      <c r="BK192" s="213"/>
      <c r="BL192" s="213"/>
      <c r="BM192" s="214">
        <v>84</v>
      </c>
    </row>
    <row r="193" spans="1:65">
      <c r="A193" s="29"/>
      <c r="B193" s="19">
        <v>1</v>
      </c>
      <c r="C193" s="9">
        <v>6</v>
      </c>
      <c r="D193" s="215">
        <v>30.800000000000004</v>
      </c>
      <c r="E193" s="215">
        <v>31.450788173833388</v>
      </c>
      <c r="F193" s="216">
        <v>29.67</v>
      </c>
      <c r="G193" s="215">
        <v>31.100000000000005</v>
      </c>
      <c r="H193" s="215">
        <v>31.2</v>
      </c>
      <c r="I193" s="215">
        <v>30.5</v>
      </c>
      <c r="J193" s="215">
        <v>32.9</v>
      </c>
      <c r="K193" s="215">
        <v>31.100000000000005</v>
      </c>
      <c r="L193" s="215">
        <v>32.4</v>
      </c>
      <c r="M193" s="215">
        <v>31.8</v>
      </c>
      <c r="N193" s="215">
        <v>33.230708701939129</v>
      </c>
      <c r="O193" s="215">
        <v>31</v>
      </c>
      <c r="P193" s="217">
        <v>28</v>
      </c>
      <c r="Q193" s="215">
        <v>31</v>
      </c>
      <c r="R193" s="215">
        <v>29.1</v>
      </c>
      <c r="S193" s="216">
        <v>38.4</v>
      </c>
      <c r="T193" s="217">
        <v>28.2</v>
      </c>
      <c r="U193" s="215">
        <v>31.4</v>
      </c>
      <c r="V193" s="215">
        <v>30.568000000000001</v>
      </c>
      <c r="W193" s="212"/>
      <c r="X193" s="213"/>
      <c r="Y193" s="213"/>
      <c r="Z193" s="213"/>
      <c r="AA193" s="213"/>
      <c r="AB193" s="213"/>
      <c r="AC193" s="213"/>
      <c r="AD193" s="213"/>
      <c r="AE193" s="213"/>
      <c r="AF193" s="213"/>
      <c r="AG193" s="213"/>
      <c r="AH193" s="213"/>
      <c r="AI193" s="213"/>
      <c r="AJ193" s="213"/>
      <c r="AK193" s="213"/>
      <c r="AL193" s="213"/>
      <c r="AM193" s="213"/>
      <c r="AN193" s="213"/>
      <c r="AO193" s="213"/>
      <c r="AP193" s="213"/>
      <c r="AQ193" s="213"/>
      <c r="AR193" s="213"/>
      <c r="AS193" s="213"/>
      <c r="AT193" s="213"/>
      <c r="AU193" s="213"/>
      <c r="AV193" s="213"/>
      <c r="AW193" s="213"/>
      <c r="AX193" s="213"/>
      <c r="AY193" s="213"/>
      <c r="AZ193" s="213"/>
      <c r="BA193" s="213"/>
      <c r="BB193" s="213"/>
      <c r="BC193" s="213"/>
      <c r="BD193" s="213"/>
      <c r="BE193" s="213"/>
      <c r="BF193" s="213"/>
      <c r="BG193" s="213"/>
      <c r="BH193" s="213"/>
      <c r="BI193" s="213"/>
      <c r="BJ193" s="213"/>
      <c r="BK193" s="213"/>
      <c r="BL193" s="213"/>
      <c r="BM193" s="218"/>
    </row>
    <row r="194" spans="1:65">
      <c r="A194" s="29"/>
      <c r="B194" s="20" t="s">
        <v>259</v>
      </c>
      <c r="C194" s="12"/>
      <c r="D194" s="219">
        <v>30.150000000000002</v>
      </c>
      <c r="E194" s="219">
        <v>31.170075875368155</v>
      </c>
      <c r="F194" s="219">
        <v>30.80983333333333</v>
      </c>
      <c r="G194" s="219">
        <v>31.7</v>
      </c>
      <c r="H194" s="219">
        <v>31.283333333333331</v>
      </c>
      <c r="I194" s="219">
        <v>30.650000000000002</v>
      </c>
      <c r="J194" s="219">
        <v>32.666666666666671</v>
      </c>
      <c r="K194" s="219">
        <v>30</v>
      </c>
      <c r="L194" s="219">
        <v>31.866666666666664</v>
      </c>
      <c r="M194" s="219">
        <v>30.466666666666669</v>
      </c>
      <c r="N194" s="219">
        <v>32.246874151948035</v>
      </c>
      <c r="O194" s="219">
        <v>31.233333333333334</v>
      </c>
      <c r="P194" s="219">
        <v>27.266666666666666</v>
      </c>
      <c r="Q194" s="219">
        <v>31.166666666666668</v>
      </c>
      <c r="R194" s="219">
        <v>29.316666666666663</v>
      </c>
      <c r="S194" s="219">
        <v>32.93333333333333</v>
      </c>
      <c r="T194" s="219">
        <v>27.95</v>
      </c>
      <c r="U194" s="219">
        <v>31.633333333333336</v>
      </c>
      <c r="V194" s="219">
        <v>30.192499999999999</v>
      </c>
      <c r="W194" s="212"/>
      <c r="X194" s="213"/>
      <c r="Y194" s="213"/>
      <c r="Z194" s="213"/>
      <c r="AA194" s="213"/>
      <c r="AB194" s="213"/>
      <c r="AC194" s="213"/>
      <c r="AD194" s="213"/>
      <c r="AE194" s="213"/>
      <c r="AF194" s="213"/>
      <c r="AG194" s="213"/>
      <c r="AH194" s="213"/>
      <c r="AI194" s="213"/>
      <c r="AJ194" s="213"/>
      <c r="AK194" s="213"/>
      <c r="AL194" s="213"/>
      <c r="AM194" s="213"/>
      <c r="AN194" s="213"/>
      <c r="AO194" s="213"/>
      <c r="AP194" s="213"/>
      <c r="AQ194" s="213"/>
      <c r="AR194" s="213"/>
      <c r="AS194" s="213"/>
      <c r="AT194" s="213"/>
      <c r="AU194" s="213"/>
      <c r="AV194" s="213"/>
      <c r="AW194" s="213"/>
      <c r="AX194" s="213"/>
      <c r="AY194" s="213"/>
      <c r="AZ194" s="213"/>
      <c r="BA194" s="213"/>
      <c r="BB194" s="213"/>
      <c r="BC194" s="213"/>
      <c r="BD194" s="213"/>
      <c r="BE194" s="213"/>
      <c r="BF194" s="213"/>
      <c r="BG194" s="213"/>
      <c r="BH194" s="213"/>
      <c r="BI194" s="213"/>
      <c r="BJ194" s="213"/>
      <c r="BK194" s="213"/>
      <c r="BL194" s="213"/>
      <c r="BM194" s="218"/>
    </row>
    <row r="195" spans="1:65">
      <c r="A195" s="29"/>
      <c r="B195" s="3" t="s">
        <v>260</v>
      </c>
      <c r="C195" s="28"/>
      <c r="D195" s="215">
        <v>30.15</v>
      </c>
      <c r="E195" s="215">
        <v>31.134550064936832</v>
      </c>
      <c r="F195" s="215">
        <v>30.867999999999999</v>
      </c>
      <c r="G195" s="215">
        <v>31.849999999999998</v>
      </c>
      <c r="H195" s="215">
        <v>31.25</v>
      </c>
      <c r="I195" s="215">
        <v>30.5</v>
      </c>
      <c r="J195" s="215">
        <v>32.650000000000006</v>
      </c>
      <c r="K195" s="215">
        <v>29.8</v>
      </c>
      <c r="L195" s="215">
        <v>31.849999999999998</v>
      </c>
      <c r="M195" s="215">
        <v>30.15</v>
      </c>
      <c r="N195" s="215">
        <v>32.232103074060007</v>
      </c>
      <c r="O195" s="215">
        <v>31.150000000000002</v>
      </c>
      <c r="P195" s="215">
        <v>27.65</v>
      </c>
      <c r="Q195" s="215">
        <v>31</v>
      </c>
      <c r="R195" s="215">
        <v>29.1</v>
      </c>
      <c r="S195" s="215">
        <v>31.9</v>
      </c>
      <c r="T195" s="215">
        <v>27.950000000000003</v>
      </c>
      <c r="U195" s="215">
        <v>31.5</v>
      </c>
      <c r="V195" s="215">
        <v>30.4665</v>
      </c>
      <c r="W195" s="212"/>
      <c r="X195" s="213"/>
      <c r="Y195" s="213"/>
      <c r="Z195" s="213"/>
      <c r="AA195" s="213"/>
      <c r="AB195" s="213"/>
      <c r="AC195" s="213"/>
      <c r="AD195" s="213"/>
      <c r="AE195" s="213"/>
      <c r="AF195" s="213"/>
      <c r="AG195" s="213"/>
      <c r="AH195" s="213"/>
      <c r="AI195" s="213"/>
      <c r="AJ195" s="213"/>
      <c r="AK195" s="213"/>
      <c r="AL195" s="213"/>
      <c r="AM195" s="213"/>
      <c r="AN195" s="213"/>
      <c r="AO195" s="213"/>
      <c r="AP195" s="213"/>
      <c r="AQ195" s="213"/>
      <c r="AR195" s="213"/>
      <c r="AS195" s="213"/>
      <c r="AT195" s="213"/>
      <c r="AU195" s="213"/>
      <c r="AV195" s="213"/>
      <c r="AW195" s="213"/>
      <c r="AX195" s="213"/>
      <c r="AY195" s="213"/>
      <c r="AZ195" s="213"/>
      <c r="BA195" s="213"/>
      <c r="BB195" s="213"/>
      <c r="BC195" s="213"/>
      <c r="BD195" s="213"/>
      <c r="BE195" s="213"/>
      <c r="BF195" s="213"/>
      <c r="BG195" s="213"/>
      <c r="BH195" s="213"/>
      <c r="BI195" s="213"/>
      <c r="BJ195" s="213"/>
      <c r="BK195" s="213"/>
      <c r="BL195" s="213"/>
      <c r="BM195" s="218"/>
    </row>
    <row r="196" spans="1:65">
      <c r="A196" s="29"/>
      <c r="B196" s="3" t="s">
        <v>261</v>
      </c>
      <c r="C196" s="28"/>
      <c r="D196" s="23">
        <v>0.58906705900092682</v>
      </c>
      <c r="E196" s="23">
        <v>0.16964854152850314</v>
      </c>
      <c r="F196" s="23">
        <v>0.66116304091098832</v>
      </c>
      <c r="G196" s="23">
        <v>0.63560994328282583</v>
      </c>
      <c r="H196" s="23">
        <v>0.6242328625334187</v>
      </c>
      <c r="I196" s="23">
        <v>0.70356236397351479</v>
      </c>
      <c r="J196" s="23">
        <v>0.3502380143083671</v>
      </c>
      <c r="K196" s="23">
        <v>0.65421708935184664</v>
      </c>
      <c r="L196" s="23">
        <v>0.47187568984496975</v>
      </c>
      <c r="M196" s="23">
        <v>0.95638207148956278</v>
      </c>
      <c r="N196" s="23">
        <v>0.99437825714174521</v>
      </c>
      <c r="O196" s="23">
        <v>0.27325202042558844</v>
      </c>
      <c r="P196" s="23">
        <v>2.1731697279933444</v>
      </c>
      <c r="Q196" s="23">
        <v>0.40824829046386296</v>
      </c>
      <c r="R196" s="23">
        <v>0.6369196704975173</v>
      </c>
      <c r="S196" s="23">
        <v>2.7259249194845157</v>
      </c>
      <c r="T196" s="23">
        <v>0.38340579025361593</v>
      </c>
      <c r="U196" s="23">
        <v>0.65012819248719556</v>
      </c>
      <c r="V196" s="23">
        <v>0.62061284227769486</v>
      </c>
      <c r="W196" s="147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5"/>
    </row>
    <row r="197" spans="1:65">
      <c r="A197" s="29"/>
      <c r="B197" s="3" t="s">
        <v>86</v>
      </c>
      <c r="C197" s="28"/>
      <c r="D197" s="13">
        <v>1.9537879237178334E-2</v>
      </c>
      <c r="E197" s="13">
        <v>5.4426733578331202E-3</v>
      </c>
      <c r="F197" s="13">
        <v>2.1459481255799991E-2</v>
      </c>
      <c r="G197" s="13">
        <v>2.0050786854347819E-2</v>
      </c>
      <c r="H197" s="13">
        <v>1.9954167156102889E-2</v>
      </c>
      <c r="I197" s="13">
        <v>2.2954726393915652E-2</v>
      </c>
      <c r="J197" s="13">
        <v>1.0721571866582664E-2</v>
      </c>
      <c r="K197" s="13">
        <v>2.180723631172822E-2</v>
      </c>
      <c r="L197" s="13">
        <v>1.4807814534883989E-2</v>
      </c>
      <c r="M197" s="13">
        <v>3.139109643838827E-2</v>
      </c>
      <c r="N197" s="13">
        <v>3.0836423166357499E-2</v>
      </c>
      <c r="O197" s="13">
        <v>8.7487306432952536E-3</v>
      </c>
      <c r="P197" s="13">
        <v>7.9700601271149557E-2</v>
      </c>
      <c r="Q197" s="13">
        <v>1.3098875629856566E-2</v>
      </c>
      <c r="R197" s="13">
        <v>2.1725514627544653E-2</v>
      </c>
      <c r="S197" s="13">
        <v>8.2770999579489343E-2</v>
      </c>
      <c r="T197" s="13">
        <v>1.3717559579735812E-2</v>
      </c>
      <c r="U197" s="13">
        <v>2.0551997655021987E-2</v>
      </c>
      <c r="V197" s="13">
        <v>2.0555198883090001E-2</v>
      </c>
      <c r="W197" s="147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29"/>
      <c r="B198" s="3" t="s">
        <v>262</v>
      </c>
      <c r="C198" s="28"/>
      <c r="D198" s="13">
        <v>-3.0400979202290013E-2</v>
      </c>
      <c r="E198" s="13">
        <v>2.4038158191470593E-3</v>
      </c>
      <c r="F198" s="13">
        <v>-9.1812858726155744E-3</v>
      </c>
      <c r="G198" s="13">
        <v>1.9445736626447774E-2</v>
      </c>
      <c r="H198" s="13">
        <v>6.0460818337764177E-3</v>
      </c>
      <c r="I198" s="13">
        <v>-1.4321393451084186E-2</v>
      </c>
      <c r="J198" s="13">
        <v>5.0532935745446039E-2</v>
      </c>
      <c r="K198" s="13">
        <v>-3.5224854927651816E-2</v>
      </c>
      <c r="L198" s="13">
        <v>2.4805598543516494E-2</v>
      </c>
      <c r="M198" s="13">
        <v>-2.0217241559859711E-2</v>
      </c>
      <c r="N198" s="13">
        <v>3.7032756269180567E-2</v>
      </c>
      <c r="O198" s="13">
        <v>4.4381232586558905E-3</v>
      </c>
      <c r="P198" s="13">
        <v>-0.12312659036757689</v>
      </c>
      <c r="Q198" s="13">
        <v>2.2941784918284469E-3</v>
      </c>
      <c r="R198" s="13">
        <v>-5.7200288787633169E-2</v>
      </c>
      <c r="S198" s="13">
        <v>5.910871481275537E-2</v>
      </c>
      <c r="T198" s="13">
        <v>-0.10115115650759565</v>
      </c>
      <c r="U198" s="13">
        <v>1.7301791859620552E-2</v>
      </c>
      <c r="V198" s="13">
        <v>-2.9034214413437676E-2</v>
      </c>
      <c r="W198" s="147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29"/>
      <c r="B199" s="45" t="s">
        <v>263</v>
      </c>
      <c r="C199" s="46"/>
      <c r="D199" s="44">
        <v>0.98</v>
      </c>
      <c r="E199" s="44">
        <v>0</v>
      </c>
      <c r="F199" s="44">
        <v>0.34</v>
      </c>
      <c r="G199" s="44">
        <v>0.51</v>
      </c>
      <c r="H199" s="44">
        <v>0.11</v>
      </c>
      <c r="I199" s="44">
        <v>0.5</v>
      </c>
      <c r="J199" s="44">
        <v>1.44</v>
      </c>
      <c r="K199" s="44">
        <v>1.1200000000000001</v>
      </c>
      <c r="L199" s="44">
        <v>0.67</v>
      </c>
      <c r="M199" s="44">
        <v>0.67</v>
      </c>
      <c r="N199" s="44">
        <v>1.04</v>
      </c>
      <c r="O199" s="44">
        <v>0.06</v>
      </c>
      <c r="P199" s="44">
        <v>3.76</v>
      </c>
      <c r="Q199" s="44">
        <v>0</v>
      </c>
      <c r="R199" s="44">
        <v>1.78</v>
      </c>
      <c r="S199" s="44">
        <v>1.7</v>
      </c>
      <c r="T199" s="44">
        <v>3.1</v>
      </c>
      <c r="U199" s="44">
        <v>0.45</v>
      </c>
      <c r="V199" s="44">
        <v>0.94</v>
      </c>
      <c r="W199" s="147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B200" s="3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BM200" s="55"/>
    </row>
    <row r="201" spans="1:65" ht="15">
      <c r="B201" s="8" t="s">
        <v>566</v>
      </c>
      <c r="BM201" s="27" t="s">
        <v>66</v>
      </c>
    </row>
    <row r="202" spans="1:65" ht="15">
      <c r="A202" s="24" t="s">
        <v>51</v>
      </c>
      <c r="B202" s="18" t="s">
        <v>110</v>
      </c>
      <c r="C202" s="15" t="s">
        <v>111</v>
      </c>
      <c r="D202" s="16" t="s">
        <v>228</v>
      </c>
      <c r="E202" s="17" t="s">
        <v>228</v>
      </c>
      <c r="F202" s="17" t="s">
        <v>228</v>
      </c>
      <c r="G202" s="17" t="s">
        <v>228</v>
      </c>
      <c r="H202" s="17" t="s">
        <v>228</v>
      </c>
      <c r="I202" s="17" t="s">
        <v>228</v>
      </c>
      <c r="J202" s="17" t="s">
        <v>228</v>
      </c>
      <c r="K202" s="17" t="s">
        <v>228</v>
      </c>
      <c r="L202" s="17" t="s">
        <v>228</v>
      </c>
      <c r="M202" s="17" t="s">
        <v>228</v>
      </c>
      <c r="N202" s="17" t="s">
        <v>228</v>
      </c>
      <c r="O202" s="17" t="s">
        <v>228</v>
      </c>
      <c r="P202" s="17" t="s">
        <v>228</v>
      </c>
      <c r="Q202" s="17" t="s">
        <v>228</v>
      </c>
      <c r="R202" s="17" t="s">
        <v>228</v>
      </c>
      <c r="S202" s="17" t="s">
        <v>228</v>
      </c>
      <c r="T202" s="17" t="s">
        <v>228</v>
      </c>
      <c r="U202" s="17" t="s">
        <v>228</v>
      </c>
      <c r="V202" s="17" t="s">
        <v>228</v>
      </c>
      <c r="W202" s="147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7">
        <v>1</v>
      </c>
    </row>
    <row r="203" spans="1:65">
      <c r="A203" s="29"/>
      <c r="B203" s="19" t="s">
        <v>229</v>
      </c>
      <c r="C203" s="9" t="s">
        <v>229</v>
      </c>
      <c r="D203" s="145" t="s">
        <v>232</v>
      </c>
      <c r="E203" s="146" t="s">
        <v>233</v>
      </c>
      <c r="F203" s="146" t="s">
        <v>234</v>
      </c>
      <c r="G203" s="146" t="s">
        <v>235</v>
      </c>
      <c r="H203" s="146" t="s">
        <v>237</v>
      </c>
      <c r="I203" s="146" t="s">
        <v>238</v>
      </c>
      <c r="J203" s="146" t="s">
        <v>239</v>
      </c>
      <c r="K203" s="146" t="s">
        <v>240</v>
      </c>
      <c r="L203" s="146" t="s">
        <v>241</v>
      </c>
      <c r="M203" s="146" t="s">
        <v>242</v>
      </c>
      <c r="N203" s="146" t="s">
        <v>243</v>
      </c>
      <c r="O203" s="146" t="s">
        <v>244</v>
      </c>
      <c r="P203" s="146" t="s">
        <v>246</v>
      </c>
      <c r="Q203" s="146" t="s">
        <v>247</v>
      </c>
      <c r="R203" s="146" t="s">
        <v>248</v>
      </c>
      <c r="S203" s="146" t="s">
        <v>249</v>
      </c>
      <c r="T203" s="146" t="s">
        <v>283</v>
      </c>
      <c r="U203" s="146" t="s">
        <v>253</v>
      </c>
      <c r="V203" s="146" t="s">
        <v>299</v>
      </c>
      <c r="W203" s="147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7" t="s">
        <v>3</v>
      </c>
    </row>
    <row r="204" spans="1:65">
      <c r="A204" s="29"/>
      <c r="B204" s="19"/>
      <c r="C204" s="9"/>
      <c r="D204" s="10" t="s">
        <v>287</v>
      </c>
      <c r="E204" s="11" t="s">
        <v>286</v>
      </c>
      <c r="F204" s="11" t="s">
        <v>287</v>
      </c>
      <c r="G204" s="11" t="s">
        <v>287</v>
      </c>
      <c r="H204" s="11" t="s">
        <v>322</v>
      </c>
      <c r="I204" s="11" t="s">
        <v>322</v>
      </c>
      <c r="J204" s="11" t="s">
        <v>286</v>
      </c>
      <c r="K204" s="11" t="s">
        <v>286</v>
      </c>
      <c r="L204" s="11" t="s">
        <v>286</v>
      </c>
      <c r="M204" s="11" t="s">
        <v>286</v>
      </c>
      <c r="N204" s="11" t="s">
        <v>286</v>
      </c>
      <c r="O204" s="11" t="s">
        <v>322</v>
      </c>
      <c r="P204" s="11" t="s">
        <v>322</v>
      </c>
      <c r="Q204" s="11" t="s">
        <v>286</v>
      </c>
      <c r="R204" s="11" t="s">
        <v>286</v>
      </c>
      <c r="S204" s="11" t="s">
        <v>286</v>
      </c>
      <c r="T204" s="11" t="s">
        <v>322</v>
      </c>
      <c r="U204" s="11" t="s">
        <v>287</v>
      </c>
      <c r="V204" s="11" t="s">
        <v>287</v>
      </c>
      <c r="W204" s="147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7">
        <v>1</v>
      </c>
    </row>
    <row r="205" spans="1:65">
      <c r="A205" s="29"/>
      <c r="B205" s="19"/>
      <c r="C205" s="9"/>
      <c r="D205" s="25" t="s">
        <v>323</v>
      </c>
      <c r="E205" s="25" t="s">
        <v>324</v>
      </c>
      <c r="F205" s="25" t="s">
        <v>324</v>
      </c>
      <c r="G205" s="25" t="s">
        <v>325</v>
      </c>
      <c r="H205" s="25" t="s">
        <v>325</v>
      </c>
      <c r="I205" s="25" t="s">
        <v>325</v>
      </c>
      <c r="J205" s="25" t="s">
        <v>325</v>
      </c>
      <c r="K205" s="25" t="s">
        <v>325</v>
      </c>
      <c r="L205" s="25" t="s">
        <v>325</v>
      </c>
      <c r="M205" s="25" t="s">
        <v>325</v>
      </c>
      <c r="N205" s="25" t="s">
        <v>325</v>
      </c>
      <c r="O205" s="25" t="s">
        <v>323</v>
      </c>
      <c r="P205" s="25" t="s">
        <v>323</v>
      </c>
      <c r="Q205" s="25" t="s">
        <v>325</v>
      </c>
      <c r="R205" s="25" t="s">
        <v>323</v>
      </c>
      <c r="S205" s="25" t="s">
        <v>289</v>
      </c>
      <c r="T205" s="25" t="s">
        <v>326</v>
      </c>
      <c r="U205" s="25" t="s">
        <v>258</v>
      </c>
      <c r="V205" s="25" t="s">
        <v>325</v>
      </c>
      <c r="W205" s="147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>
        <v>2</v>
      </c>
    </row>
    <row r="206" spans="1:65">
      <c r="A206" s="29"/>
      <c r="B206" s="18">
        <v>1</v>
      </c>
      <c r="C206" s="14">
        <v>1</v>
      </c>
      <c r="D206" s="210">
        <v>18</v>
      </c>
      <c r="E206" s="210">
        <v>19.446514998674054</v>
      </c>
      <c r="F206" s="210">
        <v>17.553999999999998</v>
      </c>
      <c r="G206" s="210">
        <v>22.07</v>
      </c>
      <c r="H206" s="210">
        <v>23</v>
      </c>
      <c r="I206" s="210">
        <v>20</v>
      </c>
      <c r="J206" s="210">
        <v>18</v>
      </c>
      <c r="K206" s="210">
        <v>20</v>
      </c>
      <c r="L206" s="210">
        <v>18</v>
      </c>
      <c r="M206" s="210">
        <v>18</v>
      </c>
      <c r="N206" s="210">
        <v>20</v>
      </c>
      <c r="O206" s="210">
        <v>20.015643055320002</v>
      </c>
      <c r="P206" s="210">
        <v>22</v>
      </c>
      <c r="Q206" s="210">
        <v>18</v>
      </c>
      <c r="R206" s="210">
        <v>21</v>
      </c>
      <c r="S206" s="210">
        <v>18</v>
      </c>
      <c r="T206" s="210">
        <v>20</v>
      </c>
      <c r="U206" s="211">
        <v>20</v>
      </c>
      <c r="V206" s="210">
        <v>15.852</v>
      </c>
      <c r="W206" s="212"/>
      <c r="X206" s="213"/>
      <c r="Y206" s="213"/>
      <c r="Z206" s="213"/>
      <c r="AA206" s="213"/>
      <c r="AB206" s="213"/>
      <c r="AC206" s="213"/>
      <c r="AD206" s="213"/>
      <c r="AE206" s="213"/>
      <c r="AF206" s="213"/>
      <c r="AG206" s="213"/>
      <c r="AH206" s="213"/>
      <c r="AI206" s="213"/>
      <c r="AJ206" s="213"/>
      <c r="AK206" s="213"/>
      <c r="AL206" s="213"/>
      <c r="AM206" s="213"/>
      <c r="AN206" s="213"/>
      <c r="AO206" s="213"/>
      <c r="AP206" s="213"/>
      <c r="AQ206" s="213"/>
      <c r="AR206" s="213"/>
      <c r="AS206" s="213"/>
      <c r="AT206" s="213"/>
      <c r="AU206" s="213"/>
      <c r="AV206" s="213"/>
      <c r="AW206" s="213"/>
      <c r="AX206" s="213"/>
      <c r="AY206" s="213"/>
      <c r="AZ206" s="213"/>
      <c r="BA206" s="213"/>
      <c r="BB206" s="213"/>
      <c r="BC206" s="213"/>
      <c r="BD206" s="213"/>
      <c r="BE206" s="213"/>
      <c r="BF206" s="213"/>
      <c r="BG206" s="213"/>
      <c r="BH206" s="213"/>
      <c r="BI206" s="213"/>
      <c r="BJ206" s="213"/>
      <c r="BK206" s="213"/>
      <c r="BL206" s="213"/>
      <c r="BM206" s="214">
        <v>1</v>
      </c>
    </row>
    <row r="207" spans="1:65">
      <c r="A207" s="29"/>
      <c r="B207" s="19">
        <v>1</v>
      </c>
      <c r="C207" s="9">
        <v>2</v>
      </c>
      <c r="D207" s="215">
        <v>19</v>
      </c>
      <c r="E207" s="215">
        <v>19.352870439458911</v>
      </c>
      <c r="F207" s="215">
        <v>17.443999999999999</v>
      </c>
      <c r="G207" s="215">
        <v>22.47</v>
      </c>
      <c r="H207" s="215">
        <v>22</v>
      </c>
      <c r="I207" s="215">
        <v>19</v>
      </c>
      <c r="J207" s="215">
        <v>18</v>
      </c>
      <c r="K207" s="215">
        <v>19</v>
      </c>
      <c r="L207" s="215">
        <v>18</v>
      </c>
      <c r="M207" s="215">
        <v>18</v>
      </c>
      <c r="N207" s="215">
        <v>19</v>
      </c>
      <c r="O207" s="215">
        <v>19.019509566312205</v>
      </c>
      <c r="P207" s="215">
        <v>21</v>
      </c>
      <c r="Q207" s="215">
        <v>17.100000000000001</v>
      </c>
      <c r="R207" s="215">
        <v>21</v>
      </c>
      <c r="S207" s="215">
        <v>18.5</v>
      </c>
      <c r="T207" s="215">
        <v>21</v>
      </c>
      <c r="U207" s="217">
        <v>20</v>
      </c>
      <c r="V207" s="215">
        <v>15.965999999999999</v>
      </c>
      <c r="W207" s="212"/>
      <c r="X207" s="213"/>
      <c r="Y207" s="213"/>
      <c r="Z207" s="213"/>
      <c r="AA207" s="213"/>
      <c r="AB207" s="213"/>
      <c r="AC207" s="213"/>
      <c r="AD207" s="213"/>
      <c r="AE207" s="213"/>
      <c r="AF207" s="213"/>
      <c r="AG207" s="213"/>
      <c r="AH207" s="213"/>
      <c r="AI207" s="213"/>
      <c r="AJ207" s="213"/>
      <c r="AK207" s="213"/>
      <c r="AL207" s="213"/>
      <c r="AM207" s="213"/>
      <c r="AN207" s="213"/>
      <c r="AO207" s="213"/>
      <c r="AP207" s="213"/>
      <c r="AQ207" s="213"/>
      <c r="AR207" s="213"/>
      <c r="AS207" s="213"/>
      <c r="AT207" s="213"/>
      <c r="AU207" s="213"/>
      <c r="AV207" s="213"/>
      <c r="AW207" s="213"/>
      <c r="AX207" s="213"/>
      <c r="AY207" s="213"/>
      <c r="AZ207" s="213"/>
      <c r="BA207" s="213"/>
      <c r="BB207" s="213"/>
      <c r="BC207" s="213"/>
      <c r="BD207" s="213"/>
      <c r="BE207" s="213"/>
      <c r="BF207" s="213"/>
      <c r="BG207" s="213"/>
      <c r="BH207" s="213"/>
      <c r="BI207" s="213"/>
      <c r="BJ207" s="213"/>
      <c r="BK207" s="213"/>
      <c r="BL207" s="213"/>
      <c r="BM207" s="214">
        <v>30</v>
      </c>
    </row>
    <row r="208" spans="1:65">
      <c r="A208" s="29"/>
      <c r="B208" s="19">
        <v>1</v>
      </c>
      <c r="C208" s="9">
        <v>3</v>
      </c>
      <c r="D208" s="215">
        <v>19</v>
      </c>
      <c r="E208" s="215">
        <v>19.332828099366353</v>
      </c>
      <c r="F208" s="215">
        <v>17.899999999999999</v>
      </c>
      <c r="G208" s="215">
        <v>21.77</v>
      </c>
      <c r="H208" s="215">
        <v>21</v>
      </c>
      <c r="I208" s="215">
        <v>19</v>
      </c>
      <c r="J208" s="215">
        <v>18</v>
      </c>
      <c r="K208" s="215">
        <v>20</v>
      </c>
      <c r="L208" s="215">
        <v>19</v>
      </c>
      <c r="M208" s="215">
        <v>18</v>
      </c>
      <c r="N208" s="215">
        <v>19</v>
      </c>
      <c r="O208" s="215">
        <v>19.826723044821151</v>
      </c>
      <c r="P208" s="215">
        <v>21</v>
      </c>
      <c r="Q208" s="215">
        <v>17.5</v>
      </c>
      <c r="R208" s="215">
        <v>21</v>
      </c>
      <c r="S208" s="215">
        <v>19.3</v>
      </c>
      <c r="T208" s="215">
        <v>18</v>
      </c>
      <c r="U208" s="217">
        <v>20</v>
      </c>
      <c r="V208" s="215">
        <v>18.141999999999999</v>
      </c>
      <c r="W208" s="212"/>
      <c r="X208" s="213"/>
      <c r="Y208" s="213"/>
      <c r="Z208" s="213"/>
      <c r="AA208" s="213"/>
      <c r="AB208" s="213"/>
      <c r="AC208" s="213"/>
      <c r="AD208" s="213"/>
      <c r="AE208" s="213"/>
      <c r="AF208" s="213"/>
      <c r="AG208" s="213"/>
      <c r="AH208" s="213"/>
      <c r="AI208" s="213"/>
      <c r="AJ208" s="213"/>
      <c r="AK208" s="213"/>
      <c r="AL208" s="213"/>
      <c r="AM208" s="213"/>
      <c r="AN208" s="213"/>
      <c r="AO208" s="213"/>
      <c r="AP208" s="213"/>
      <c r="AQ208" s="213"/>
      <c r="AR208" s="213"/>
      <c r="AS208" s="213"/>
      <c r="AT208" s="213"/>
      <c r="AU208" s="213"/>
      <c r="AV208" s="213"/>
      <c r="AW208" s="213"/>
      <c r="AX208" s="213"/>
      <c r="AY208" s="213"/>
      <c r="AZ208" s="213"/>
      <c r="BA208" s="213"/>
      <c r="BB208" s="213"/>
      <c r="BC208" s="213"/>
      <c r="BD208" s="213"/>
      <c r="BE208" s="213"/>
      <c r="BF208" s="213"/>
      <c r="BG208" s="213"/>
      <c r="BH208" s="213"/>
      <c r="BI208" s="213"/>
      <c r="BJ208" s="213"/>
      <c r="BK208" s="213"/>
      <c r="BL208" s="213"/>
      <c r="BM208" s="214">
        <v>16</v>
      </c>
    </row>
    <row r="209" spans="1:65">
      <c r="A209" s="29"/>
      <c r="B209" s="19">
        <v>1</v>
      </c>
      <c r="C209" s="9">
        <v>4</v>
      </c>
      <c r="D209" s="215">
        <v>18</v>
      </c>
      <c r="E209" s="215">
        <v>19.263221750152056</v>
      </c>
      <c r="F209" s="215">
        <v>18.201000000000001</v>
      </c>
      <c r="G209" s="215">
        <v>22.84</v>
      </c>
      <c r="H209" s="215">
        <v>22</v>
      </c>
      <c r="I209" s="215">
        <v>19</v>
      </c>
      <c r="J209" s="215">
        <v>19</v>
      </c>
      <c r="K209" s="215">
        <v>20</v>
      </c>
      <c r="L209" s="215">
        <v>18</v>
      </c>
      <c r="M209" s="215">
        <v>19</v>
      </c>
      <c r="N209" s="215">
        <v>19</v>
      </c>
      <c r="O209" s="215">
        <v>19.479421252319998</v>
      </c>
      <c r="P209" s="215">
        <v>21</v>
      </c>
      <c r="Q209" s="215">
        <v>16.7</v>
      </c>
      <c r="R209" s="215">
        <v>22</v>
      </c>
      <c r="S209" s="215">
        <v>19.100000000000001</v>
      </c>
      <c r="T209" s="215">
        <v>20</v>
      </c>
      <c r="U209" s="217">
        <v>20</v>
      </c>
      <c r="V209" s="215">
        <v>16.66</v>
      </c>
      <c r="W209" s="212"/>
      <c r="X209" s="213"/>
      <c r="Y209" s="213"/>
      <c r="Z209" s="213"/>
      <c r="AA209" s="213"/>
      <c r="AB209" s="213"/>
      <c r="AC209" s="213"/>
      <c r="AD209" s="213"/>
      <c r="AE209" s="213"/>
      <c r="AF209" s="213"/>
      <c r="AG209" s="213"/>
      <c r="AH209" s="213"/>
      <c r="AI209" s="213"/>
      <c r="AJ209" s="213"/>
      <c r="AK209" s="213"/>
      <c r="AL209" s="213"/>
      <c r="AM209" s="213"/>
      <c r="AN209" s="213"/>
      <c r="AO209" s="213"/>
      <c r="AP209" s="213"/>
      <c r="AQ209" s="213"/>
      <c r="AR209" s="213"/>
      <c r="AS209" s="213"/>
      <c r="AT209" s="213"/>
      <c r="AU209" s="213"/>
      <c r="AV209" s="213"/>
      <c r="AW209" s="213"/>
      <c r="AX209" s="213"/>
      <c r="AY209" s="213"/>
      <c r="AZ209" s="213"/>
      <c r="BA209" s="213"/>
      <c r="BB209" s="213"/>
      <c r="BC209" s="213"/>
      <c r="BD209" s="213"/>
      <c r="BE209" s="213"/>
      <c r="BF209" s="213"/>
      <c r="BG209" s="213"/>
      <c r="BH209" s="213"/>
      <c r="BI209" s="213"/>
      <c r="BJ209" s="213"/>
      <c r="BK209" s="213"/>
      <c r="BL209" s="213"/>
      <c r="BM209" s="214">
        <v>19.284202304877084</v>
      </c>
    </row>
    <row r="210" spans="1:65">
      <c r="A210" s="29"/>
      <c r="B210" s="19">
        <v>1</v>
      </c>
      <c r="C210" s="9">
        <v>5</v>
      </c>
      <c r="D210" s="215">
        <v>19</v>
      </c>
      <c r="E210" s="215">
        <v>19.679019006140368</v>
      </c>
      <c r="F210" s="215">
        <v>18.021999999999998</v>
      </c>
      <c r="G210" s="215">
        <v>22.15</v>
      </c>
      <c r="H210" s="215">
        <v>22</v>
      </c>
      <c r="I210" s="215">
        <v>19</v>
      </c>
      <c r="J210" s="215">
        <v>18</v>
      </c>
      <c r="K210" s="215">
        <v>19</v>
      </c>
      <c r="L210" s="215">
        <v>19</v>
      </c>
      <c r="M210" s="215">
        <v>18</v>
      </c>
      <c r="N210" s="215">
        <v>19</v>
      </c>
      <c r="O210" s="215">
        <v>19.514920954919997</v>
      </c>
      <c r="P210" s="215">
        <v>21</v>
      </c>
      <c r="Q210" s="215">
        <v>17.2</v>
      </c>
      <c r="R210" s="215">
        <v>21</v>
      </c>
      <c r="S210" s="215">
        <v>19.399999999999999</v>
      </c>
      <c r="T210" s="215">
        <v>21</v>
      </c>
      <c r="U210" s="217">
        <v>20</v>
      </c>
      <c r="V210" s="215">
        <v>16.684999999999999</v>
      </c>
      <c r="W210" s="212"/>
      <c r="X210" s="213"/>
      <c r="Y210" s="213"/>
      <c r="Z210" s="213"/>
      <c r="AA210" s="213"/>
      <c r="AB210" s="213"/>
      <c r="AC210" s="213"/>
      <c r="AD210" s="213"/>
      <c r="AE210" s="213"/>
      <c r="AF210" s="213"/>
      <c r="AG210" s="213"/>
      <c r="AH210" s="213"/>
      <c r="AI210" s="213"/>
      <c r="AJ210" s="213"/>
      <c r="AK210" s="213"/>
      <c r="AL210" s="213"/>
      <c r="AM210" s="213"/>
      <c r="AN210" s="213"/>
      <c r="AO210" s="213"/>
      <c r="AP210" s="213"/>
      <c r="AQ210" s="213"/>
      <c r="AR210" s="213"/>
      <c r="AS210" s="213"/>
      <c r="AT210" s="213"/>
      <c r="AU210" s="213"/>
      <c r="AV210" s="213"/>
      <c r="AW210" s="213"/>
      <c r="AX210" s="213"/>
      <c r="AY210" s="213"/>
      <c r="AZ210" s="213"/>
      <c r="BA210" s="213"/>
      <c r="BB210" s="213"/>
      <c r="BC210" s="213"/>
      <c r="BD210" s="213"/>
      <c r="BE210" s="213"/>
      <c r="BF210" s="213"/>
      <c r="BG210" s="213"/>
      <c r="BH210" s="213"/>
      <c r="BI210" s="213"/>
      <c r="BJ210" s="213"/>
      <c r="BK210" s="213"/>
      <c r="BL210" s="213"/>
      <c r="BM210" s="214">
        <v>85</v>
      </c>
    </row>
    <row r="211" spans="1:65">
      <c r="A211" s="29"/>
      <c r="B211" s="19">
        <v>1</v>
      </c>
      <c r="C211" s="9">
        <v>6</v>
      </c>
      <c r="D211" s="215">
        <v>19</v>
      </c>
      <c r="E211" s="215">
        <v>19.200791996520216</v>
      </c>
      <c r="F211" s="215">
        <v>17.030999999999999</v>
      </c>
      <c r="G211" s="215">
        <v>20.9</v>
      </c>
      <c r="H211" s="215">
        <v>22</v>
      </c>
      <c r="I211" s="215">
        <v>19</v>
      </c>
      <c r="J211" s="215">
        <v>18</v>
      </c>
      <c r="K211" s="215">
        <v>19</v>
      </c>
      <c r="L211" s="215">
        <v>19</v>
      </c>
      <c r="M211" s="215">
        <v>18</v>
      </c>
      <c r="N211" s="215">
        <v>19</v>
      </c>
      <c r="O211" s="215">
        <v>19.569384762719999</v>
      </c>
      <c r="P211" s="215">
        <v>21</v>
      </c>
      <c r="Q211" s="215">
        <v>17.600000000000001</v>
      </c>
      <c r="R211" s="215">
        <v>21</v>
      </c>
      <c r="S211" s="215">
        <v>19.2</v>
      </c>
      <c r="T211" s="216">
        <v>14</v>
      </c>
      <c r="U211" s="217">
        <v>20</v>
      </c>
      <c r="V211" s="215">
        <v>15.736000000000001</v>
      </c>
      <c r="W211" s="212"/>
      <c r="X211" s="213"/>
      <c r="Y211" s="213"/>
      <c r="Z211" s="213"/>
      <c r="AA211" s="213"/>
      <c r="AB211" s="213"/>
      <c r="AC211" s="213"/>
      <c r="AD211" s="213"/>
      <c r="AE211" s="213"/>
      <c r="AF211" s="213"/>
      <c r="AG211" s="213"/>
      <c r="AH211" s="213"/>
      <c r="AI211" s="213"/>
      <c r="AJ211" s="213"/>
      <c r="AK211" s="213"/>
      <c r="AL211" s="213"/>
      <c r="AM211" s="213"/>
      <c r="AN211" s="213"/>
      <c r="AO211" s="213"/>
      <c r="AP211" s="213"/>
      <c r="AQ211" s="213"/>
      <c r="AR211" s="213"/>
      <c r="AS211" s="213"/>
      <c r="AT211" s="213"/>
      <c r="AU211" s="213"/>
      <c r="AV211" s="213"/>
      <c r="AW211" s="213"/>
      <c r="AX211" s="213"/>
      <c r="AY211" s="213"/>
      <c r="AZ211" s="213"/>
      <c r="BA211" s="213"/>
      <c r="BB211" s="213"/>
      <c r="BC211" s="213"/>
      <c r="BD211" s="213"/>
      <c r="BE211" s="213"/>
      <c r="BF211" s="213"/>
      <c r="BG211" s="213"/>
      <c r="BH211" s="213"/>
      <c r="BI211" s="213"/>
      <c r="BJ211" s="213"/>
      <c r="BK211" s="213"/>
      <c r="BL211" s="213"/>
      <c r="BM211" s="218"/>
    </row>
    <row r="212" spans="1:65">
      <c r="A212" s="29"/>
      <c r="B212" s="20" t="s">
        <v>259</v>
      </c>
      <c r="C212" s="12"/>
      <c r="D212" s="219">
        <v>18.666666666666668</v>
      </c>
      <c r="E212" s="219">
        <v>19.37920771505199</v>
      </c>
      <c r="F212" s="219">
        <v>17.691999999999997</v>
      </c>
      <c r="G212" s="219">
        <v>22.033333333333335</v>
      </c>
      <c r="H212" s="219">
        <v>22</v>
      </c>
      <c r="I212" s="219">
        <v>19.166666666666668</v>
      </c>
      <c r="J212" s="219">
        <v>18.166666666666668</v>
      </c>
      <c r="K212" s="219">
        <v>19.5</v>
      </c>
      <c r="L212" s="219">
        <v>18.5</v>
      </c>
      <c r="M212" s="219">
        <v>18.166666666666668</v>
      </c>
      <c r="N212" s="219">
        <v>19.166666666666668</v>
      </c>
      <c r="O212" s="219">
        <v>19.570933772735557</v>
      </c>
      <c r="P212" s="219">
        <v>21.166666666666668</v>
      </c>
      <c r="Q212" s="219">
        <v>17.349999999999998</v>
      </c>
      <c r="R212" s="219">
        <v>21.166666666666668</v>
      </c>
      <c r="S212" s="219">
        <v>18.916666666666668</v>
      </c>
      <c r="T212" s="219">
        <v>19</v>
      </c>
      <c r="U212" s="219">
        <v>20</v>
      </c>
      <c r="V212" s="219">
        <v>16.506833333333333</v>
      </c>
      <c r="W212" s="212"/>
      <c r="X212" s="213"/>
      <c r="Y212" s="213"/>
      <c r="Z212" s="213"/>
      <c r="AA212" s="213"/>
      <c r="AB212" s="213"/>
      <c r="AC212" s="213"/>
      <c r="AD212" s="213"/>
      <c r="AE212" s="213"/>
      <c r="AF212" s="213"/>
      <c r="AG212" s="213"/>
      <c r="AH212" s="213"/>
      <c r="AI212" s="213"/>
      <c r="AJ212" s="213"/>
      <c r="AK212" s="213"/>
      <c r="AL212" s="213"/>
      <c r="AM212" s="213"/>
      <c r="AN212" s="213"/>
      <c r="AO212" s="213"/>
      <c r="AP212" s="213"/>
      <c r="AQ212" s="213"/>
      <c r="AR212" s="213"/>
      <c r="AS212" s="213"/>
      <c r="AT212" s="213"/>
      <c r="AU212" s="213"/>
      <c r="AV212" s="213"/>
      <c r="AW212" s="213"/>
      <c r="AX212" s="213"/>
      <c r="AY212" s="213"/>
      <c r="AZ212" s="213"/>
      <c r="BA212" s="213"/>
      <c r="BB212" s="213"/>
      <c r="BC212" s="213"/>
      <c r="BD212" s="213"/>
      <c r="BE212" s="213"/>
      <c r="BF212" s="213"/>
      <c r="BG212" s="213"/>
      <c r="BH212" s="213"/>
      <c r="BI212" s="213"/>
      <c r="BJ212" s="213"/>
      <c r="BK212" s="213"/>
      <c r="BL212" s="213"/>
      <c r="BM212" s="218"/>
    </row>
    <row r="213" spans="1:65">
      <c r="A213" s="29"/>
      <c r="B213" s="3" t="s">
        <v>260</v>
      </c>
      <c r="C213" s="28"/>
      <c r="D213" s="215">
        <v>19</v>
      </c>
      <c r="E213" s="215">
        <v>19.342849269412632</v>
      </c>
      <c r="F213" s="215">
        <v>17.726999999999997</v>
      </c>
      <c r="G213" s="215">
        <v>22.11</v>
      </c>
      <c r="H213" s="215">
        <v>22</v>
      </c>
      <c r="I213" s="215">
        <v>19</v>
      </c>
      <c r="J213" s="215">
        <v>18</v>
      </c>
      <c r="K213" s="215">
        <v>19.5</v>
      </c>
      <c r="L213" s="215">
        <v>18.5</v>
      </c>
      <c r="M213" s="215">
        <v>18</v>
      </c>
      <c r="N213" s="215">
        <v>19</v>
      </c>
      <c r="O213" s="215">
        <v>19.542152858819996</v>
      </c>
      <c r="P213" s="215">
        <v>21</v>
      </c>
      <c r="Q213" s="215">
        <v>17.350000000000001</v>
      </c>
      <c r="R213" s="215">
        <v>21</v>
      </c>
      <c r="S213" s="215">
        <v>19.149999999999999</v>
      </c>
      <c r="T213" s="215">
        <v>20</v>
      </c>
      <c r="U213" s="215">
        <v>20</v>
      </c>
      <c r="V213" s="215">
        <v>16.312999999999999</v>
      </c>
      <c r="W213" s="212"/>
      <c r="X213" s="213"/>
      <c r="Y213" s="213"/>
      <c r="Z213" s="213"/>
      <c r="AA213" s="213"/>
      <c r="AB213" s="213"/>
      <c r="AC213" s="213"/>
      <c r="AD213" s="213"/>
      <c r="AE213" s="213"/>
      <c r="AF213" s="213"/>
      <c r="AG213" s="213"/>
      <c r="AH213" s="213"/>
      <c r="AI213" s="213"/>
      <c r="AJ213" s="213"/>
      <c r="AK213" s="213"/>
      <c r="AL213" s="213"/>
      <c r="AM213" s="213"/>
      <c r="AN213" s="213"/>
      <c r="AO213" s="213"/>
      <c r="AP213" s="213"/>
      <c r="AQ213" s="213"/>
      <c r="AR213" s="213"/>
      <c r="AS213" s="213"/>
      <c r="AT213" s="213"/>
      <c r="AU213" s="213"/>
      <c r="AV213" s="213"/>
      <c r="AW213" s="213"/>
      <c r="AX213" s="213"/>
      <c r="AY213" s="213"/>
      <c r="AZ213" s="213"/>
      <c r="BA213" s="213"/>
      <c r="BB213" s="213"/>
      <c r="BC213" s="213"/>
      <c r="BD213" s="213"/>
      <c r="BE213" s="213"/>
      <c r="BF213" s="213"/>
      <c r="BG213" s="213"/>
      <c r="BH213" s="213"/>
      <c r="BI213" s="213"/>
      <c r="BJ213" s="213"/>
      <c r="BK213" s="213"/>
      <c r="BL213" s="213"/>
      <c r="BM213" s="218"/>
    </row>
    <row r="214" spans="1:65">
      <c r="A214" s="29"/>
      <c r="B214" s="3" t="s">
        <v>261</v>
      </c>
      <c r="C214" s="28"/>
      <c r="D214" s="23">
        <v>0.5163977794943222</v>
      </c>
      <c r="E214" s="23">
        <v>0.16884709899933281</v>
      </c>
      <c r="F214" s="23">
        <v>0.43097888579372456</v>
      </c>
      <c r="G214" s="23">
        <v>0.66485086046922359</v>
      </c>
      <c r="H214" s="23">
        <v>0.63245553203367588</v>
      </c>
      <c r="I214" s="23">
        <v>0.40824829046386296</v>
      </c>
      <c r="J214" s="23">
        <v>0.40824829046386296</v>
      </c>
      <c r="K214" s="23">
        <v>0.54772255750516607</v>
      </c>
      <c r="L214" s="23">
        <v>0.54772255750516607</v>
      </c>
      <c r="M214" s="23">
        <v>0.40824829046386296</v>
      </c>
      <c r="N214" s="23">
        <v>0.40824829046386296</v>
      </c>
      <c r="O214" s="23">
        <v>0.34022860836353785</v>
      </c>
      <c r="P214" s="23">
        <v>0.40824829046386296</v>
      </c>
      <c r="Q214" s="23">
        <v>0.45055521304275264</v>
      </c>
      <c r="R214" s="23">
        <v>0.40824829046386296</v>
      </c>
      <c r="S214" s="23">
        <v>0.54924190177613597</v>
      </c>
      <c r="T214" s="23">
        <v>2.6832815729997477</v>
      </c>
      <c r="U214" s="23">
        <v>0</v>
      </c>
      <c r="V214" s="23">
        <v>0.8993847712001054</v>
      </c>
      <c r="W214" s="147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5"/>
    </row>
    <row r="215" spans="1:65">
      <c r="A215" s="29"/>
      <c r="B215" s="3" t="s">
        <v>86</v>
      </c>
      <c r="C215" s="28"/>
      <c r="D215" s="13">
        <v>2.76641667586244E-2</v>
      </c>
      <c r="E215" s="13">
        <v>8.7127968017076309E-3</v>
      </c>
      <c r="F215" s="13">
        <v>2.4360099807468043E-2</v>
      </c>
      <c r="G215" s="13">
        <v>3.0174774302687907E-2</v>
      </c>
      <c r="H215" s="13">
        <v>2.8747978728803449E-2</v>
      </c>
      <c r="I215" s="13">
        <v>2.1299910806810238E-2</v>
      </c>
      <c r="J215" s="13">
        <v>2.2472382961313556E-2</v>
      </c>
      <c r="K215" s="13">
        <v>2.8088336282316211E-2</v>
      </c>
      <c r="L215" s="13">
        <v>2.9606624730008978E-2</v>
      </c>
      <c r="M215" s="13">
        <v>2.2472382961313556E-2</v>
      </c>
      <c r="N215" s="13">
        <v>2.1299910806810238E-2</v>
      </c>
      <c r="O215" s="13">
        <v>1.7384382999523169E-2</v>
      </c>
      <c r="P215" s="13">
        <v>1.9287320809316361E-2</v>
      </c>
      <c r="Q215" s="13">
        <v>2.5968600175374796E-2</v>
      </c>
      <c r="R215" s="13">
        <v>1.9287320809316361E-2</v>
      </c>
      <c r="S215" s="13">
        <v>2.9034814190808948E-2</v>
      </c>
      <c r="T215" s="13">
        <v>0.14122534594735514</v>
      </c>
      <c r="U215" s="13">
        <v>0</v>
      </c>
      <c r="V215" s="13">
        <v>5.4485603206759145E-2</v>
      </c>
      <c r="W215" s="147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29"/>
      <c r="B216" s="3" t="s">
        <v>262</v>
      </c>
      <c r="C216" s="28"/>
      <c r="D216" s="13">
        <v>-3.2022876987462312E-2</v>
      </c>
      <c r="E216" s="13">
        <v>4.9265926934856097E-3</v>
      </c>
      <c r="F216" s="13">
        <v>-8.256511105333153E-2</v>
      </c>
      <c r="G216" s="13">
        <v>0.14255871127015607</v>
      </c>
      <c r="H216" s="13">
        <v>0.14083018069334785</v>
      </c>
      <c r="I216" s="13">
        <v>-6.0949183353408154E-3</v>
      </c>
      <c r="J216" s="13">
        <v>-5.795083563958392E-2</v>
      </c>
      <c r="K216" s="13">
        <v>1.1190387432740145E-2</v>
      </c>
      <c r="L216" s="13">
        <v>-4.0665529871502848E-2</v>
      </c>
      <c r="M216" s="13">
        <v>-5.795083563958392E-2</v>
      </c>
      <c r="N216" s="13">
        <v>-6.0949183353408154E-3</v>
      </c>
      <c r="O216" s="13">
        <v>1.486872328579314E-2</v>
      </c>
      <c r="P216" s="13">
        <v>9.7616916273145504E-2</v>
      </c>
      <c r="Q216" s="13">
        <v>-0.1002998347713826</v>
      </c>
      <c r="R216" s="13">
        <v>9.7616916273145504E-2</v>
      </c>
      <c r="S216" s="13">
        <v>-1.9058897661401564E-2</v>
      </c>
      <c r="T216" s="13">
        <v>-1.4737571219381351E-2</v>
      </c>
      <c r="U216" s="13">
        <v>3.7118346084861642E-2</v>
      </c>
      <c r="V216" s="13">
        <v>-0.14402301571174347</v>
      </c>
      <c r="W216" s="147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29"/>
      <c r="B217" s="45" t="s">
        <v>263</v>
      </c>
      <c r="C217" s="46"/>
      <c r="D217" s="44">
        <v>0.37</v>
      </c>
      <c r="E217" s="44">
        <v>0.27</v>
      </c>
      <c r="F217" s="44">
        <v>1.25</v>
      </c>
      <c r="G217" s="44">
        <v>2.65</v>
      </c>
      <c r="H217" s="44">
        <v>2.62</v>
      </c>
      <c r="I217" s="44">
        <v>7.0000000000000007E-2</v>
      </c>
      <c r="J217" s="44">
        <v>0.82</v>
      </c>
      <c r="K217" s="44">
        <v>0.37</v>
      </c>
      <c r="L217" s="44">
        <v>0.52</v>
      </c>
      <c r="M217" s="44">
        <v>0.82</v>
      </c>
      <c r="N217" s="44">
        <v>7.0000000000000007E-2</v>
      </c>
      <c r="O217" s="44">
        <v>0.44</v>
      </c>
      <c r="P217" s="44">
        <v>1.87</v>
      </c>
      <c r="Q217" s="44">
        <v>1.56</v>
      </c>
      <c r="R217" s="44">
        <v>1.87</v>
      </c>
      <c r="S217" s="44">
        <v>0.15</v>
      </c>
      <c r="T217" s="44">
        <v>7.0000000000000007E-2</v>
      </c>
      <c r="U217" s="44" t="s">
        <v>264</v>
      </c>
      <c r="V217" s="44">
        <v>2.3199999999999998</v>
      </c>
      <c r="W217" s="147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B218" s="30" t="s">
        <v>332</v>
      </c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BM218" s="55"/>
    </row>
    <row r="219" spans="1:65">
      <c r="BM219" s="55"/>
    </row>
    <row r="220" spans="1:65" ht="15">
      <c r="B220" s="8" t="s">
        <v>567</v>
      </c>
      <c r="BM220" s="27" t="s">
        <v>66</v>
      </c>
    </row>
    <row r="221" spans="1:65" ht="15">
      <c r="A221" s="24" t="s">
        <v>28</v>
      </c>
      <c r="B221" s="18" t="s">
        <v>110</v>
      </c>
      <c r="C221" s="15" t="s">
        <v>111</v>
      </c>
      <c r="D221" s="16" t="s">
        <v>228</v>
      </c>
      <c r="E221" s="17" t="s">
        <v>228</v>
      </c>
      <c r="F221" s="17" t="s">
        <v>228</v>
      </c>
      <c r="G221" s="17" t="s">
        <v>228</v>
      </c>
      <c r="H221" s="17" t="s">
        <v>228</v>
      </c>
      <c r="I221" s="17" t="s">
        <v>228</v>
      </c>
      <c r="J221" s="17" t="s">
        <v>228</v>
      </c>
      <c r="K221" s="17" t="s">
        <v>228</v>
      </c>
      <c r="L221" s="17" t="s">
        <v>228</v>
      </c>
      <c r="M221" s="17" t="s">
        <v>228</v>
      </c>
      <c r="N221" s="17" t="s">
        <v>228</v>
      </c>
      <c r="O221" s="17" t="s">
        <v>228</v>
      </c>
      <c r="P221" s="17" t="s">
        <v>228</v>
      </c>
      <c r="Q221" s="147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7">
        <v>1</v>
      </c>
    </row>
    <row r="222" spans="1:65">
      <c r="A222" s="29"/>
      <c r="B222" s="19" t="s">
        <v>229</v>
      </c>
      <c r="C222" s="9" t="s">
        <v>229</v>
      </c>
      <c r="D222" s="145" t="s">
        <v>232</v>
      </c>
      <c r="E222" s="146" t="s">
        <v>233</v>
      </c>
      <c r="F222" s="146" t="s">
        <v>237</v>
      </c>
      <c r="G222" s="146" t="s">
        <v>238</v>
      </c>
      <c r="H222" s="146" t="s">
        <v>239</v>
      </c>
      <c r="I222" s="146" t="s">
        <v>240</v>
      </c>
      <c r="J222" s="146" t="s">
        <v>241</v>
      </c>
      <c r="K222" s="146" t="s">
        <v>242</v>
      </c>
      <c r="L222" s="146" t="s">
        <v>243</v>
      </c>
      <c r="M222" s="146" t="s">
        <v>244</v>
      </c>
      <c r="N222" s="146" t="s">
        <v>246</v>
      </c>
      <c r="O222" s="146" t="s">
        <v>283</v>
      </c>
      <c r="P222" s="146" t="s">
        <v>253</v>
      </c>
      <c r="Q222" s="147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7" t="s">
        <v>3</v>
      </c>
    </row>
    <row r="223" spans="1:65">
      <c r="A223" s="29"/>
      <c r="B223" s="19"/>
      <c r="C223" s="9"/>
      <c r="D223" s="10" t="s">
        <v>286</v>
      </c>
      <c r="E223" s="11" t="s">
        <v>286</v>
      </c>
      <c r="F223" s="11" t="s">
        <v>322</v>
      </c>
      <c r="G223" s="11" t="s">
        <v>286</v>
      </c>
      <c r="H223" s="11" t="s">
        <v>286</v>
      </c>
      <c r="I223" s="11" t="s">
        <v>286</v>
      </c>
      <c r="J223" s="11" t="s">
        <v>286</v>
      </c>
      <c r="K223" s="11" t="s">
        <v>286</v>
      </c>
      <c r="L223" s="11" t="s">
        <v>286</v>
      </c>
      <c r="M223" s="11" t="s">
        <v>322</v>
      </c>
      <c r="N223" s="11" t="s">
        <v>322</v>
      </c>
      <c r="O223" s="11" t="s">
        <v>322</v>
      </c>
      <c r="P223" s="11" t="s">
        <v>286</v>
      </c>
      <c r="Q223" s="147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>
        <v>2</v>
      </c>
    </row>
    <row r="224" spans="1:65">
      <c r="A224" s="29"/>
      <c r="B224" s="19"/>
      <c r="C224" s="9"/>
      <c r="D224" s="25" t="s">
        <v>323</v>
      </c>
      <c r="E224" s="25" t="s">
        <v>324</v>
      </c>
      <c r="F224" s="25" t="s">
        <v>325</v>
      </c>
      <c r="G224" s="25" t="s">
        <v>325</v>
      </c>
      <c r="H224" s="25" t="s">
        <v>325</v>
      </c>
      <c r="I224" s="25" t="s">
        <v>325</v>
      </c>
      <c r="J224" s="25" t="s">
        <v>325</v>
      </c>
      <c r="K224" s="25" t="s">
        <v>325</v>
      </c>
      <c r="L224" s="25" t="s">
        <v>325</v>
      </c>
      <c r="M224" s="25" t="s">
        <v>323</v>
      </c>
      <c r="N224" s="25" t="s">
        <v>323</v>
      </c>
      <c r="O224" s="25" t="s">
        <v>326</v>
      </c>
      <c r="P224" s="25" t="s">
        <v>258</v>
      </c>
      <c r="Q224" s="147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>
        <v>3</v>
      </c>
    </row>
    <row r="225" spans="1:65">
      <c r="A225" s="29"/>
      <c r="B225" s="18">
        <v>1</v>
      </c>
      <c r="C225" s="14">
        <v>1</v>
      </c>
      <c r="D225" s="21">
        <v>0.5</v>
      </c>
      <c r="E225" s="21">
        <v>0.4861949433363717</v>
      </c>
      <c r="F225" s="148">
        <v>0.45</v>
      </c>
      <c r="G225" s="21">
        <v>0.47</v>
      </c>
      <c r="H225" s="21">
        <v>0.48</v>
      </c>
      <c r="I225" s="21">
        <v>0.47</v>
      </c>
      <c r="J225" s="21">
        <v>0.47</v>
      </c>
      <c r="K225" s="21">
        <v>0.47</v>
      </c>
      <c r="L225" s="148">
        <v>0.52</v>
      </c>
      <c r="M225" s="21">
        <v>0.49954060869999994</v>
      </c>
      <c r="N225" s="148">
        <v>0.52</v>
      </c>
      <c r="O225" s="148">
        <v>0.5</v>
      </c>
      <c r="P225" s="148">
        <v>0.5</v>
      </c>
      <c r="Q225" s="147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>
        <v>1</v>
      </c>
    </row>
    <row r="226" spans="1:65">
      <c r="A226" s="29"/>
      <c r="B226" s="19">
        <v>1</v>
      </c>
      <c r="C226" s="9">
        <v>2</v>
      </c>
      <c r="D226" s="11">
        <v>0.54</v>
      </c>
      <c r="E226" s="11">
        <v>0.48375935761229882</v>
      </c>
      <c r="F226" s="149">
        <v>0.44</v>
      </c>
      <c r="G226" s="11">
        <v>0.5</v>
      </c>
      <c r="H226" s="11">
        <v>0.48</v>
      </c>
      <c r="I226" s="11">
        <v>0.48</v>
      </c>
      <c r="J226" s="11">
        <v>0.47</v>
      </c>
      <c r="K226" s="11">
        <v>0.49</v>
      </c>
      <c r="L226" s="149">
        <v>0.53</v>
      </c>
      <c r="M226" s="11">
        <v>0.50158766200000005</v>
      </c>
      <c r="N226" s="149">
        <v>0.54</v>
      </c>
      <c r="O226" s="149">
        <v>0.6</v>
      </c>
      <c r="P226" s="149">
        <v>0.5</v>
      </c>
      <c r="Q226" s="147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31</v>
      </c>
    </row>
    <row r="227" spans="1:65">
      <c r="A227" s="29"/>
      <c r="B227" s="19">
        <v>1</v>
      </c>
      <c r="C227" s="9">
        <v>3</v>
      </c>
      <c r="D227" s="11">
        <v>0.52</v>
      </c>
      <c r="E227" s="11">
        <v>0.49571172091012572</v>
      </c>
      <c r="F227" s="149">
        <v>0.43</v>
      </c>
      <c r="G227" s="143">
        <v>0.42</v>
      </c>
      <c r="H227" s="11">
        <v>0.48</v>
      </c>
      <c r="I227" s="11">
        <v>0.48</v>
      </c>
      <c r="J227" s="11">
        <v>0.46</v>
      </c>
      <c r="K227" s="11">
        <v>0.49</v>
      </c>
      <c r="L227" s="149">
        <v>0.53</v>
      </c>
      <c r="M227" s="11">
        <v>0.47512144940000001</v>
      </c>
      <c r="N227" s="149">
        <v>0.54</v>
      </c>
      <c r="O227" s="149">
        <v>0.5</v>
      </c>
      <c r="P227" s="149">
        <v>0.6</v>
      </c>
      <c r="Q227" s="147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>
        <v>16</v>
      </c>
    </row>
    <row r="228" spans="1:65">
      <c r="A228" s="29"/>
      <c r="B228" s="19">
        <v>1</v>
      </c>
      <c r="C228" s="9">
        <v>4</v>
      </c>
      <c r="D228" s="11">
        <v>0.51</v>
      </c>
      <c r="E228" s="11">
        <v>0.48967536960462427</v>
      </c>
      <c r="F228" s="149">
        <v>0.46</v>
      </c>
      <c r="G228" s="11">
        <v>0.47</v>
      </c>
      <c r="H228" s="143">
        <v>0.51</v>
      </c>
      <c r="I228" s="11">
        <v>0.5</v>
      </c>
      <c r="J228" s="11">
        <v>0.48</v>
      </c>
      <c r="K228" s="11">
        <v>0.48</v>
      </c>
      <c r="L228" s="149">
        <v>0.54</v>
      </c>
      <c r="M228" s="11">
        <v>0.49484532000000009</v>
      </c>
      <c r="N228" s="149">
        <v>0.52</v>
      </c>
      <c r="O228" s="149">
        <v>0.5</v>
      </c>
      <c r="P228" s="149">
        <v>0.6</v>
      </c>
      <c r="Q228" s="147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0.48688438468887696</v>
      </c>
    </row>
    <row r="229" spans="1:65">
      <c r="A229" s="29"/>
      <c r="B229" s="19">
        <v>1</v>
      </c>
      <c r="C229" s="9">
        <v>5</v>
      </c>
      <c r="D229" s="11">
        <v>0.52</v>
      </c>
      <c r="E229" s="11">
        <v>0.51086100970334281</v>
      </c>
      <c r="F229" s="149">
        <v>0.43</v>
      </c>
      <c r="G229" s="11">
        <v>0.44</v>
      </c>
      <c r="H229" s="11">
        <v>0.48</v>
      </c>
      <c r="I229" s="11">
        <v>0.49</v>
      </c>
      <c r="J229" s="11">
        <v>0.47</v>
      </c>
      <c r="K229" s="11">
        <v>0.48</v>
      </c>
      <c r="L229" s="149">
        <v>0.52</v>
      </c>
      <c r="M229" s="11">
        <v>0.48710802600000008</v>
      </c>
      <c r="N229" s="149">
        <v>0.52</v>
      </c>
      <c r="O229" s="149">
        <v>0.5</v>
      </c>
      <c r="P229" s="149">
        <v>0.5</v>
      </c>
      <c r="Q229" s="147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86</v>
      </c>
    </row>
    <row r="230" spans="1:65">
      <c r="A230" s="29"/>
      <c r="B230" s="19">
        <v>1</v>
      </c>
      <c r="C230" s="9">
        <v>6</v>
      </c>
      <c r="D230" s="11">
        <v>0.53</v>
      </c>
      <c r="E230" s="11">
        <v>0.4766181557993332</v>
      </c>
      <c r="F230" s="149">
        <v>0.44</v>
      </c>
      <c r="G230" s="11">
        <v>0.5</v>
      </c>
      <c r="H230" s="11">
        <v>0.48</v>
      </c>
      <c r="I230" s="11">
        <v>0.48</v>
      </c>
      <c r="J230" s="11">
        <v>0.49</v>
      </c>
      <c r="K230" s="11">
        <v>0.49</v>
      </c>
      <c r="L230" s="149">
        <v>0.54</v>
      </c>
      <c r="M230" s="11">
        <v>0.47342684200000001</v>
      </c>
      <c r="N230" s="149">
        <v>0.52</v>
      </c>
      <c r="O230" s="149">
        <v>0.7</v>
      </c>
      <c r="P230" s="149">
        <v>0.6</v>
      </c>
      <c r="Q230" s="147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5"/>
    </row>
    <row r="231" spans="1:65">
      <c r="A231" s="29"/>
      <c r="B231" s="20" t="s">
        <v>259</v>
      </c>
      <c r="C231" s="12"/>
      <c r="D231" s="22">
        <v>0.52</v>
      </c>
      <c r="E231" s="22">
        <v>0.49047009282768278</v>
      </c>
      <c r="F231" s="22">
        <v>0.44166666666666665</v>
      </c>
      <c r="G231" s="22">
        <v>0.46666666666666662</v>
      </c>
      <c r="H231" s="22">
        <v>0.48499999999999993</v>
      </c>
      <c r="I231" s="22">
        <v>0.48333333333333334</v>
      </c>
      <c r="J231" s="22">
        <v>0.47333333333333333</v>
      </c>
      <c r="K231" s="22">
        <v>0.48333333333333339</v>
      </c>
      <c r="L231" s="22">
        <v>0.53</v>
      </c>
      <c r="M231" s="22">
        <v>0.48860498468333335</v>
      </c>
      <c r="N231" s="22">
        <v>0.52666666666666673</v>
      </c>
      <c r="O231" s="22">
        <v>0.54999999999999993</v>
      </c>
      <c r="P231" s="22">
        <v>0.55000000000000004</v>
      </c>
      <c r="Q231" s="147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29"/>
      <c r="B232" s="3" t="s">
        <v>260</v>
      </c>
      <c r="C232" s="28"/>
      <c r="D232" s="11">
        <v>0.52</v>
      </c>
      <c r="E232" s="11">
        <v>0.48793515647049801</v>
      </c>
      <c r="F232" s="11">
        <v>0.44</v>
      </c>
      <c r="G232" s="11">
        <v>0.47</v>
      </c>
      <c r="H232" s="11">
        <v>0.48</v>
      </c>
      <c r="I232" s="11">
        <v>0.48</v>
      </c>
      <c r="J232" s="11">
        <v>0.47</v>
      </c>
      <c r="K232" s="11">
        <v>0.48499999999999999</v>
      </c>
      <c r="L232" s="11">
        <v>0.53</v>
      </c>
      <c r="M232" s="11">
        <v>0.49097667300000009</v>
      </c>
      <c r="N232" s="11">
        <v>0.52</v>
      </c>
      <c r="O232" s="11">
        <v>0.5</v>
      </c>
      <c r="P232" s="11">
        <v>0.55000000000000004</v>
      </c>
      <c r="Q232" s="147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29"/>
      <c r="B233" s="3" t="s">
        <v>261</v>
      </c>
      <c r="C233" s="28"/>
      <c r="D233" s="23">
        <v>1.4142135623730963E-2</v>
      </c>
      <c r="E233" s="23">
        <v>1.1824405022895772E-2</v>
      </c>
      <c r="F233" s="23">
        <v>1.1690451944500132E-2</v>
      </c>
      <c r="G233" s="23">
        <v>3.2041639575194444E-2</v>
      </c>
      <c r="H233" s="23">
        <v>1.2247448713915901E-2</v>
      </c>
      <c r="I233" s="23">
        <v>1.0327955589886455E-2</v>
      </c>
      <c r="J233" s="23">
        <v>1.032795558988644E-2</v>
      </c>
      <c r="K233" s="23">
        <v>8.1649658092772665E-3</v>
      </c>
      <c r="L233" s="23">
        <v>8.9442719099991665E-3</v>
      </c>
      <c r="M233" s="23">
        <v>1.2177866743885421E-2</v>
      </c>
      <c r="N233" s="23">
        <v>1.0327955589886455E-2</v>
      </c>
      <c r="O233" s="23">
        <v>8.366600265340772E-2</v>
      </c>
      <c r="P233" s="23">
        <v>5.4772255750516599E-2</v>
      </c>
      <c r="Q233" s="202"/>
      <c r="R233" s="203"/>
      <c r="S233" s="203"/>
      <c r="T233" s="203"/>
      <c r="U233" s="203"/>
      <c r="V233" s="203"/>
      <c r="W233" s="203"/>
      <c r="X233" s="203"/>
      <c r="Y233" s="203"/>
      <c r="Z233" s="203"/>
      <c r="AA233" s="203"/>
      <c r="AB233" s="203"/>
      <c r="AC233" s="203"/>
      <c r="AD233" s="203"/>
      <c r="AE233" s="203"/>
      <c r="AF233" s="203"/>
      <c r="AG233" s="203"/>
      <c r="AH233" s="203"/>
      <c r="AI233" s="203"/>
      <c r="AJ233" s="203"/>
      <c r="AK233" s="203"/>
      <c r="AL233" s="203"/>
      <c r="AM233" s="203"/>
      <c r="AN233" s="203"/>
      <c r="AO233" s="203"/>
      <c r="AP233" s="203"/>
      <c r="AQ233" s="203"/>
      <c r="AR233" s="203"/>
      <c r="AS233" s="203"/>
      <c r="AT233" s="203"/>
      <c r="AU233" s="203"/>
      <c r="AV233" s="203"/>
      <c r="AW233" s="203"/>
      <c r="AX233" s="203"/>
      <c r="AY233" s="203"/>
      <c r="AZ233" s="203"/>
      <c r="BA233" s="203"/>
      <c r="BB233" s="203"/>
      <c r="BC233" s="203"/>
      <c r="BD233" s="203"/>
      <c r="BE233" s="203"/>
      <c r="BF233" s="203"/>
      <c r="BG233" s="203"/>
      <c r="BH233" s="203"/>
      <c r="BI233" s="203"/>
      <c r="BJ233" s="203"/>
      <c r="BK233" s="203"/>
      <c r="BL233" s="203"/>
      <c r="BM233" s="56"/>
    </row>
    <row r="234" spans="1:65">
      <c r="A234" s="29"/>
      <c r="B234" s="3" t="s">
        <v>86</v>
      </c>
      <c r="C234" s="28"/>
      <c r="D234" s="13">
        <v>2.719641466102108E-2</v>
      </c>
      <c r="E234" s="13">
        <v>2.4108309957749145E-2</v>
      </c>
      <c r="F234" s="13">
        <v>2.6468947798868225E-2</v>
      </c>
      <c r="G234" s="13">
        <v>6.8660656232559528E-2</v>
      </c>
      <c r="H234" s="13">
        <v>2.5252471575084336E-2</v>
      </c>
      <c r="I234" s="13">
        <v>2.1368183979075424E-2</v>
      </c>
      <c r="J234" s="13">
        <v>2.1819624485675579E-2</v>
      </c>
      <c r="K234" s="13">
        <v>1.6893032708849516E-2</v>
      </c>
      <c r="L234" s="13">
        <v>1.6875984735847484E-2</v>
      </c>
      <c r="M234" s="13">
        <v>2.4923746432464131E-2</v>
      </c>
      <c r="N234" s="13">
        <v>1.9610042259278079E-2</v>
      </c>
      <c r="O234" s="13">
        <v>0.15212000482437768</v>
      </c>
      <c r="P234" s="13">
        <v>9.9585919546393814E-2</v>
      </c>
      <c r="Q234" s="147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29"/>
      <c r="B235" s="3" t="s">
        <v>262</v>
      </c>
      <c r="C235" s="28"/>
      <c r="D235" s="13">
        <v>6.801535714127338E-2</v>
      </c>
      <c r="E235" s="13">
        <v>7.3645987662904755E-3</v>
      </c>
      <c r="F235" s="13">
        <v>-9.2871571658854513E-2</v>
      </c>
      <c r="G235" s="13">
        <v>-4.1524679488601057E-2</v>
      </c>
      <c r="H235" s="13">
        <v>-3.8702918970817679E-3</v>
      </c>
      <c r="I235" s="13">
        <v>-7.2934180417651984E-3</v>
      </c>
      <c r="J235" s="13">
        <v>-2.7832174909866669E-2</v>
      </c>
      <c r="K235" s="13">
        <v>-7.2934180417650873E-3</v>
      </c>
      <c r="L235" s="13">
        <v>8.8554114009374629E-2</v>
      </c>
      <c r="M235" s="13">
        <v>3.5338984953396935E-3</v>
      </c>
      <c r="N235" s="13">
        <v>8.1707861720007546E-2</v>
      </c>
      <c r="O235" s="13">
        <v>0.12963162774557735</v>
      </c>
      <c r="P235" s="13">
        <v>0.12963162774557757</v>
      </c>
      <c r="Q235" s="147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29"/>
      <c r="B236" s="45" t="s">
        <v>263</v>
      </c>
      <c r="C236" s="46"/>
      <c r="D236" s="44">
        <v>2.02</v>
      </c>
      <c r="E236" s="44">
        <v>0.32</v>
      </c>
      <c r="F236" s="44">
        <v>2.5</v>
      </c>
      <c r="G236" s="44">
        <v>1.06</v>
      </c>
      <c r="H236" s="44">
        <v>0</v>
      </c>
      <c r="I236" s="44">
        <v>0.1</v>
      </c>
      <c r="J236" s="44">
        <v>0.67</v>
      </c>
      <c r="K236" s="44">
        <v>0.1</v>
      </c>
      <c r="L236" s="44">
        <v>2.6</v>
      </c>
      <c r="M236" s="44">
        <v>0.21</v>
      </c>
      <c r="N236" s="44">
        <v>2.41</v>
      </c>
      <c r="O236" s="44" t="s">
        <v>264</v>
      </c>
      <c r="P236" s="44" t="s">
        <v>264</v>
      </c>
      <c r="Q236" s="147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B237" s="30" t="s">
        <v>333</v>
      </c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BM237" s="55"/>
    </row>
    <row r="238" spans="1:65">
      <c r="BM238" s="55"/>
    </row>
    <row r="239" spans="1:65" ht="15">
      <c r="B239" s="8" t="s">
        <v>568</v>
      </c>
      <c r="BM239" s="27" t="s">
        <v>66</v>
      </c>
    </row>
    <row r="240" spans="1:65" ht="15">
      <c r="A240" s="24" t="s">
        <v>0</v>
      </c>
      <c r="B240" s="18" t="s">
        <v>110</v>
      </c>
      <c r="C240" s="15" t="s">
        <v>111</v>
      </c>
      <c r="D240" s="16" t="s">
        <v>228</v>
      </c>
      <c r="E240" s="17" t="s">
        <v>228</v>
      </c>
      <c r="F240" s="17" t="s">
        <v>228</v>
      </c>
      <c r="G240" s="17" t="s">
        <v>228</v>
      </c>
      <c r="H240" s="17" t="s">
        <v>228</v>
      </c>
      <c r="I240" s="17" t="s">
        <v>228</v>
      </c>
      <c r="J240" s="17" t="s">
        <v>228</v>
      </c>
      <c r="K240" s="17" t="s">
        <v>228</v>
      </c>
      <c r="L240" s="17" t="s">
        <v>228</v>
      </c>
      <c r="M240" s="17" t="s">
        <v>228</v>
      </c>
      <c r="N240" s="17" t="s">
        <v>228</v>
      </c>
      <c r="O240" s="17" t="s">
        <v>228</v>
      </c>
      <c r="P240" s="17" t="s">
        <v>228</v>
      </c>
      <c r="Q240" s="17" t="s">
        <v>228</v>
      </c>
      <c r="R240" s="17" t="s">
        <v>228</v>
      </c>
      <c r="S240" s="17" t="s">
        <v>228</v>
      </c>
      <c r="T240" s="17" t="s">
        <v>228</v>
      </c>
      <c r="U240" s="17" t="s">
        <v>228</v>
      </c>
      <c r="V240" s="17" t="s">
        <v>228</v>
      </c>
      <c r="W240" s="17" t="s">
        <v>228</v>
      </c>
      <c r="X240" s="17" t="s">
        <v>228</v>
      </c>
      <c r="Y240" s="147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 t="s">
        <v>229</v>
      </c>
      <c r="C241" s="9" t="s">
        <v>229</v>
      </c>
      <c r="D241" s="145" t="s">
        <v>232</v>
      </c>
      <c r="E241" s="146" t="s">
        <v>233</v>
      </c>
      <c r="F241" s="146" t="s">
        <v>234</v>
      </c>
      <c r="G241" s="146" t="s">
        <v>235</v>
      </c>
      <c r="H241" s="146" t="s">
        <v>237</v>
      </c>
      <c r="I241" s="146" t="s">
        <v>238</v>
      </c>
      <c r="J241" s="146" t="s">
        <v>239</v>
      </c>
      <c r="K241" s="146" t="s">
        <v>240</v>
      </c>
      <c r="L241" s="146" t="s">
        <v>241</v>
      </c>
      <c r="M241" s="146" t="s">
        <v>242</v>
      </c>
      <c r="N241" s="146" t="s">
        <v>243</v>
      </c>
      <c r="O241" s="146" t="s">
        <v>244</v>
      </c>
      <c r="P241" s="146" t="s">
        <v>245</v>
      </c>
      <c r="Q241" s="146" t="s">
        <v>246</v>
      </c>
      <c r="R241" s="146" t="s">
        <v>247</v>
      </c>
      <c r="S241" s="146" t="s">
        <v>248</v>
      </c>
      <c r="T241" s="146" t="s">
        <v>249</v>
      </c>
      <c r="U241" s="146" t="s">
        <v>283</v>
      </c>
      <c r="V241" s="146" t="s">
        <v>252</v>
      </c>
      <c r="W241" s="146" t="s">
        <v>253</v>
      </c>
      <c r="X241" s="146" t="s">
        <v>299</v>
      </c>
      <c r="Y241" s="147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 t="s">
        <v>3</v>
      </c>
    </row>
    <row r="242" spans="1:65">
      <c r="A242" s="29"/>
      <c r="B242" s="19"/>
      <c r="C242" s="9"/>
      <c r="D242" s="10" t="s">
        <v>286</v>
      </c>
      <c r="E242" s="11" t="s">
        <v>286</v>
      </c>
      <c r="F242" s="11" t="s">
        <v>287</v>
      </c>
      <c r="G242" s="11" t="s">
        <v>287</v>
      </c>
      <c r="H242" s="11" t="s">
        <v>322</v>
      </c>
      <c r="I242" s="11" t="s">
        <v>286</v>
      </c>
      <c r="J242" s="11" t="s">
        <v>286</v>
      </c>
      <c r="K242" s="11" t="s">
        <v>286</v>
      </c>
      <c r="L242" s="11" t="s">
        <v>286</v>
      </c>
      <c r="M242" s="11" t="s">
        <v>286</v>
      </c>
      <c r="N242" s="11" t="s">
        <v>286</v>
      </c>
      <c r="O242" s="11" t="s">
        <v>322</v>
      </c>
      <c r="P242" s="11" t="s">
        <v>322</v>
      </c>
      <c r="Q242" s="11" t="s">
        <v>322</v>
      </c>
      <c r="R242" s="11" t="s">
        <v>286</v>
      </c>
      <c r="S242" s="11" t="s">
        <v>286</v>
      </c>
      <c r="T242" s="11" t="s">
        <v>286</v>
      </c>
      <c r="U242" s="11" t="s">
        <v>322</v>
      </c>
      <c r="V242" s="11" t="s">
        <v>287</v>
      </c>
      <c r="W242" s="11" t="s">
        <v>287</v>
      </c>
      <c r="X242" s="11" t="s">
        <v>287</v>
      </c>
      <c r="Y242" s="147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0</v>
      </c>
    </row>
    <row r="243" spans="1:65">
      <c r="A243" s="29"/>
      <c r="B243" s="19"/>
      <c r="C243" s="9"/>
      <c r="D243" s="25" t="s">
        <v>323</v>
      </c>
      <c r="E243" s="25" t="s">
        <v>324</v>
      </c>
      <c r="F243" s="25" t="s">
        <v>324</v>
      </c>
      <c r="G243" s="25" t="s">
        <v>325</v>
      </c>
      <c r="H243" s="25" t="s">
        <v>325</v>
      </c>
      <c r="I243" s="25" t="s">
        <v>325</v>
      </c>
      <c r="J243" s="25" t="s">
        <v>325</v>
      </c>
      <c r="K243" s="25" t="s">
        <v>325</v>
      </c>
      <c r="L243" s="25" t="s">
        <v>325</v>
      </c>
      <c r="M243" s="25" t="s">
        <v>325</v>
      </c>
      <c r="N243" s="25" t="s">
        <v>325</v>
      </c>
      <c r="O243" s="25" t="s">
        <v>323</v>
      </c>
      <c r="P243" s="25" t="s">
        <v>325</v>
      </c>
      <c r="Q243" s="25" t="s">
        <v>323</v>
      </c>
      <c r="R243" s="25" t="s">
        <v>325</v>
      </c>
      <c r="S243" s="25" t="s">
        <v>323</v>
      </c>
      <c r="T243" s="25" t="s">
        <v>289</v>
      </c>
      <c r="U243" s="25" t="s">
        <v>326</v>
      </c>
      <c r="V243" s="25" t="s">
        <v>323</v>
      </c>
      <c r="W243" s="25" t="s">
        <v>258</v>
      </c>
      <c r="X243" s="25" t="s">
        <v>325</v>
      </c>
      <c r="Y243" s="147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0</v>
      </c>
    </row>
    <row r="244" spans="1:65">
      <c r="A244" s="29"/>
      <c r="B244" s="18">
        <v>1</v>
      </c>
      <c r="C244" s="14">
        <v>1</v>
      </c>
      <c r="D244" s="221">
        <v>170.6</v>
      </c>
      <c r="E244" s="221">
        <v>175.24571816355908</v>
      </c>
      <c r="F244" s="221">
        <v>178.43600000000001</v>
      </c>
      <c r="G244" s="221">
        <v>183.03</v>
      </c>
      <c r="H244" s="221">
        <v>178</v>
      </c>
      <c r="I244" s="221">
        <v>168</v>
      </c>
      <c r="J244" s="221">
        <v>175</v>
      </c>
      <c r="K244" s="221">
        <v>179</v>
      </c>
      <c r="L244" s="221">
        <v>175</v>
      </c>
      <c r="M244" s="221">
        <v>184</v>
      </c>
      <c r="N244" s="221">
        <v>188</v>
      </c>
      <c r="O244" s="221">
        <v>177.80887956555975</v>
      </c>
      <c r="P244" s="221">
        <v>182</v>
      </c>
      <c r="Q244" s="221">
        <v>172</v>
      </c>
      <c r="R244" s="221">
        <v>179.61</v>
      </c>
      <c r="S244" s="221">
        <v>172</v>
      </c>
      <c r="T244" s="220">
        <v>162.36000000000001</v>
      </c>
      <c r="U244" s="221">
        <v>172</v>
      </c>
      <c r="V244" s="221">
        <v>175.9</v>
      </c>
      <c r="W244" s="221">
        <v>164</v>
      </c>
      <c r="X244" s="221">
        <v>172.28399999999999</v>
      </c>
      <c r="Y244" s="223"/>
      <c r="Z244" s="224"/>
      <c r="AA244" s="224"/>
      <c r="AB244" s="224"/>
      <c r="AC244" s="224"/>
      <c r="AD244" s="224"/>
      <c r="AE244" s="224"/>
      <c r="AF244" s="224"/>
      <c r="AG244" s="224"/>
      <c r="AH244" s="224"/>
      <c r="AI244" s="224"/>
      <c r="AJ244" s="224"/>
      <c r="AK244" s="224"/>
      <c r="AL244" s="224"/>
      <c r="AM244" s="224"/>
      <c r="AN244" s="224"/>
      <c r="AO244" s="224"/>
      <c r="AP244" s="224"/>
      <c r="AQ244" s="224"/>
      <c r="AR244" s="224"/>
      <c r="AS244" s="224"/>
      <c r="AT244" s="224"/>
      <c r="AU244" s="224"/>
      <c r="AV244" s="224"/>
      <c r="AW244" s="224"/>
      <c r="AX244" s="224"/>
      <c r="AY244" s="224"/>
      <c r="AZ244" s="224"/>
      <c r="BA244" s="224"/>
      <c r="BB244" s="224"/>
      <c r="BC244" s="224"/>
      <c r="BD244" s="224"/>
      <c r="BE244" s="224"/>
      <c r="BF244" s="224"/>
      <c r="BG244" s="224"/>
      <c r="BH244" s="224"/>
      <c r="BI244" s="224"/>
      <c r="BJ244" s="224"/>
      <c r="BK244" s="224"/>
      <c r="BL244" s="224"/>
      <c r="BM244" s="225">
        <v>1</v>
      </c>
    </row>
    <row r="245" spans="1:65">
      <c r="A245" s="29"/>
      <c r="B245" s="19">
        <v>1</v>
      </c>
      <c r="C245" s="9">
        <v>2</v>
      </c>
      <c r="D245" s="228">
        <v>175.7</v>
      </c>
      <c r="E245" s="228">
        <v>175.90755400357295</v>
      </c>
      <c r="F245" s="228">
        <v>176.16200000000001</v>
      </c>
      <c r="G245" s="228">
        <v>185.86</v>
      </c>
      <c r="H245" s="228">
        <v>171</v>
      </c>
      <c r="I245" s="228">
        <v>166</v>
      </c>
      <c r="J245" s="228">
        <v>175</v>
      </c>
      <c r="K245" s="228">
        <v>179</v>
      </c>
      <c r="L245" s="228">
        <v>175</v>
      </c>
      <c r="M245" s="228">
        <v>184</v>
      </c>
      <c r="N245" s="228">
        <v>187</v>
      </c>
      <c r="O245" s="228">
        <v>173.82337107355909</v>
      </c>
      <c r="P245" s="228">
        <v>178</v>
      </c>
      <c r="Q245" s="228">
        <v>173</v>
      </c>
      <c r="R245" s="228">
        <v>179.75</v>
      </c>
      <c r="S245" s="228">
        <v>169</v>
      </c>
      <c r="T245" s="226">
        <v>159.94</v>
      </c>
      <c r="U245" s="228">
        <v>175</v>
      </c>
      <c r="V245" s="228">
        <v>171.2</v>
      </c>
      <c r="W245" s="228">
        <v>167</v>
      </c>
      <c r="X245" s="228">
        <v>178.87100000000001</v>
      </c>
      <c r="Y245" s="223"/>
      <c r="Z245" s="224"/>
      <c r="AA245" s="224"/>
      <c r="AB245" s="224"/>
      <c r="AC245" s="224"/>
      <c r="AD245" s="224"/>
      <c r="AE245" s="224"/>
      <c r="AF245" s="224"/>
      <c r="AG245" s="224"/>
      <c r="AH245" s="224"/>
      <c r="AI245" s="224"/>
      <c r="AJ245" s="224"/>
      <c r="AK245" s="224"/>
      <c r="AL245" s="224"/>
      <c r="AM245" s="224"/>
      <c r="AN245" s="224"/>
      <c r="AO245" s="224"/>
      <c r="AP245" s="224"/>
      <c r="AQ245" s="224"/>
      <c r="AR245" s="224"/>
      <c r="AS245" s="224"/>
      <c r="AT245" s="224"/>
      <c r="AU245" s="224"/>
      <c r="AV245" s="224"/>
      <c r="AW245" s="224"/>
      <c r="AX245" s="224"/>
      <c r="AY245" s="224"/>
      <c r="AZ245" s="224"/>
      <c r="BA245" s="224"/>
      <c r="BB245" s="224"/>
      <c r="BC245" s="224"/>
      <c r="BD245" s="224"/>
      <c r="BE245" s="224"/>
      <c r="BF245" s="224"/>
      <c r="BG245" s="224"/>
      <c r="BH245" s="224"/>
      <c r="BI245" s="224"/>
      <c r="BJ245" s="224"/>
      <c r="BK245" s="224"/>
      <c r="BL245" s="224"/>
      <c r="BM245" s="225">
        <v>16</v>
      </c>
    </row>
    <row r="246" spans="1:65">
      <c r="A246" s="29"/>
      <c r="B246" s="19">
        <v>1</v>
      </c>
      <c r="C246" s="9">
        <v>3</v>
      </c>
      <c r="D246" s="228">
        <v>171.9</v>
      </c>
      <c r="E246" s="228">
        <v>174.86602011087797</v>
      </c>
      <c r="F246" s="228">
        <v>183.232</v>
      </c>
      <c r="G246" s="228">
        <v>189.39</v>
      </c>
      <c r="H246" s="228">
        <v>168</v>
      </c>
      <c r="I246" s="228">
        <v>167</v>
      </c>
      <c r="J246" s="228">
        <v>175</v>
      </c>
      <c r="K246" s="228">
        <v>179</v>
      </c>
      <c r="L246" s="228">
        <v>173</v>
      </c>
      <c r="M246" s="228">
        <v>184</v>
      </c>
      <c r="N246" s="228">
        <v>186.5</v>
      </c>
      <c r="O246" s="228">
        <v>178.08599869929003</v>
      </c>
      <c r="P246" s="228">
        <v>181</v>
      </c>
      <c r="Q246" s="228">
        <v>174</v>
      </c>
      <c r="R246" s="228">
        <v>183.48</v>
      </c>
      <c r="S246" s="228">
        <v>173</v>
      </c>
      <c r="T246" s="226">
        <v>162.28</v>
      </c>
      <c r="U246" s="228">
        <v>174</v>
      </c>
      <c r="V246" s="228">
        <v>170</v>
      </c>
      <c r="W246" s="228">
        <v>165</v>
      </c>
      <c r="X246" s="228">
        <v>180.59899999999999</v>
      </c>
      <c r="Y246" s="223"/>
      <c r="Z246" s="224"/>
      <c r="AA246" s="224"/>
      <c r="AB246" s="224"/>
      <c r="AC246" s="224"/>
      <c r="AD246" s="224"/>
      <c r="AE246" s="224"/>
      <c r="AF246" s="224"/>
      <c r="AG246" s="224"/>
      <c r="AH246" s="224"/>
      <c r="AI246" s="224"/>
      <c r="AJ246" s="224"/>
      <c r="AK246" s="224"/>
      <c r="AL246" s="224"/>
      <c r="AM246" s="224"/>
      <c r="AN246" s="224"/>
      <c r="AO246" s="224"/>
      <c r="AP246" s="224"/>
      <c r="AQ246" s="224"/>
      <c r="AR246" s="224"/>
      <c r="AS246" s="224"/>
      <c r="AT246" s="224"/>
      <c r="AU246" s="224"/>
      <c r="AV246" s="224"/>
      <c r="AW246" s="224"/>
      <c r="AX246" s="224"/>
      <c r="AY246" s="224"/>
      <c r="AZ246" s="224"/>
      <c r="BA246" s="224"/>
      <c r="BB246" s="224"/>
      <c r="BC246" s="224"/>
      <c r="BD246" s="224"/>
      <c r="BE246" s="224"/>
      <c r="BF246" s="224"/>
      <c r="BG246" s="224"/>
      <c r="BH246" s="224"/>
      <c r="BI246" s="224"/>
      <c r="BJ246" s="224"/>
      <c r="BK246" s="224"/>
      <c r="BL246" s="224"/>
      <c r="BM246" s="225">
        <v>16</v>
      </c>
    </row>
    <row r="247" spans="1:65">
      <c r="A247" s="29"/>
      <c r="B247" s="19">
        <v>1</v>
      </c>
      <c r="C247" s="9">
        <v>4</v>
      </c>
      <c r="D247" s="228">
        <v>169</v>
      </c>
      <c r="E247" s="228">
        <v>172.56548770820041</v>
      </c>
      <c r="F247" s="228">
        <v>178.76900000000001</v>
      </c>
      <c r="G247" s="228">
        <v>185.71</v>
      </c>
      <c r="H247" s="228">
        <v>173</v>
      </c>
      <c r="I247" s="228">
        <v>165</v>
      </c>
      <c r="J247" s="227">
        <v>183.5</v>
      </c>
      <c r="K247" s="228">
        <v>179.5</v>
      </c>
      <c r="L247" s="228">
        <v>176.5</v>
      </c>
      <c r="M247" s="228">
        <v>186</v>
      </c>
      <c r="N247" s="228">
        <v>185.5</v>
      </c>
      <c r="O247" s="228">
        <v>173.96028814329</v>
      </c>
      <c r="P247" s="228">
        <v>182</v>
      </c>
      <c r="Q247" s="228">
        <v>174</v>
      </c>
      <c r="R247" s="228">
        <v>175.32</v>
      </c>
      <c r="S247" s="228">
        <v>177</v>
      </c>
      <c r="T247" s="226">
        <v>163.19</v>
      </c>
      <c r="U247" s="228">
        <v>176</v>
      </c>
      <c r="V247" s="228">
        <v>170.8</v>
      </c>
      <c r="W247" s="228">
        <v>165</v>
      </c>
      <c r="X247" s="228">
        <v>178.37700000000001</v>
      </c>
      <c r="Y247" s="223"/>
      <c r="Z247" s="224"/>
      <c r="AA247" s="224"/>
      <c r="AB247" s="224"/>
      <c r="AC247" s="224"/>
      <c r="AD247" s="224"/>
      <c r="AE247" s="224"/>
      <c r="AF247" s="224"/>
      <c r="AG247" s="224"/>
      <c r="AH247" s="224"/>
      <c r="AI247" s="224"/>
      <c r="AJ247" s="224"/>
      <c r="AK247" s="224"/>
      <c r="AL247" s="224"/>
      <c r="AM247" s="224"/>
      <c r="AN247" s="224"/>
      <c r="AO247" s="224"/>
      <c r="AP247" s="224"/>
      <c r="AQ247" s="224"/>
      <c r="AR247" s="224"/>
      <c r="AS247" s="224"/>
      <c r="AT247" s="224"/>
      <c r="AU247" s="224"/>
      <c r="AV247" s="224"/>
      <c r="AW247" s="224"/>
      <c r="AX247" s="224"/>
      <c r="AY247" s="224"/>
      <c r="AZ247" s="224"/>
      <c r="BA247" s="224"/>
      <c r="BB247" s="224"/>
      <c r="BC247" s="224"/>
      <c r="BD247" s="224"/>
      <c r="BE247" s="224"/>
      <c r="BF247" s="224"/>
      <c r="BG247" s="224"/>
      <c r="BH247" s="224"/>
      <c r="BI247" s="224"/>
      <c r="BJ247" s="224"/>
      <c r="BK247" s="224"/>
      <c r="BL247" s="224"/>
      <c r="BM247" s="225">
        <v>176.07514420929164</v>
      </c>
    </row>
    <row r="248" spans="1:65">
      <c r="A248" s="29"/>
      <c r="B248" s="19">
        <v>1</v>
      </c>
      <c r="C248" s="9">
        <v>5</v>
      </c>
      <c r="D248" s="228">
        <v>174.7</v>
      </c>
      <c r="E248" s="228">
        <v>175.60081833644946</v>
      </c>
      <c r="F248" s="228">
        <v>184.345</v>
      </c>
      <c r="G248" s="228">
        <v>186.17</v>
      </c>
      <c r="H248" s="228">
        <v>175</v>
      </c>
      <c r="I248" s="228">
        <v>172</v>
      </c>
      <c r="J248" s="228">
        <v>176</v>
      </c>
      <c r="K248" s="228">
        <v>177.5</v>
      </c>
      <c r="L248" s="227">
        <v>169.5</v>
      </c>
      <c r="M248" s="228">
        <v>184</v>
      </c>
      <c r="N248" s="228">
        <v>188.5</v>
      </c>
      <c r="O248" s="228">
        <v>176.72640425818454</v>
      </c>
      <c r="P248" s="228">
        <v>181</v>
      </c>
      <c r="Q248" s="228">
        <v>170</v>
      </c>
      <c r="R248" s="228">
        <v>177.89</v>
      </c>
      <c r="S248" s="228">
        <v>172</v>
      </c>
      <c r="T248" s="226">
        <v>163.84</v>
      </c>
      <c r="U248" s="228">
        <v>174</v>
      </c>
      <c r="V248" s="228">
        <v>170.1</v>
      </c>
      <c r="W248" s="228">
        <v>165</v>
      </c>
      <c r="X248" s="228">
        <v>181.102</v>
      </c>
      <c r="Y248" s="223"/>
      <c r="Z248" s="224"/>
      <c r="AA248" s="224"/>
      <c r="AB248" s="224"/>
      <c r="AC248" s="224"/>
      <c r="AD248" s="224"/>
      <c r="AE248" s="224"/>
      <c r="AF248" s="224"/>
      <c r="AG248" s="224"/>
      <c r="AH248" s="224"/>
      <c r="AI248" s="224"/>
      <c r="AJ248" s="224"/>
      <c r="AK248" s="224"/>
      <c r="AL248" s="224"/>
      <c r="AM248" s="224"/>
      <c r="AN248" s="224"/>
      <c r="AO248" s="224"/>
      <c r="AP248" s="224"/>
      <c r="AQ248" s="224"/>
      <c r="AR248" s="224"/>
      <c r="AS248" s="224"/>
      <c r="AT248" s="224"/>
      <c r="AU248" s="224"/>
      <c r="AV248" s="224"/>
      <c r="AW248" s="224"/>
      <c r="AX248" s="224"/>
      <c r="AY248" s="224"/>
      <c r="AZ248" s="224"/>
      <c r="BA248" s="224"/>
      <c r="BB248" s="224"/>
      <c r="BC248" s="224"/>
      <c r="BD248" s="224"/>
      <c r="BE248" s="224"/>
      <c r="BF248" s="224"/>
      <c r="BG248" s="224"/>
      <c r="BH248" s="224"/>
      <c r="BI248" s="224"/>
      <c r="BJ248" s="224"/>
      <c r="BK248" s="224"/>
      <c r="BL248" s="224"/>
      <c r="BM248" s="225">
        <v>87</v>
      </c>
    </row>
    <row r="249" spans="1:65">
      <c r="A249" s="29"/>
      <c r="B249" s="19">
        <v>1</v>
      </c>
      <c r="C249" s="9">
        <v>6</v>
      </c>
      <c r="D249" s="228">
        <v>173.6</v>
      </c>
      <c r="E249" s="228">
        <v>174.67991587781233</v>
      </c>
      <c r="F249" s="228">
        <v>172.501</v>
      </c>
      <c r="G249" s="227">
        <v>169.98</v>
      </c>
      <c r="H249" s="228">
        <v>168</v>
      </c>
      <c r="I249" s="228">
        <v>163</v>
      </c>
      <c r="J249" s="228">
        <v>175</v>
      </c>
      <c r="K249" s="228">
        <v>180.5</v>
      </c>
      <c r="L249" s="228">
        <v>176</v>
      </c>
      <c r="M249" s="228">
        <v>183</v>
      </c>
      <c r="N249" s="228">
        <v>185.5</v>
      </c>
      <c r="O249" s="228">
        <v>177.28384917464103</v>
      </c>
      <c r="P249" s="228">
        <v>179</v>
      </c>
      <c r="Q249" s="228">
        <v>172</v>
      </c>
      <c r="R249" s="228">
        <v>178.28</v>
      </c>
      <c r="S249" s="228">
        <v>171</v>
      </c>
      <c r="T249" s="226">
        <v>164.43</v>
      </c>
      <c r="U249" s="227">
        <v>209</v>
      </c>
      <c r="V249" s="228">
        <v>173.3</v>
      </c>
      <c r="W249" s="228">
        <v>164</v>
      </c>
      <c r="X249" s="228">
        <v>176.96299999999999</v>
      </c>
      <c r="Y249" s="223"/>
      <c r="Z249" s="224"/>
      <c r="AA249" s="224"/>
      <c r="AB249" s="224"/>
      <c r="AC249" s="224"/>
      <c r="AD249" s="224"/>
      <c r="AE249" s="224"/>
      <c r="AF249" s="224"/>
      <c r="AG249" s="224"/>
      <c r="AH249" s="224"/>
      <c r="AI249" s="224"/>
      <c r="AJ249" s="224"/>
      <c r="AK249" s="224"/>
      <c r="AL249" s="224"/>
      <c r="AM249" s="224"/>
      <c r="AN249" s="224"/>
      <c r="AO249" s="224"/>
      <c r="AP249" s="224"/>
      <c r="AQ249" s="224"/>
      <c r="AR249" s="224"/>
      <c r="AS249" s="224"/>
      <c r="AT249" s="224"/>
      <c r="AU249" s="224"/>
      <c r="AV249" s="224"/>
      <c r="AW249" s="224"/>
      <c r="AX249" s="224"/>
      <c r="AY249" s="224"/>
      <c r="AZ249" s="224"/>
      <c r="BA249" s="224"/>
      <c r="BB249" s="224"/>
      <c r="BC249" s="224"/>
      <c r="BD249" s="224"/>
      <c r="BE249" s="224"/>
      <c r="BF249" s="224"/>
      <c r="BG249" s="224"/>
      <c r="BH249" s="224"/>
      <c r="BI249" s="224"/>
      <c r="BJ249" s="224"/>
      <c r="BK249" s="224"/>
      <c r="BL249" s="224"/>
      <c r="BM249" s="229"/>
    </row>
    <row r="250" spans="1:65">
      <c r="A250" s="29"/>
      <c r="B250" s="20" t="s">
        <v>259</v>
      </c>
      <c r="C250" s="12"/>
      <c r="D250" s="230">
        <v>172.58333333333329</v>
      </c>
      <c r="E250" s="230">
        <v>174.81091903341203</v>
      </c>
      <c r="F250" s="230">
        <v>178.90750000000003</v>
      </c>
      <c r="G250" s="230">
        <v>183.35666666666665</v>
      </c>
      <c r="H250" s="230">
        <v>172.16666666666666</v>
      </c>
      <c r="I250" s="230">
        <v>166.83333333333334</v>
      </c>
      <c r="J250" s="230">
        <v>176.58333333333334</v>
      </c>
      <c r="K250" s="230">
        <v>179.08333333333334</v>
      </c>
      <c r="L250" s="230">
        <v>174.16666666666666</v>
      </c>
      <c r="M250" s="230">
        <v>184.16666666666666</v>
      </c>
      <c r="N250" s="230">
        <v>186.83333333333334</v>
      </c>
      <c r="O250" s="230">
        <v>176.28146515242074</v>
      </c>
      <c r="P250" s="230">
        <v>180.5</v>
      </c>
      <c r="Q250" s="230">
        <v>172.5</v>
      </c>
      <c r="R250" s="230">
        <v>179.05500000000004</v>
      </c>
      <c r="S250" s="230">
        <v>172.33333333333334</v>
      </c>
      <c r="T250" s="230">
        <v>162.67333333333332</v>
      </c>
      <c r="U250" s="230">
        <v>180</v>
      </c>
      <c r="V250" s="230">
        <v>171.88333333333335</v>
      </c>
      <c r="W250" s="230">
        <v>165</v>
      </c>
      <c r="X250" s="230">
        <v>178.03266666666664</v>
      </c>
      <c r="Y250" s="223"/>
      <c r="Z250" s="224"/>
      <c r="AA250" s="224"/>
      <c r="AB250" s="224"/>
      <c r="AC250" s="224"/>
      <c r="AD250" s="224"/>
      <c r="AE250" s="224"/>
      <c r="AF250" s="224"/>
      <c r="AG250" s="224"/>
      <c r="AH250" s="224"/>
      <c r="AI250" s="224"/>
      <c r="AJ250" s="224"/>
      <c r="AK250" s="224"/>
      <c r="AL250" s="224"/>
      <c r="AM250" s="224"/>
      <c r="AN250" s="224"/>
      <c r="AO250" s="224"/>
      <c r="AP250" s="224"/>
      <c r="AQ250" s="224"/>
      <c r="AR250" s="224"/>
      <c r="AS250" s="224"/>
      <c r="AT250" s="224"/>
      <c r="AU250" s="224"/>
      <c r="AV250" s="224"/>
      <c r="AW250" s="224"/>
      <c r="AX250" s="224"/>
      <c r="AY250" s="224"/>
      <c r="AZ250" s="224"/>
      <c r="BA250" s="224"/>
      <c r="BB250" s="224"/>
      <c r="BC250" s="224"/>
      <c r="BD250" s="224"/>
      <c r="BE250" s="224"/>
      <c r="BF250" s="224"/>
      <c r="BG250" s="224"/>
      <c r="BH250" s="224"/>
      <c r="BI250" s="224"/>
      <c r="BJ250" s="224"/>
      <c r="BK250" s="224"/>
      <c r="BL250" s="224"/>
      <c r="BM250" s="229"/>
    </row>
    <row r="251" spans="1:65">
      <c r="A251" s="29"/>
      <c r="B251" s="3" t="s">
        <v>260</v>
      </c>
      <c r="C251" s="28"/>
      <c r="D251" s="228">
        <v>172.75</v>
      </c>
      <c r="E251" s="228">
        <v>175.05586913721851</v>
      </c>
      <c r="F251" s="228">
        <v>178.60250000000002</v>
      </c>
      <c r="G251" s="228">
        <v>185.78500000000003</v>
      </c>
      <c r="H251" s="228">
        <v>172</v>
      </c>
      <c r="I251" s="228">
        <v>166.5</v>
      </c>
      <c r="J251" s="228">
        <v>175</v>
      </c>
      <c r="K251" s="228">
        <v>179</v>
      </c>
      <c r="L251" s="228">
        <v>175</v>
      </c>
      <c r="M251" s="228">
        <v>184</v>
      </c>
      <c r="N251" s="228">
        <v>186.75</v>
      </c>
      <c r="O251" s="228">
        <v>177.0051267164128</v>
      </c>
      <c r="P251" s="228">
        <v>181</v>
      </c>
      <c r="Q251" s="228">
        <v>172.5</v>
      </c>
      <c r="R251" s="228">
        <v>178.94499999999999</v>
      </c>
      <c r="S251" s="228">
        <v>172</v>
      </c>
      <c r="T251" s="228">
        <v>162.77500000000001</v>
      </c>
      <c r="U251" s="228">
        <v>174.5</v>
      </c>
      <c r="V251" s="228">
        <v>171</v>
      </c>
      <c r="W251" s="228">
        <v>165</v>
      </c>
      <c r="X251" s="228">
        <v>178.62400000000002</v>
      </c>
      <c r="Y251" s="223"/>
      <c r="Z251" s="224"/>
      <c r="AA251" s="224"/>
      <c r="AB251" s="224"/>
      <c r="AC251" s="224"/>
      <c r="AD251" s="224"/>
      <c r="AE251" s="224"/>
      <c r="AF251" s="224"/>
      <c r="AG251" s="224"/>
      <c r="AH251" s="224"/>
      <c r="AI251" s="224"/>
      <c r="AJ251" s="224"/>
      <c r="AK251" s="224"/>
      <c r="AL251" s="224"/>
      <c r="AM251" s="224"/>
      <c r="AN251" s="224"/>
      <c r="AO251" s="224"/>
      <c r="AP251" s="224"/>
      <c r="AQ251" s="224"/>
      <c r="AR251" s="224"/>
      <c r="AS251" s="224"/>
      <c r="AT251" s="224"/>
      <c r="AU251" s="224"/>
      <c r="AV251" s="224"/>
      <c r="AW251" s="224"/>
      <c r="AX251" s="224"/>
      <c r="AY251" s="224"/>
      <c r="AZ251" s="224"/>
      <c r="BA251" s="224"/>
      <c r="BB251" s="224"/>
      <c r="BC251" s="224"/>
      <c r="BD251" s="224"/>
      <c r="BE251" s="224"/>
      <c r="BF251" s="224"/>
      <c r="BG251" s="224"/>
      <c r="BH251" s="224"/>
      <c r="BI251" s="224"/>
      <c r="BJ251" s="224"/>
      <c r="BK251" s="224"/>
      <c r="BL251" s="224"/>
      <c r="BM251" s="229"/>
    </row>
    <row r="252" spans="1:65">
      <c r="A252" s="29"/>
      <c r="B252" s="3" t="s">
        <v>261</v>
      </c>
      <c r="C252" s="28"/>
      <c r="D252" s="228">
        <v>2.5482673852377902</v>
      </c>
      <c r="E252" s="228">
        <v>1.1897696619137765</v>
      </c>
      <c r="F252" s="228">
        <v>4.4065908251163934</v>
      </c>
      <c r="G252" s="228">
        <v>6.8580278992336199</v>
      </c>
      <c r="H252" s="228">
        <v>3.9707262140150967</v>
      </c>
      <c r="I252" s="228">
        <v>3.0605010483034745</v>
      </c>
      <c r="J252" s="228">
        <v>3.4119886674294015</v>
      </c>
      <c r="K252" s="228">
        <v>0.97039510853397581</v>
      </c>
      <c r="L252" s="228">
        <v>2.5819888974716112</v>
      </c>
      <c r="M252" s="228">
        <v>0.98319208025017502</v>
      </c>
      <c r="N252" s="228">
        <v>1.2516655570345725</v>
      </c>
      <c r="O252" s="228">
        <v>1.9090400653382693</v>
      </c>
      <c r="P252" s="228">
        <v>1.6431676725154984</v>
      </c>
      <c r="Q252" s="228">
        <v>1.51657508881031</v>
      </c>
      <c r="R252" s="228">
        <v>2.6936870642299935</v>
      </c>
      <c r="S252" s="228">
        <v>2.6583202716502514</v>
      </c>
      <c r="T252" s="228">
        <v>1.5772085044998563</v>
      </c>
      <c r="U252" s="228">
        <v>14.268847185389575</v>
      </c>
      <c r="V252" s="228">
        <v>2.3025348350604133</v>
      </c>
      <c r="W252" s="228">
        <v>1.0954451150103321</v>
      </c>
      <c r="X252" s="228">
        <v>3.1943574419070084</v>
      </c>
      <c r="Y252" s="223"/>
      <c r="Z252" s="224"/>
      <c r="AA252" s="224"/>
      <c r="AB252" s="224"/>
      <c r="AC252" s="224"/>
      <c r="AD252" s="224"/>
      <c r="AE252" s="224"/>
      <c r="AF252" s="224"/>
      <c r="AG252" s="224"/>
      <c r="AH252" s="224"/>
      <c r="AI252" s="224"/>
      <c r="AJ252" s="224"/>
      <c r="AK252" s="224"/>
      <c r="AL252" s="224"/>
      <c r="AM252" s="224"/>
      <c r="AN252" s="224"/>
      <c r="AO252" s="224"/>
      <c r="AP252" s="224"/>
      <c r="AQ252" s="224"/>
      <c r="AR252" s="224"/>
      <c r="AS252" s="224"/>
      <c r="AT252" s="224"/>
      <c r="AU252" s="224"/>
      <c r="AV252" s="224"/>
      <c r="AW252" s="224"/>
      <c r="AX252" s="224"/>
      <c r="AY252" s="224"/>
      <c r="AZ252" s="224"/>
      <c r="BA252" s="224"/>
      <c r="BB252" s="224"/>
      <c r="BC252" s="224"/>
      <c r="BD252" s="224"/>
      <c r="BE252" s="224"/>
      <c r="BF252" s="224"/>
      <c r="BG252" s="224"/>
      <c r="BH252" s="224"/>
      <c r="BI252" s="224"/>
      <c r="BJ252" s="224"/>
      <c r="BK252" s="224"/>
      <c r="BL252" s="224"/>
      <c r="BM252" s="229"/>
    </row>
    <row r="253" spans="1:65">
      <c r="A253" s="29"/>
      <c r="B253" s="3" t="s">
        <v>86</v>
      </c>
      <c r="C253" s="28"/>
      <c r="D253" s="13">
        <v>1.4765431493410667E-2</v>
      </c>
      <c r="E253" s="13">
        <v>6.8060374517359126E-3</v>
      </c>
      <c r="F253" s="13">
        <v>2.463055391817779E-2</v>
      </c>
      <c r="G253" s="13">
        <v>3.7402664565784102E-2</v>
      </c>
      <c r="H253" s="13">
        <v>2.3063269394085751E-2</v>
      </c>
      <c r="I253" s="13">
        <v>1.8344661628192652E-2</v>
      </c>
      <c r="J253" s="13">
        <v>1.932225767303106E-2</v>
      </c>
      <c r="K253" s="13">
        <v>5.4186790611483061E-3</v>
      </c>
      <c r="L253" s="13">
        <v>1.482481663620064E-2</v>
      </c>
      <c r="M253" s="13">
        <v>5.3385995307701816E-3</v>
      </c>
      <c r="N253" s="13">
        <v>6.6993696183830819E-3</v>
      </c>
      <c r="O253" s="13">
        <v>1.0829499650956661E-2</v>
      </c>
      <c r="P253" s="13">
        <v>9.1034220083961136E-3</v>
      </c>
      <c r="Q253" s="13">
        <v>8.7917396452771596E-3</v>
      </c>
      <c r="R253" s="13">
        <v>1.5043908655050085E-2</v>
      </c>
      <c r="S253" s="13">
        <v>1.5425456121761614E-2</v>
      </c>
      <c r="T253" s="13">
        <v>9.6955565622301731E-3</v>
      </c>
      <c r="U253" s="13">
        <v>7.9271373252164309E-2</v>
      </c>
      <c r="V253" s="13">
        <v>1.3395916814081721E-2</v>
      </c>
      <c r="W253" s="13">
        <v>6.6390613030929222E-3</v>
      </c>
      <c r="X253" s="13">
        <v>1.794253550045315E-2</v>
      </c>
      <c r="Y253" s="147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A254" s="29"/>
      <c r="B254" s="3" t="s">
        <v>262</v>
      </c>
      <c r="C254" s="28"/>
      <c r="D254" s="13">
        <v>-1.9831367406451306E-2</v>
      </c>
      <c r="E254" s="13">
        <v>-7.1800320343732293E-3</v>
      </c>
      <c r="F254" s="13">
        <v>1.6086062592353789E-2</v>
      </c>
      <c r="G254" s="13">
        <v>4.1354630093159761E-2</v>
      </c>
      <c r="H254" s="13">
        <v>-2.2197781294895136E-2</v>
      </c>
      <c r="I254" s="13">
        <v>-5.2487879066979604E-2</v>
      </c>
      <c r="J254" s="13">
        <v>2.8862059226124614E-3</v>
      </c>
      <c r="K254" s="13">
        <v>1.7084689253277219E-2</v>
      </c>
      <c r="L254" s="13">
        <v>-1.0838994630363419E-2</v>
      </c>
      <c r="M254" s="13">
        <v>4.5954938692295055E-2</v>
      </c>
      <c r="N254" s="13">
        <v>6.1099987578337567E-2</v>
      </c>
      <c r="O254" s="13">
        <v>1.1717777887141345E-3</v>
      </c>
      <c r="P254" s="13">
        <v>2.5130496473987129E-2</v>
      </c>
      <c r="Q254" s="13">
        <v>-2.030465018413985E-2</v>
      </c>
      <c r="R254" s="13">
        <v>1.6923773108863172E-2</v>
      </c>
      <c r="S254" s="13">
        <v>-2.1251215739517382E-2</v>
      </c>
      <c r="T254" s="13">
        <v>-7.6114155329205735E-2</v>
      </c>
      <c r="U254" s="13">
        <v>2.2290799807854089E-2</v>
      </c>
      <c r="V254" s="13">
        <v>-2.380694273903694E-2</v>
      </c>
      <c r="W254" s="13">
        <v>-6.2900100176133678E-2</v>
      </c>
      <c r="X254" s="13">
        <v>1.1117539992176351E-2</v>
      </c>
      <c r="Y254" s="147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29"/>
      <c r="B255" s="45" t="s">
        <v>263</v>
      </c>
      <c r="C255" s="46"/>
      <c r="D255" s="44">
        <v>0.66</v>
      </c>
      <c r="E255" s="44">
        <v>0.26</v>
      </c>
      <c r="F255" s="44">
        <v>0.47</v>
      </c>
      <c r="G255" s="44">
        <v>1.26</v>
      </c>
      <c r="H255" s="44">
        <v>0.73</v>
      </c>
      <c r="I255" s="44">
        <v>1.68</v>
      </c>
      <c r="J255" s="44">
        <v>0.05</v>
      </c>
      <c r="K255" s="44">
        <v>0.5</v>
      </c>
      <c r="L255" s="44">
        <v>0.38</v>
      </c>
      <c r="M255" s="44">
        <v>1.41</v>
      </c>
      <c r="N255" s="44">
        <v>1.88</v>
      </c>
      <c r="O255" s="44">
        <v>0</v>
      </c>
      <c r="P255" s="44">
        <v>0.75</v>
      </c>
      <c r="Q255" s="44">
        <v>0.67</v>
      </c>
      <c r="R255" s="44">
        <v>0.49</v>
      </c>
      <c r="S255" s="44">
        <v>0.7</v>
      </c>
      <c r="T255" s="44">
        <v>2.4300000000000002</v>
      </c>
      <c r="U255" s="44">
        <v>0.66</v>
      </c>
      <c r="V255" s="44">
        <v>0.78</v>
      </c>
      <c r="W255" s="44">
        <v>2.0099999999999998</v>
      </c>
      <c r="X255" s="44">
        <v>0.31</v>
      </c>
      <c r="Y255" s="147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B256" s="3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BM256" s="55"/>
    </row>
    <row r="257" spans="1:65" ht="15">
      <c r="B257" s="8" t="s">
        <v>569</v>
      </c>
      <c r="BM257" s="27" t="s">
        <v>321</v>
      </c>
    </row>
    <row r="258" spans="1:65" ht="15">
      <c r="A258" s="24" t="s">
        <v>33</v>
      </c>
      <c r="B258" s="18" t="s">
        <v>110</v>
      </c>
      <c r="C258" s="15" t="s">
        <v>111</v>
      </c>
      <c r="D258" s="16" t="s">
        <v>228</v>
      </c>
      <c r="E258" s="17" t="s">
        <v>228</v>
      </c>
      <c r="F258" s="17" t="s">
        <v>228</v>
      </c>
      <c r="G258" s="17" t="s">
        <v>228</v>
      </c>
      <c r="H258" s="17" t="s">
        <v>228</v>
      </c>
      <c r="I258" s="17" t="s">
        <v>228</v>
      </c>
      <c r="J258" s="147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1</v>
      </c>
    </row>
    <row r="259" spans="1:65">
      <c r="A259" s="29"/>
      <c r="B259" s="19" t="s">
        <v>229</v>
      </c>
      <c r="C259" s="9" t="s">
        <v>229</v>
      </c>
      <c r="D259" s="145" t="s">
        <v>232</v>
      </c>
      <c r="E259" s="146" t="s">
        <v>233</v>
      </c>
      <c r="F259" s="146" t="s">
        <v>235</v>
      </c>
      <c r="G259" s="146" t="s">
        <v>237</v>
      </c>
      <c r="H259" s="146" t="s">
        <v>253</v>
      </c>
      <c r="I259" s="146" t="s">
        <v>299</v>
      </c>
      <c r="J259" s="147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 t="s">
        <v>3</v>
      </c>
    </row>
    <row r="260" spans="1:65">
      <c r="A260" s="29"/>
      <c r="B260" s="19"/>
      <c r="C260" s="9"/>
      <c r="D260" s="10" t="s">
        <v>286</v>
      </c>
      <c r="E260" s="11" t="s">
        <v>286</v>
      </c>
      <c r="F260" s="11" t="s">
        <v>286</v>
      </c>
      <c r="G260" s="11" t="s">
        <v>322</v>
      </c>
      <c r="H260" s="11" t="s">
        <v>286</v>
      </c>
      <c r="I260" s="11" t="s">
        <v>287</v>
      </c>
      <c r="J260" s="147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2</v>
      </c>
    </row>
    <row r="261" spans="1:65">
      <c r="A261" s="29"/>
      <c r="B261" s="19"/>
      <c r="C261" s="9"/>
      <c r="D261" s="25" t="s">
        <v>323</v>
      </c>
      <c r="E261" s="25" t="s">
        <v>324</v>
      </c>
      <c r="F261" s="25" t="s">
        <v>325</v>
      </c>
      <c r="G261" s="25" t="s">
        <v>325</v>
      </c>
      <c r="H261" s="25" t="s">
        <v>258</v>
      </c>
      <c r="I261" s="25" t="s">
        <v>325</v>
      </c>
      <c r="J261" s="147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2</v>
      </c>
    </row>
    <row r="262" spans="1:65">
      <c r="A262" s="29"/>
      <c r="B262" s="18">
        <v>1</v>
      </c>
      <c r="C262" s="14">
        <v>1</v>
      </c>
      <c r="D262" s="21">
        <v>1.9139999999999997</v>
      </c>
      <c r="E262" s="21">
        <v>2.0563946044825063</v>
      </c>
      <c r="F262" s="148">
        <v>3.6969599999999998</v>
      </c>
      <c r="G262" s="21">
        <v>2.4</v>
      </c>
      <c r="H262" s="21">
        <v>2.06</v>
      </c>
      <c r="I262" s="148">
        <v>0.23900000000000002</v>
      </c>
      <c r="J262" s="147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1</v>
      </c>
    </row>
    <row r="263" spans="1:65">
      <c r="A263" s="29"/>
      <c r="B263" s="19">
        <v>1</v>
      </c>
      <c r="C263" s="9">
        <v>2</v>
      </c>
      <c r="D263" s="11">
        <v>1.9829999999999999</v>
      </c>
      <c r="E263" s="11">
        <v>2.0293810743929157</v>
      </c>
      <c r="F263" s="149">
        <v>3.6659600000000001</v>
      </c>
      <c r="G263" s="11">
        <v>2.5</v>
      </c>
      <c r="H263" s="11">
        <v>1.9800000000000002</v>
      </c>
      <c r="I263" s="149">
        <v>0.64500000000000002</v>
      </c>
      <c r="J263" s="147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>
        <v>4</v>
      </c>
    </row>
    <row r="264" spans="1:65">
      <c r="A264" s="29"/>
      <c r="B264" s="19">
        <v>1</v>
      </c>
      <c r="C264" s="9">
        <v>3</v>
      </c>
      <c r="D264" s="11">
        <v>1.9530000000000003</v>
      </c>
      <c r="E264" s="11">
        <v>2.1969940916031234</v>
      </c>
      <c r="F264" s="149">
        <v>3.7011599999999998</v>
      </c>
      <c r="G264" s="11">
        <v>2.4</v>
      </c>
      <c r="H264" s="11">
        <v>1.95</v>
      </c>
      <c r="I264" s="149">
        <v>1.238</v>
      </c>
      <c r="J264" s="147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7">
        <v>16</v>
      </c>
    </row>
    <row r="265" spans="1:65">
      <c r="A265" s="29"/>
      <c r="B265" s="19">
        <v>1</v>
      </c>
      <c r="C265" s="9">
        <v>4</v>
      </c>
      <c r="D265" s="11">
        <v>1.917</v>
      </c>
      <c r="E265" s="11">
        <v>2.1060873994405012</v>
      </c>
      <c r="F265" s="149">
        <v>3.7106400000000002</v>
      </c>
      <c r="G265" s="11">
        <v>2.4</v>
      </c>
      <c r="H265" s="11">
        <v>2.06</v>
      </c>
      <c r="I265" s="149">
        <v>0.59699999999999998</v>
      </c>
      <c r="J265" s="147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7">
        <v>2.1042763017627499</v>
      </c>
    </row>
    <row r="266" spans="1:65">
      <c r="A266" s="29"/>
      <c r="B266" s="19">
        <v>1</v>
      </c>
      <c r="C266" s="9">
        <v>5</v>
      </c>
      <c r="D266" s="11">
        <v>1.9120000000000001</v>
      </c>
      <c r="E266" s="11">
        <v>2.2386320242476976</v>
      </c>
      <c r="F266" s="149">
        <v>3.6896</v>
      </c>
      <c r="G266" s="11">
        <v>2.2999999999999998</v>
      </c>
      <c r="H266" s="11">
        <v>1.9800000000000002</v>
      </c>
      <c r="I266" s="149">
        <v>0.49399999999999994</v>
      </c>
      <c r="J266" s="147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7">
        <v>10</v>
      </c>
    </row>
    <row r="267" spans="1:65">
      <c r="A267" s="29"/>
      <c r="B267" s="19">
        <v>1</v>
      </c>
      <c r="C267" s="9">
        <v>6</v>
      </c>
      <c r="D267" s="11">
        <v>1.966</v>
      </c>
      <c r="E267" s="11">
        <v>2.0301420481392016</v>
      </c>
      <c r="F267" s="149">
        <v>3.6536400000000002</v>
      </c>
      <c r="G267" s="11">
        <v>2.2000000000000002</v>
      </c>
      <c r="H267" s="11">
        <v>1.9700000000000002</v>
      </c>
      <c r="I267" s="149">
        <v>0.90700000000000003</v>
      </c>
      <c r="J267" s="147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29"/>
      <c r="B268" s="20" t="s">
        <v>259</v>
      </c>
      <c r="C268" s="12"/>
      <c r="D268" s="22">
        <v>1.9408333333333332</v>
      </c>
      <c r="E268" s="22">
        <v>2.1096052070509912</v>
      </c>
      <c r="F268" s="22">
        <v>3.6863266666666665</v>
      </c>
      <c r="G268" s="22">
        <v>2.3666666666666667</v>
      </c>
      <c r="H268" s="22">
        <v>2.0000000000000004</v>
      </c>
      <c r="I268" s="22">
        <v>0.68666666666666654</v>
      </c>
      <c r="J268" s="147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29"/>
      <c r="B269" s="3" t="s">
        <v>260</v>
      </c>
      <c r="C269" s="28"/>
      <c r="D269" s="11">
        <v>1.9350000000000001</v>
      </c>
      <c r="E269" s="11">
        <v>2.0812410019615037</v>
      </c>
      <c r="F269" s="11">
        <v>3.6932799999999997</v>
      </c>
      <c r="G269" s="11">
        <v>2.4</v>
      </c>
      <c r="H269" s="11">
        <v>1.9800000000000002</v>
      </c>
      <c r="I269" s="11">
        <v>0.621</v>
      </c>
      <c r="J269" s="147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29"/>
      <c r="B270" s="3" t="s">
        <v>261</v>
      </c>
      <c r="C270" s="28"/>
      <c r="D270" s="23">
        <v>3.0590303474576169E-2</v>
      </c>
      <c r="E270" s="23">
        <v>8.9307093761072168E-2</v>
      </c>
      <c r="F270" s="23">
        <v>2.1991669938107524E-2</v>
      </c>
      <c r="G270" s="23">
        <v>0.10327955589886441</v>
      </c>
      <c r="H270" s="23">
        <v>4.7749345545253272E-2</v>
      </c>
      <c r="I270" s="23">
        <v>0.3463574261751392</v>
      </c>
      <c r="J270" s="147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29"/>
      <c r="B271" s="3" t="s">
        <v>86</v>
      </c>
      <c r="C271" s="28"/>
      <c r="D271" s="13">
        <v>1.5761427294758011E-2</v>
      </c>
      <c r="E271" s="13">
        <v>4.233355770197126E-2</v>
      </c>
      <c r="F271" s="13">
        <v>5.9657409466625832E-3</v>
      </c>
      <c r="G271" s="13">
        <v>4.3639248971351158E-2</v>
      </c>
      <c r="H271" s="13">
        <v>2.3874672772626629E-2</v>
      </c>
      <c r="I271" s="13">
        <v>0.50440401870165918</v>
      </c>
      <c r="J271" s="147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29"/>
      <c r="B272" s="3" t="s">
        <v>262</v>
      </c>
      <c r="C272" s="28"/>
      <c r="D272" s="13">
        <v>-7.7671819186720281E-2</v>
      </c>
      <c r="E272" s="13">
        <v>2.5324170993026307E-3</v>
      </c>
      <c r="F272" s="13">
        <v>0.75182634693867656</v>
      </c>
      <c r="G272" s="13">
        <v>0.1246938744137891</v>
      </c>
      <c r="H272" s="13">
        <v>-4.9554472326375221E-2</v>
      </c>
      <c r="I272" s="13">
        <v>-0.67368036883205562</v>
      </c>
      <c r="J272" s="147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29"/>
      <c r="B273" s="45" t="s">
        <v>263</v>
      </c>
      <c r="C273" s="46"/>
      <c r="D273" s="44">
        <v>0.36</v>
      </c>
      <c r="E273" s="44">
        <v>0.17</v>
      </c>
      <c r="F273" s="44">
        <v>5.17</v>
      </c>
      <c r="G273" s="44">
        <v>0.99</v>
      </c>
      <c r="H273" s="44">
        <v>0.17</v>
      </c>
      <c r="I273" s="44">
        <v>4.33</v>
      </c>
      <c r="J273" s="147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B274" s="30"/>
      <c r="C274" s="20"/>
      <c r="D274" s="20"/>
      <c r="E274" s="20"/>
      <c r="F274" s="20"/>
      <c r="G274" s="20"/>
      <c r="H274" s="20"/>
      <c r="I274" s="20"/>
      <c r="BM274" s="55"/>
    </row>
    <row r="275" spans="1:65" ht="15">
      <c r="B275" s="8" t="s">
        <v>570</v>
      </c>
      <c r="BM275" s="27" t="s">
        <v>321</v>
      </c>
    </row>
    <row r="276" spans="1:65" ht="15">
      <c r="A276" s="24" t="s">
        <v>36</v>
      </c>
      <c r="B276" s="18" t="s">
        <v>110</v>
      </c>
      <c r="C276" s="15" t="s">
        <v>111</v>
      </c>
      <c r="D276" s="16" t="s">
        <v>228</v>
      </c>
      <c r="E276" s="17" t="s">
        <v>228</v>
      </c>
      <c r="F276" s="17" t="s">
        <v>228</v>
      </c>
      <c r="G276" s="17" t="s">
        <v>228</v>
      </c>
      <c r="H276" s="17" t="s">
        <v>228</v>
      </c>
      <c r="I276" s="147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7">
        <v>1</v>
      </c>
    </row>
    <row r="277" spans="1:65">
      <c r="A277" s="29"/>
      <c r="B277" s="19" t="s">
        <v>229</v>
      </c>
      <c r="C277" s="9" t="s">
        <v>229</v>
      </c>
      <c r="D277" s="145" t="s">
        <v>232</v>
      </c>
      <c r="E277" s="146" t="s">
        <v>233</v>
      </c>
      <c r="F277" s="146" t="s">
        <v>235</v>
      </c>
      <c r="G277" s="146" t="s">
        <v>237</v>
      </c>
      <c r="H277" s="146" t="s">
        <v>253</v>
      </c>
      <c r="I277" s="147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7" t="s">
        <v>3</v>
      </c>
    </row>
    <row r="278" spans="1:65">
      <c r="A278" s="29"/>
      <c r="B278" s="19"/>
      <c r="C278" s="9"/>
      <c r="D278" s="10" t="s">
        <v>286</v>
      </c>
      <c r="E278" s="11" t="s">
        <v>286</v>
      </c>
      <c r="F278" s="11" t="s">
        <v>286</v>
      </c>
      <c r="G278" s="11" t="s">
        <v>322</v>
      </c>
      <c r="H278" s="11" t="s">
        <v>286</v>
      </c>
      <c r="I278" s="147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>
        <v>2</v>
      </c>
    </row>
    <row r="279" spans="1:65">
      <c r="A279" s="29"/>
      <c r="B279" s="19"/>
      <c r="C279" s="9"/>
      <c r="D279" s="25" t="s">
        <v>323</v>
      </c>
      <c r="E279" s="25" t="s">
        <v>324</v>
      </c>
      <c r="F279" s="25" t="s">
        <v>325</v>
      </c>
      <c r="G279" s="25" t="s">
        <v>325</v>
      </c>
      <c r="H279" s="25" t="s">
        <v>258</v>
      </c>
      <c r="I279" s="147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2</v>
      </c>
    </row>
    <row r="280" spans="1:65">
      <c r="A280" s="29"/>
      <c r="B280" s="18">
        <v>1</v>
      </c>
      <c r="C280" s="14">
        <v>1</v>
      </c>
      <c r="D280" s="21">
        <v>1.1599999999999999</v>
      </c>
      <c r="E280" s="21">
        <v>1.2106116683191637</v>
      </c>
      <c r="F280" s="148">
        <v>2.2117200000000001</v>
      </c>
      <c r="G280" s="21">
        <v>1.5</v>
      </c>
      <c r="H280" s="21">
        <v>1.25</v>
      </c>
      <c r="I280" s="147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1</v>
      </c>
    </row>
    <row r="281" spans="1:65">
      <c r="A281" s="29"/>
      <c r="B281" s="19">
        <v>1</v>
      </c>
      <c r="C281" s="9">
        <v>2</v>
      </c>
      <c r="D281" s="11">
        <v>1.1830000000000001</v>
      </c>
      <c r="E281" s="11">
        <v>1.2091742494239535</v>
      </c>
      <c r="F281" s="149">
        <v>2.1324399999999999</v>
      </c>
      <c r="G281" s="11">
        <v>1.4</v>
      </c>
      <c r="H281" s="11">
        <v>1.31</v>
      </c>
      <c r="I281" s="147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5</v>
      </c>
    </row>
    <row r="282" spans="1:65">
      <c r="A282" s="29"/>
      <c r="B282" s="19">
        <v>1</v>
      </c>
      <c r="C282" s="9">
        <v>3</v>
      </c>
      <c r="D282" s="11">
        <v>1.2</v>
      </c>
      <c r="E282" s="11">
        <v>1.3048636468465795</v>
      </c>
      <c r="F282" s="149">
        <v>2.1477999999999997</v>
      </c>
      <c r="G282" s="11">
        <v>1.5</v>
      </c>
      <c r="H282" s="11">
        <v>1.31</v>
      </c>
      <c r="I282" s="147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16</v>
      </c>
    </row>
    <row r="283" spans="1:65">
      <c r="A283" s="29"/>
      <c r="B283" s="19">
        <v>1</v>
      </c>
      <c r="C283" s="9">
        <v>4</v>
      </c>
      <c r="D283" s="11">
        <v>1.169</v>
      </c>
      <c r="E283" s="11">
        <v>1.2729249263456552</v>
      </c>
      <c r="F283" s="149">
        <v>2.2878400000000001</v>
      </c>
      <c r="G283" s="11">
        <v>1.6</v>
      </c>
      <c r="H283" s="11">
        <v>1.26</v>
      </c>
      <c r="I283" s="147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1.29908556532585</v>
      </c>
    </row>
    <row r="284" spans="1:65">
      <c r="A284" s="29"/>
      <c r="B284" s="19">
        <v>1</v>
      </c>
      <c r="C284" s="9">
        <v>5</v>
      </c>
      <c r="D284" s="11">
        <v>1.17</v>
      </c>
      <c r="E284" s="11">
        <v>1.3191421496845597</v>
      </c>
      <c r="F284" s="149">
        <v>2.1973600000000002</v>
      </c>
      <c r="G284" s="11">
        <v>1.4</v>
      </c>
      <c r="H284" s="11">
        <v>1.25</v>
      </c>
      <c r="I284" s="147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11</v>
      </c>
    </row>
    <row r="285" spans="1:65">
      <c r="A285" s="29"/>
      <c r="B285" s="19">
        <v>1</v>
      </c>
      <c r="C285" s="9">
        <v>6</v>
      </c>
      <c r="D285" s="11">
        <v>1.208</v>
      </c>
      <c r="E285" s="11">
        <v>1.2313369272005743</v>
      </c>
      <c r="F285" s="149">
        <v>2.1542799999999995</v>
      </c>
      <c r="G285" s="11">
        <v>1.5</v>
      </c>
      <c r="H285" s="11">
        <v>1.26</v>
      </c>
      <c r="I285" s="147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29"/>
      <c r="B286" s="20" t="s">
        <v>259</v>
      </c>
      <c r="C286" s="12"/>
      <c r="D286" s="22">
        <v>1.1816666666666666</v>
      </c>
      <c r="E286" s="22">
        <v>1.2580089279700812</v>
      </c>
      <c r="F286" s="22">
        <v>2.1885733333333337</v>
      </c>
      <c r="G286" s="22">
        <v>1.4833333333333334</v>
      </c>
      <c r="H286" s="22">
        <v>1.2733333333333332</v>
      </c>
      <c r="I286" s="147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29"/>
      <c r="B287" s="3" t="s">
        <v>260</v>
      </c>
      <c r="C287" s="28"/>
      <c r="D287" s="11">
        <v>1.1764999999999999</v>
      </c>
      <c r="E287" s="11">
        <v>1.2521309267731149</v>
      </c>
      <c r="F287" s="11">
        <v>2.1758199999999999</v>
      </c>
      <c r="G287" s="11">
        <v>1.5</v>
      </c>
      <c r="H287" s="11">
        <v>1.26</v>
      </c>
      <c r="I287" s="147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29"/>
      <c r="B288" s="3" t="s">
        <v>261</v>
      </c>
      <c r="C288" s="28"/>
      <c r="D288" s="23">
        <v>1.8959606184377004E-2</v>
      </c>
      <c r="E288" s="23">
        <v>4.795381978924327E-2</v>
      </c>
      <c r="F288" s="23">
        <v>5.7369492473497499E-2</v>
      </c>
      <c r="G288" s="23">
        <v>7.5277265270908167E-2</v>
      </c>
      <c r="H288" s="23">
        <v>2.8751811537130457E-2</v>
      </c>
      <c r="I288" s="147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29"/>
      <c r="B289" s="3" t="s">
        <v>86</v>
      </c>
      <c r="C289" s="28"/>
      <c r="D289" s="13">
        <v>1.6044800720206209E-2</v>
      </c>
      <c r="E289" s="13">
        <v>3.8118823104555694E-2</v>
      </c>
      <c r="F289" s="13">
        <v>2.621319176274536E-2</v>
      </c>
      <c r="G289" s="13">
        <v>5.0748718160162805E-2</v>
      </c>
      <c r="H289" s="13">
        <v>2.2579956704552717E-2</v>
      </c>
      <c r="I289" s="147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29"/>
      <c r="B290" s="3" t="s">
        <v>262</v>
      </c>
      <c r="C290" s="28"/>
      <c r="D290" s="13">
        <v>-9.038580813553343E-2</v>
      </c>
      <c r="E290" s="13">
        <v>-3.1619654972815825E-2</v>
      </c>
      <c r="F290" s="13">
        <v>0.68470298781618233</v>
      </c>
      <c r="G290" s="13">
        <v>0.14182881630377331</v>
      </c>
      <c r="H290" s="13">
        <v>-1.982335319541273E-2</v>
      </c>
      <c r="I290" s="147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29"/>
      <c r="B291" s="45" t="s">
        <v>263</v>
      </c>
      <c r="C291" s="46"/>
      <c r="D291" s="44">
        <v>0.67</v>
      </c>
      <c r="E291" s="44">
        <v>0.11</v>
      </c>
      <c r="F291" s="44">
        <v>6.73</v>
      </c>
      <c r="G291" s="44">
        <v>1.54</v>
      </c>
      <c r="H291" s="44">
        <v>0</v>
      </c>
      <c r="I291" s="147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B292" s="30"/>
      <c r="C292" s="20"/>
      <c r="D292" s="20"/>
      <c r="E292" s="20"/>
      <c r="F292" s="20"/>
      <c r="G292" s="20"/>
      <c r="H292" s="20"/>
      <c r="BM292" s="55"/>
    </row>
    <row r="293" spans="1:65" ht="15">
      <c r="B293" s="8" t="s">
        <v>571</v>
      </c>
      <c r="BM293" s="27" t="s">
        <v>66</v>
      </c>
    </row>
    <row r="294" spans="1:65" ht="15">
      <c r="A294" s="24" t="s">
        <v>39</v>
      </c>
      <c r="B294" s="18" t="s">
        <v>110</v>
      </c>
      <c r="C294" s="15" t="s">
        <v>111</v>
      </c>
      <c r="D294" s="16" t="s">
        <v>228</v>
      </c>
      <c r="E294" s="17" t="s">
        <v>228</v>
      </c>
      <c r="F294" s="17" t="s">
        <v>228</v>
      </c>
      <c r="G294" s="17" t="s">
        <v>228</v>
      </c>
      <c r="H294" s="17" t="s">
        <v>228</v>
      </c>
      <c r="I294" s="17" t="s">
        <v>228</v>
      </c>
      <c r="J294" s="147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7">
        <v>1</v>
      </c>
    </row>
    <row r="295" spans="1:65">
      <c r="A295" s="29"/>
      <c r="B295" s="19" t="s">
        <v>229</v>
      </c>
      <c r="C295" s="9" t="s">
        <v>229</v>
      </c>
      <c r="D295" s="145" t="s">
        <v>232</v>
      </c>
      <c r="E295" s="146" t="s">
        <v>233</v>
      </c>
      <c r="F295" s="146" t="s">
        <v>235</v>
      </c>
      <c r="G295" s="146" t="s">
        <v>237</v>
      </c>
      <c r="H295" s="146" t="s">
        <v>253</v>
      </c>
      <c r="I295" s="146" t="s">
        <v>299</v>
      </c>
      <c r="J295" s="147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7" t="s">
        <v>3</v>
      </c>
    </row>
    <row r="296" spans="1:65">
      <c r="A296" s="29"/>
      <c r="B296" s="19"/>
      <c r="C296" s="9"/>
      <c r="D296" s="10" t="s">
        <v>286</v>
      </c>
      <c r="E296" s="11" t="s">
        <v>286</v>
      </c>
      <c r="F296" s="11" t="s">
        <v>286</v>
      </c>
      <c r="G296" s="11" t="s">
        <v>322</v>
      </c>
      <c r="H296" s="11" t="s">
        <v>286</v>
      </c>
      <c r="I296" s="11" t="s">
        <v>287</v>
      </c>
      <c r="J296" s="147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2</v>
      </c>
    </row>
    <row r="297" spans="1:65">
      <c r="A297" s="29"/>
      <c r="B297" s="19"/>
      <c r="C297" s="9"/>
      <c r="D297" s="25" t="s">
        <v>323</v>
      </c>
      <c r="E297" s="25" t="s">
        <v>324</v>
      </c>
      <c r="F297" s="25" t="s">
        <v>325</v>
      </c>
      <c r="G297" s="25" t="s">
        <v>325</v>
      </c>
      <c r="H297" s="25" t="s">
        <v>258</v>
      </c>
      <c r="I297" s="25" t="s">
        <v>325</v>
      </c>
      <c r="J297" s="147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>
        <v>2</v>
      </c>
    </row>
    <row r="298" spans="1:65">
      <c r="A298" s="29"/>
      <c r="B298" s="18">
        <v>1</v>
      </c>
      <c r="C298" s="14">
        <v>1</v>
      </c>
      <c r="D298" s="21">
        <v>0.377</v>
      </c>
      <c r="E298" s="21">
        <v>0.40215652839142235</v>
      </c>
      <c r="F298" s="21">
        <v>0.73072000000000004</v>
      </c>
      <c r="G298" s="21">
        <v>0.5</v>
      </c>
      <c r="H298" s="21">
        <v>0.34799999999999998</v>
      </c>
      <c r="I298" s="21">
        <v>0.57899999999999996</v>
      </c>
      <c r="J298" s="147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1</v>
      </c>
    </row>
    <row r="299" spans="1:65">
      <c r="A299" s="29"/>
      <c r="B299" s="19">
        <v>1</v>
      </c>
      <c r="C299" s="9">
        <v>2</v>
      </c>
      <c r="D299" s="11">
        <v>0.38</v>
      </c>
      <c r="E299" s="11">
        <v>0.4213609210579114</v>
      </c>
      <c r="F299" s="11">
        <v>0.68140000000000001</v>
      </c>
      <c r="G299" s="11">
        <v>0.5</v>
      </c>
      <c r="H299" s="11">
        <v>0.36600000000000005</v>
      </c>
      <c r="I299" s="11">
        <v>0.58799999999999997</v>
      </c>
      <c r="J299" s="147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35</v>
      </c>
    </row>
    <row r="300" spans="1:65">
      <c r="A300" s="29"/>
      <c r="B300" s="19">
        <v>1</v>
      </c>
      <c r="C300" s="9">
        <v>3</v>
      </c>
      <c r="D300" s="11">
        <v>0.4</v>
      </c>
      <c r="E300" s="11">
        <v>0.43687900472960028</v>
      </c>
      <c r="F300" s="11">
        <v>0.68067999999999995</v>
      </c>
      <c r="G300" s="11">
        <v>0.5</v>
      </c>
      <c r="H300" s="11">
        <v>0.36600000000000005</v>
      </c>
      <c r="I300" s="11">
        <v>0.66400000000000003</v>
      </c>
      <c r="J300" s="147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16</v>
      </c>
    </row>
    <row r="301" spans="1:65">
      <c r="A301" s="29"/>
      <c r="B301" s="19">
        <v>1</v>
      </c>
      <c r="C301" s="9">
        <v>4</v>
      </c>
      <c r="D301" s="11">
        <v>0.38100000000000001</v>
      </c>
      <c r="E301" s="11">
        <v>0.42728325257245608</v>
      </c>
      <c r="F301" s="11">
        <v>0.72771999999999992</v>
      </c>
      <c r="G301" s="11">
        <v>0.5</v>
      </c>
      <c r="H301" s="11">
        <v>0.35</v>
      </c>
      <c r="I301" s="11">
        <v>0.57699999999999996</v>
      </c>
      <c r="J301" s="147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0.49514553961715307</v>
      </c>
    </row>
    <row r="302" spans="1:65">
      <c r="A302" s="29"/>
      <c r="B302" s="19">
        <v>1</v>
      </c>
      <c r="C302" s="9">
        <v>5</v>
      </c>
      <c r="D302" s="11">
        <v>0.38400000000000001</v>
      </c>
      <c r="E302" s="11">
        <v>0.4399346962479842</v>
      </c>
      <c r="F302" s="11">
        <v>0.68996000000000002</v>
      </c>
      <c r="G302" s="11">
        <v>0.5</v>
      </c>
      <c r="H302" s="11">
        <v>0.35600000000000004</v>
      </c>
      <c r="I302" s="11">
        <v>0.64900000000000002</v>
      </c>
      <c r="J302" s="147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88</v>
      </c>
    </row>
    <row r="303" spans="1:65">
      <c r="A303" s="29"/>
      <c r="B303" s="19">
        <v>1</v>
      </c>
      <c r="C303" s="9">
        <v>6</v>
      </c>
      <c r="D303" s="11">
        <v>0.40899999999999997</v>
      </c>
      <c r="E303" s="11">
        <v>0.40762502321813671</v>
      </c>
      <c r="F303" s="11">
        <v>0.66351999999999989</v>
      </c>
      <c r="G303" s="11">
        <v>0.5</v>
      </c>
      <c r="H303" s="11">
        <v>0.35</v>
      </c>
      <c r="I303" s="11">
        <v>0.59199999999999997</v>
      </c>
      <c r="J303" s="147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29"/>
      <c r="B304" s="20" t="s">
        <v>259</v>
      </c>
      <c r="C304" s="12"/>
      <c r="D304" s="22">
        <v>0.38850000000000001</v>
      </c>
      <c r="E304" s="22">
        <v>0.42253990436958522</v>
      </c>
      <c r="F304" s="22">
        <v>0.69566666666666677</v>
      </c>
      <c r="G304" s="22">
        <v>0.5</v>
      </c>
      <c r="H304" s="22">
        <v>0.35600000000000004</v>
      </c>
      <c r="I304" s="22">
        <v>0.60816666666666663</v>
      </c>
      <c r="J304" s="147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29"/>
      <c r="B305" s="3" t="s">
        <v>260</v>
      </c>
      <c r="C305" s="28"/>
      <c r="D305" s="11">
        <v>0.38250000000000001</v>
      </c>
      <c r="E305" s="11">
        <v>0.42432208681518374</v>
      </c>
      <c r="F305" s="11">
        <v>0.68568000000000007</v>
      </c>
      <c r="G305" s="11">
        <v>0.5</v>
      </c>
      <c r="H305" s="11">
        <v>0.35299999999999998</v>
      </c>
      <c r="I305" s="11">
        <v>0.59</v>
      </c>
      <c r="J305" s="147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29"/>
      <c r="B306" s="3" t="s">
        <v>261</v>
      </c>
      <c r="C306" s="28"/>
      <c r="D306" s="23">
        <v>1.2911235417263517E-2</v>
      </c>
      <c r="E306" s="23">
        <v>1.5297147665360783E-2</v>
      </c>
      <c r="F306" s="23">
        <v>2.7387093797383247E-2</v>
      </c>
      <c r="G306" s="23">
        <v>0</v>
      </c>
      <c r="H306" s="23">
        <v>8.1975606127677129E-3</v>
      </c>
      <c r="I306" s="23">
        <v>3.8144025307597904E-2</v>
      </c>
      <c r="J306" s="147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29"/>
      <c r="B307" s="3" t="s">
        <v>86</v>
      </c>
      <c r="C307" s="28"/>
      <c r="D307" s="13">
        <v>3.3233553197589492E-2</v>
      </c>
      <c r="E307" s="13">
        <v>3.6202847369371169E-2</v>
      </c>
      <c r="F307" s="13">
        <v>3.9368127164422485E-2</v>
      </c>
      <c r="G307" s="13">
        <v>0</v>
      </c>
      <c r="H307" s="13">
        <v>2.3026855653841889E-2</v>
      </c>
      <c r="I307" s="13">
        <v>6.2719690831895714E-2</v>
      </c>
      <c r="J307" s="147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29"/>
      <c r="B308" s="3" t="s">
        <v>262</v>
      </c>
      <c r="C308" s="28"/>
      <c r="D308" s="13">
        <v>-0.21538220802637442</v>
      </c>
      <c r="E308" s="13">
        <v>-0.14663493748465672</v>
      </c>
      <c r="F308" s="13">
        <v>0.40497411570052066</v>
      </c>
      <c r="G308" s="13">
        <v>9.8041080741642084E-3</v>
      </c>
      <c r="H308" s="13">
        <v>-0.28101947505119496</v>
      </c>
      <c r="I308" s="13">
        <v>0.22825839678754156</v>
      </c>
      <c r="J308" s="147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29"/>
      <c r="B309" s="45" t="s">
        <v>263</v>
      </c>
      <c r="C309" s="46"/>
      <c r="D309" s="44">
        <v>0.55000000000000004</v>
      </c>
      <c r="E309" s="44">
        <v>0.28999999999999998</v>
      </c>
      <c r="F309" s="44">
        <v>1.78</v>
      </c>
      <c r="G309" s="44">
        <v>0.28999999999999998</v>
      </c>
      <c r="H309" s="44">
        <v>0.8</v>
      </c>
      <c r="I309" s="44">
        <v>1.1100000000000001</v>
      </c>
      <c r="J309" s="147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B310" s="30"/>
      <c r="C310" s="20"/>
      <c r="D310" s="20"/>
      <c r="E310" s="20"/>
      <c r="F310" s="20"/>
      <c r="G310" s="20"/>
      <c r="H310" s="20"/>
      <c r="I310" s="20"/>
      <c r="BM310" s="55"/>
    </row>
    <row r="311" spans="1:65" ht="15">
      <c r="B311" s="8" t="s">
        <v>572</v>
      </c>
      <c r="BM311" s="27" t="s">
        <v>66</v>
      </c>
    </row>
    <row r="312" spans="1:65" ht="15">
      <c r="A312" s="24" t="s">
        <v>52</v>
      </c>
      <c r="B312" s="18" t="s">
        <v>110</v>
      </c>
      <c r="C312" s="15" t="s">
        <v>111</v>
      </c>
      <c r="D312" s="16" t="s">
        <v>228</v>
      </c>
      <c r="E312" s="17" t="s">
        <v>228</v>
      </c>
      <c r="F312" s="17" t="s">
        <v>228</v>
      </c>
      <c r="G312" s="17" t="s">
        <v>228</v>
      </c>
      <c r="H312" s="17" t="s">
        <v>228</v>
      </c>
      <c r="I312" s="17" t="s">
        <v>228</v>
      </c>
      <c r="J312" s="17" t="s">
        <v>228</v>
      </c>
      <c r="K312" s="17" t="s">
        <v>228</v>
      </c>
      <c r="L312" s="17" t="s">
        <v>228</v>
      </c>
      <c r="M312" s="17" t="s">
        <v>228</v>
      </c>
      <c r="N312" s="17" t="s">
        <v>228</v>
      </c>
      <c r="O312" s="17" t="s">
        <v>228</v>
      </c>
      <c r="P312" s="17" t="s">
        <v>228</v>
      </c>
      <c r="Q312" s="17" t="s">
        <v>228</v>
      </c>
      <c r="R312" s="17" t="s">
        <v>228</v>
      </c>
      <c r="S312" s="17" t="s">
        <v>228</v>
      </c>
      <c r="T312" s="17" t="s">
        <v>228</v>
      </c>
      <c r="U312" s="17" t="s">
        <v>228</v>
      </c>
      <c r="V312" s="17" t="s">
        <v>228</v>
      </c>
      <c r="W312" s="17" t="s">
        <v>228</v>
      </c>
      <c r="X312" s="147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1</v>
      </c>
    </row>
    <row r="313" spans="1:65">
      <c r="A313" s="29"/>
      <c r="B313" s="19" t="s">
        <v>229</v>
      </c>
      <c r="C313" s="9" t="s">
        <v>229</v>
      </c>
      <c r="D313" s="145" t="s">
        <v>232</v>
      </c>
      <c r="E313" s="146" t="s">
        <v>233</v>
      </c>
      <c r="F313" s="146" t="s">
        <v>234</v>
      </c>
      <c r="G313" s="146" t="s">
        <v>237</v>
      </c>
      <c r="H313" s="146" t="s">
        <v>238</v>
      </c>
      <c r="I313" s="146" t="s">
        <v>239</v>
      </c>
      <c r="J313" s="146" t="s">
        <v>240</v>
      </c>
      <c r="K313" s="146" t="s">
        <v>241</v>
      </c>
      <c r="L313" s="146" t="s">
        <v>242</v>
      </c>
      <c r="M313" s="146" t="s">
        <v>243</v>
      </c>
      <c r="N313" s="146" t="s">
        <v>244</v>
      </c>
      <c r="O313" s="146" t="s">
        <v>245</v>
      </c>
      <c r="P313" s="146" t="s">
        <v>246</v>
      </c>
      <c r="Q313" s="146" t="s">
        <v>247</v>
      </c>
      <c r="R313" s="146" t="s">
        <v>248</v>
      </c>
      <c r="S313" s="146" t="s">
        <v>249</v>
      </c>
      <c r="T313" s="146" t="s">
        <v>283</v>
      </c>
      <c r="U313" s="146" t="s">
        <v>252</v>
      </c>
      <c r="V313" s="146" t="s">
        <v>253</v>
      </c>
      <c r="W313" s="146" t="s">
        <v>299</v>
      </c>
      <c r="X313" s="147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 t="s">
        <v>1</v>
      </c>
    </row>
    <row r="314" spans="1:65">
      <c r="A314" s="29"/>
      <c r="B314" s="19"/>
      <c r="C314" s="9"/>
      <c r="D314" s="10" t="s">
        <v>287</v>
      </c>
      <c r="E314" s="11" t="s">
        <v>286</v>
      </c>
      <c r="F314" s="11" t="s">
        <v>287</v>
      </c>
      <c r="G314" s="11" t="s">
        <v>322</v>
      </c>
      <c r="H314" s="11" t="s">
        <v>322</v>
      </c>
      <c r="I314" s="11" t="s">
        <v>286</v>
      </c>
      <c r="J314" s="11" t="s">
        <v>286</v>
      </c>
      <c r="K314" s="11" t="s">
        <v>286</v>
      </c>
      <c r="L314" s="11" t="s">
        <v>286</v>
      </c>
      <c r="M314" s="11" t="s">
        <v>286</v>
      </c>
      <c r="N314" s="11" t="s">
        <v>322</v>
      </c>
      <c r="O314" s="11" t="s">
        <v>322</v>
      </c>
      <c r="P314" s="11" t="s">
        <v>322</v>
      </c>
      <c r="Q314" s="11" t="s">
        <v>286</v>
      </c>
      <c r="R314" s="11" t="s">
        <v>286</v>
      </c>
      <c r="S314" s="11" t="s">
        <v>286</v>
      </c>
      <c r="T314" s="11" t="s">
        <v>322</v>
      </c>
      <c r="U314" s="11" t="s">
        <v>287</v>
      </c>
      <c r="V314" s="11" t="s">
        <v>287</v>
      </c>
      <c r="W314" s="11" t="s">
        <v>287</v>
      </c>
      <c r="X314" s="147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>
        <v>2</v>
      </c>
    </row>
    <row r="315" spans="1:65">
      <c r="A315" s="29"/>
      <c r="B315" s="19"/>
      <c r="C315" s="9"/>
      <c r="D315" s="25" t="s">
        <v>323</v>
      </c>
      <c r="E315" s="25" t="s">
        <v>324</v>
      </c>
      <c r="F315" s="25" t="s">
        <v>324</v>
      </c>
      <c r="G315" s="25" t="s">
        <v>325</v>
      </c>
      <c r="H315" s="25" t="s">
        <v>325</v>
      </c>
      <c r="I315" s="25" t="s">
        <v>325</v>
      </c>
      <c r="J315" s="25" t="s">
        <v>325</v>
      </c>
      <c r="K315" s="25" t="s">
        <v>325</v>
      </c>
      <c r="L315" s="25" t="s">
        <v>325</v>
      </c>
      <c r="M315" s="25" t="s">
        <v>325</v>
      </c>
      <c r="N315" s="25" t="s">
        <v>323</v>
      </c>
      <c r="O315" s="25" t="s">
        <v>325</v>
      </c>
      <c r="P315" s="25" t="s">
        <v>323</v>
      </c>
      <c r="Q315" s="25" t="s">
        <v>325</v>
      </c>
      <c r="R315" s="25" t="s">
        <v>323</v>
      </c>
      <c r="S315" s="25" t="s">
        <v>289</v>
      </c>
      <c r="T315" s="25" t="s">
        <v>326</v>
      </c>
      <c r="U315" s="25" t="s">
        <v>323</v>
      </c>
      <c r="V315" s="25" t="s">
        <v>258</v>
      </c>
      <c r="W315" s="25" t="s">
        <v>325</v>
      </c>
      <c r="X315" s="147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>
        <v>3</v>
      </c>
    </row>
    <row r="316" spans="1:65">
      <c r="A316" s="29"/>
      <c r="B316" s="18">
        <v>1</v>
      </c>
      <c r="C316" s="14">
        <v>1</v>
      </c>
      <c r="D316" s="21">
        <v>5.62</v>
      </c>
      <c r="E316" s="21">
        <v>5.6663192493285415</v>
      </c>
      <c r="F316" s="150">
        <v>5.2160801000000001</v>
      </c>
      <c r="G316" s="21">
        <v>6.01</v>
      </c>
      <c r="H316" s="21">
        <v>5.66</v>
      </c>
      <c r="I316" s="21">
        <v>5.43</v>
      </c>
      <c r="J316" s="21">
        <v>5.7</v>
      </c>
      <c r="K316" s="21">
        <v>5.53</v>
      </c>
      <c r="L316" s="21">
        <v>5.58</v>
      </c>
      <c r="M316" s="21">
        <v>5.55</v>
      </c>
      <c r="N316" s="21">
        <v>5.8777535201819795</v>
      </c>
      <c r="O316" s="21">
        <v>5.4539999999999997</v>
      </c>
      <c r="P316" s="148">
        <v>6.17</v>
      </c>
      <c r="Q316" s="148">
        <v>4.84</v>
      </c>
      <c r="R316" s="21">
        <v>5.79</v>
      </c>
      <c r="S316" s="148">
        <v>4.7699999999999996</v>
      </c>
      <c r="T316" s="21">
        <v>5.57</v>
      </c>
      <c r="U316" s="21">
        <v>5.31</v>
      </c>
      <c r="V316" s="21">
        <v>5.7700000000000005</v>
      </c>
      <c r="W316" s="21">
        <v>5.6670971999999997</v>
      </c>
      <c r="X316" s="147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>
        <v>1</v>
      </c>
    </row>
    <row r="317" spans="1:65">
      <c r="A317" s="29"/>
      <c r="B317" s="19">
        <v>1</v>
      </c>
      <c r="C317" s="9">
        <v>2</v>
      </c>
      <c r="D317" s="11">
        <v>5.81</v>
      </c>
      <c r="E317" s="11">
        <v>5.6554820000582229</v>
      </c>
      <c r="F317" s="11">
        <v>5.5007432000000005</v>
      </c>
      <c r="G317" s="11">
        <v>5.94</v>
      </c>
      <c r="H317" s="11">
        <v>5.59</v>
      </c>
      <c r="I317" s="11">
        <v>5.46</v>
      </c>
      <c r="J317" s="11">
        <v>5.71</v>
      </c>
      <c r="K317" s="11">
        <v>5.59</v>
      </c>
      <c r="L317" s="11">
        <v>5.69</v>
      </c>
      <c r="M317" s="11">
        <v>5.55</v>
      </c>
      <c r="N317" s="11">
        <v>5.8868106284497239</v>
      </c>
      <c r="O317" s="11">
        <v>5.2616000000000005</v>
      </c>
      <c r="P317" s="149">
        <v>6.1</v>
      </c>
      <c r="Q317" s="149">
        <v>4.76</v>
      </c>
      <c r="R317" s="11">
        <v>5.73</v>
      </c>
      <c r="S317" s="149">
        <v>4.76</v>
      </c>
      <c r="T317" s="11">
        <v>5.84</v>
      </c>
      <c r="U317" s="11">
        <v>5.42</v>
      </c>
      <c r="V317" s="11">
        <v>5.75</v>
      </c>
      <c r="W317" s="11">
        <v>5.6216173999999999</v>
      </c>
      <c r="X317" s="147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 t="e">
        <v>#N/A</v>
      </c>
    </row>
    <row r="318" spans="1:65">
      <c r="A318" s="29"/>
      <c r="B318" s="19">
        <v>1</v>
      </c>
      <c r="C318" s="9">
        <v>3</v>
      </c>
      <c r="D318" s="11">
        <v>5.78</v>
      </c>
      <c r="E318" s="11">
        <v>5.6023659338305585</v>
      </c>
      <c r="F318" s="11">
        <v>5.4882107000000007</v>
      </c>
      <c r="G318" s="11">
        <v>5.69</v>
      </c>
      <c r="H318" s="11">
        <v>5.61</v>
      </c>
      <c r="I318" s="11">
        <v>5.38</v>
      </c>
      <c r="J318" s="11">
        <v>5.72</v>
      </c>
      <c r="K318" s="11">
        <v>5.55</v>
      </c>
      <c r="L318" s="11">
        <v>5.63</v>
      </c>
      <c r="M318" s="11">
        <v>5.49</v>
      </c>
      <c r="N318" s="11">
        <v>5.5974751825685853</v>
      </c>
      <c r="O318" s="11">
        <v>5.4294000000000002</v>
      </c>
      <c r="P318" s="149">
        <v>6.16</v>
      </c>
      <c r="Q318" s="149">
        <v>4.8</v>
      </c>
      <c r="R318" s="11">
        <v>5.81</v>
      </c>
      <c r="S318" s="149">
        <v>4.88</v>
      </c>
      <c r="T318" s="11">
        <v>5.64</v>
      </c>
      <c r="U318" s="11">
        <v>5.38</v>
      </c>
      <c r="V318" s="11">
        <v>5.81</v>
      </c>
      <c r="W318" s="11">
        <v>5.7294191000000003</v>
      </c>
      <c r="X318" s="147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7">
        <v>16</v>
      </c>
    </row>
    <row r="319" spans="1:65">
      <c r="A319" s="29"/>
      <c r="B319" s="19">
        <v>1</v>
      </c>
      <c r="C319" s="9">
        <v>4</v>
      </c>
      <c r="D319" s="11">
        <v>5.58</v>
      </c>
      <c r="E319" s="11">
        <v>5.5863575585101</v>
      </c>
      <c r="F319" s="11">
        <v>5.4415307000000004</v>
      </c>
      <c r="G319" s="11">
        <v>5.94</v>
      </c>
      <c r="H319" s="11">
        <v>5.6</v>
      </c>
      <c r="I319" s="143">
        <v>5.67</v>
      </c>
      <c r="J319" s="11">
        <v>5.69</v>
      </c>
      <c r="K319" s="11">
        <v>5.57</v>
      </c>
      <c r="L319" s="11">
        <v>5.7</v>
      </c>
      <c r="M319" s="11">
        <v>5.51</v>
      </c>
      <c r="N319" s="11">
        <v>5.7904730636548427</v>
      </c>
      <c r="O319" s="11">
        <v>5.4112</v>
      </c>
      <c r="P319" s="149">
        <v>6.17</v>
      </c>
      <c r="Q319" s="149">
        <v>4.7699999999999996</v>
      </c>
      <c r="R319" s="11">
        <v>5.96</v>
      </c>
      <c r="S319" s="149">
        <v>4.9400000000000004</v>
      </c>
      <c r="T319" s="11">
        <v>5.86</v>
      </c>
      <c r="U319" s="11">
        <v>5.36</v>
      </c>
      <c r="V319" s="11">
        <v>5.75</v>
      </c>
      <c r="W319" s="11">
        <v>5.6450359999999993</v>
      </c>
      <c r="X319" s="147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7">
        <v>5.6265672792468333</v>
      </c>
    </row>
    <row r="320" spans="1:65">
      <c r="A320" s="29"/>
      <c r="B320" s="19">
        <v>1</v>
      </c>
      <c r="C320" s="9">
        <v>5</v>
      </c>
      <c r="D320" s="11">
        <v>5.72</v>
      </c>
      <c r="E320" s="11">
        <v>5.6925567593447415</v>
      </c>
      <c r="F320" s="11">
        <v>5.4693009999999997</v>
      </c>
      <c r="G320" s="11">
        <v>5.98</v>
      </c>
      <c r="H320" s="11">
        <v>5.57</v>
      </c>
      <c r="I320" s="11">
        <v>5.45</v>
      </c>
      <c r="J320" s="11">
        <v>5.64</v>
      </c>
      <c r="K320" s="11">
        <v>5.49</v>
      </c>
      <c r="L320" s="11">
        <v>5.67</v>
      </c>
      <c r="M320" s="11">
        <v>5.56</v>
      </c>
      <c r="N320" s="11">
        <v>5.761130235885739</v>
      </c>
      <c r="O320" s="11">
        <v>5.3135000000000003</v>
      </c>
      <c r="P320" s="143">
        <v>5.9700000000000006</v>
      </c>
      <c r="Q320" s="149">
        <v>4.7699999999999996</v>
      </c>
      <c r="R320" s="11">
        <v>5.84</v>
      </c>
      <c r="S320" s="149">
        <v>4.9400000000000004</v>
      </c>
      <c r="T320" s="11">
        <v>5.7300000000000013</v>
      </c>
      <c r="U320" s="11">
        <v>5.38</v>
      </c>
      <c r="V320" s="11">
        <v>5.7799999999999994</v>
      </c>
      <c r="W320" s="11">
        <v>5.6499825999999995</v>
      </c>
      <c r="X320" s="147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7">
        <v>89</v>
      </c>
    </row>
    <row r="321" spans="1:65">
      <c r="A321" s="29"/>
      <c r="B321" s="19">
        <v>1</v>
      </c>
      <c r="C321" s="9">
        <v>6</v>
      </c>
      <c r="D321" s="11">
        <v>5.78</v>
      </c>
      <c r="E321" s="11">
        <v>5.6169116107155412</v>
      </c>
      <c r="F321" s="11">
        <v>5.4534970999999999</v>
      </c>
      <c r="G321" s="11">
        <v>5.71</v>
      </c>
      <c r="H321" s="11">
        <v>5.56</v>
      </c>
      <c r="I321" s="11">
        <v>5.47</v>
      </c>
      <c r="J321" s="11">
        <v>5.69</v>
      </c>
      <c r="K321" s="11">
        <v>5.59</v>
      </c>
      <c r="L321" s="11">
        <v>5.63</v>
      </c>
      <c r="M321" s="11">
        <v>5.5</v>
      </c>
      <c r="N321" s="11">
        <v>5.7497855006484819</v>
      </c>
      <c r="O321" s="11">
        <v>5.3635999999999999</v>
      </c>
      <c r="P321" s="149">
        <v>6.1899999999999995</v>
      </c>
      <c r="Q321" s="149">
        <v>4.82</v>
      </c>
      <c r="R321" s="11">
        <v>5.77</v>
      </c>
      <c r="S321" s="149">
        <v>4.9000000000000004</v>
      </c>
      <c r="T321" s="143">
        <v>6.92</v>
      </c>
      <c r="U321" s="11">
        <v>5.39</v>
      </c>
      <c r="V321" s="11">
        <v>5.71</v>
      </c>
      <c r="W321" s="11">
        <v>5.6700496999999999</v>
      </c>
      <c r="X321" s="147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A322" s="29"/>
      <c r="B322" s="20" t="s">
        <v>259</v>
      </c>
      <c r="C322" s="12"/>
      <c r="D322" s="22">
        <v>5.7149999999999999</v>
      </c>
      <c r="E322" s="22">
        <v>5.6366655186312835</v>
      </c>
      <c r="F322" s="22">
        <v>5.4282271333333334</v>
      </c>
      <c r="G322" s="22">
        <v>5.8783333333333339</v>
      </c>
      <c r="H322" s="22">
        <v>5.5983333333333336</v>
      </c>
      <c r="I322" s="22">
        <v>5.4766666666666666</v>
      </c>
      <c r="J322" s="22">
        <v>5.6916666666666664</v>
      </c>
      <c r="K322" s="22">
        <v>5.5533333333333346</v>
      </c>
      <c r="L322" s="22">
        <v>5.6499999999999995</v>
      </c>
      <c r="M322" s="22">
        <v>5.5266666666666664</v>
      </c>
      <c r="N322" s="22">
        <v>5.7772380218982251</v>
      </c>
      <c r="O322" s="22">
        <v>5.3722166666666666</v>
      </c>
      <c r="P322" s="22">
        <v>6.126666666666666</v>
      </c>
      <c r="Q322" s="22">
        <v>4.793333333333333</v>
      </c>
      <c r="R322" s="22">
        <v>5.8166666666666664</v>
      </c>
      <c r="S322" s="22">
        <v>4.8650000000000011</v>
      </c>
      <c r="T322" s="22">
        <v>5.9266666666666667</v>
      </c>
      <c r="U322" s="22">
        <v>5.3733333333333322</v>
      </c>
      <c r="V322" s="22">
        <v>5.7616666666666667</v>
      </c>
      <c r="W322" s="22">
        <v>5.6638669999999998</v>
      </c>
      <c r="X322" s="147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29"/>
      <c r="B323" s="3" t="s">
        <v>260</v>
      </c>
      <c r="C323" s="28"/>
      <c r="D323" s="11">
        <v>5.75</v>
      </c>
      <c r="E323" s="11">
        <v>5.6361968053868825</v>
      </c>
      <c r="F323" s="11">
        <v>5.4613990499999998</v>
      </c>
      <c r="G323" s="11">
        <v>5.94</v>
      </c>
      <c r="H323" s="11">
        <v>5.5949999999999998</v>
      </c>
      <c r="I323" s="11">
        <v>5.4550000000000001</v>
      </c>
      <c r="J323" s="11">
        <v>5.6950000000000003</v>
      </c>
      <c r="K323" s="11">
        <v>5.5600000000000005</v>
      </c>
      <c r="L323" s="11">
        <v>5.65</v>
      </c>
      <c r="M323" s="11">
        <v>5.5299999999999994</v>
      </c>
      <c r="N323" s="11">
        <v>5.7758016497702904</v>
      </c>
      <c r="O323" s="11">
        <v>5.3873999999999995</v>
      </c>
      <c r="P323" s="11">
        <v>6.165</v>
      </c>
      <c r="Q323" s="11">
        <v>4.7850000000000001</v>
      </c>
      <c r="R323" s="11">
        <v>5.8</v>
      </c>
      <c r="S323" s="11">
        <v>4.8900000000000006</v>
      </c>
      <c r="T323" s="11">
        <v>5.7850000000000001</v>
      </c>
      <c r="U323" s="11">
        <v>5.38</v>
      </c>
      <c r="V323" s="11">
        <v>5.76</v>
      </c>
      <c r="W323" s="11">
        <v>5.6585398999999992</v>
      </c>
      <c r="X323" s="147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29"/>
      <c r="B324" s="3" t="s">
        <v>261</v>
      </c>
      <c r="C324" s="28"/>
      <c r="D324" s="23">
        <v>9.4604439642122451E-2</v>
      </c>
      <c r="E324" s="23">
        <v>4.1121293153416033E-2</v>
      </c>
      <c r="F324" s="23">
        <v>0.10617494108435702</v>
      </c>
      <c r="G324" s="23">
        <v>0.1407716827585245</v>
      </c>
      <c r="H324" s="23">
        <v>3.5449494589721228E-2</v>
      </c>
      <c r="I324" s="23">
        <v>9.993331109628395E-2</v>
      </c>
      <c r="J324" s="23">
        <v>2.786873995477137E-2</v>
      </c>
      <c r="K324" s="23">
        <v>3.8815804341358909E-2</v>
      </c>
      <c r="L324" s="23">
        <v>4.516635916254496E-2</v>
      </c>
      <c r="M324" s="23">
        <v>3.0110906108363068E-2</v>
      </c>
      <c r="N324" s="23">
        <v>0.10546323333661443</v>
      </c>
      <c r="O324" s="23">
        <v>7.3805268556293685E-2</v>
      </c>
      <c r="P324" s="23">
        <v>8.2623644719091255E-2</v>
      </c>
      <c r="Q324" s="23">
        <v>3.2041639575194604E-2</v>
      </c>
      <c r="R324" s="23">
        <v>7.9414524280301879E-2</v>
      </c>
      <c r="S324" s="23">
        <v>8.0932070281193549E-2</v>
      </c>
      <c r="T324" s="23">
        <v>0.49934623926356603</v>
      </c>
      <c r="U324" s="23">
        <v>3.6696957185394417E-2</v>
      </c>
      <c r="V324" s="23">
        <v>3.3714487489307277E-2</v>
      </c>
      <c r="W324" s="23">
        <v>3.6546270973274661E-2</v>
      </c>
      <c r="X324" s="202"/>
      <c r="Y324" s="203"/>
      <c r="Z324" s="203"/>
      <c r="AA324" s="203"/>
      <c r="AB324" s="203"/>
      <c r="AC324" s="203"/>
      <c r="AD324" s="203"/>
      <c r="AE324" s="203"/>
      <c r="AF324" s="203"/>
      <c r="AG324" s="203"/>
      <c r="AH324" s="203"/>
      <c r="AI324" s="203"/>
      <c r="AJ324" s="203"/>
      <c r="AK324" s="203"/>
      <c r="AL324" s="203"/>
      <c r="AM324" s="203"/>
      <c r="AN324" s="203"/>
      <c r="AO324" s="203"/>
      <c r="AP324" s="203"/>
      <c r="AQ324" s="203"/>
      <c r="AR324" s="203"/>
      <c r="AS324" s="203"/>
      <c r="AT324" s="203"/>
      <c r="AU324" s="203"/>
      <c r="AV324" s="203"/>
      <c r="AW324" s="203"/>
      <c r="AX324" s="203"/>
      <c r="AY324" s="203"/>
      <c r="AZ324" s="203"/>
      <c r="BA324" s="203"/>
      <c r="BB324" s="203"/>
      <c r="BC324" s="203"/>
      <c r="BD324" s="203"/>
      <c r="BE324" s="203"/>
      <c r="BF324" s="203"/>
      <c r="BG324" s="203"/>
      <c r="BH324" s="203"/>
      <c r="BI324" s="203"/>
      <c r="BJ324" s="203"/>
      <c r="BK324" s="203"/>
      <c r="BL324" s="203"/>
      <c r="BM324" s="56"/>
    </row>
    <row r="325" spans="1:65">
      <c r="A325" s="29"/>
      <c r="B325" s="3" t="s">
        <v>86</v>
      </c>
      <c r="C325" s="28"/>
      <c r="D325" s="13">
        <v>1.655370772390594E-2</v>
      </c>
      <c r="E325" s="13">
        <v>7.2953225657074756E-3</v>
      </c>
      <c r="F325" s="13">
        <v>1.9559782314996416E-2</v>
      </c>
      <c r="G325" s="13">
        <v>2.3947550228271816E-2</v>
      </c>
      <c r="H325" s="13">
        <v>6.3321514599085247E-3</v>
      </c>
      <c r="I325" s="13">
        <v>1.824710488672257E-2</v>
      </c>
      <c r="J325" s="13">
        <v>4.8964111194327448E-3</v>
      </c>
      <c r="K325" s="13">
        <v>6.9896406376996822E-3</v>
      </c>
      <c r="L325" s="13">
        <v>7.9940458694769852E-3</v>
      </c>
      <c r="M325" s="13">
        <v>5.4482942294987458E-3</v>
      </c>
      <c r="N325" s="13">
        <v>1.8254957288736117E-2</v>
      </c>
      <c r="O325" s="13">
        <v>1.3738326865004889E-2</v>
      </c>
      <c r="P325" s="13">
        <v>1.3485905013997487E-2</v>
      </c>
      <c r="Q325" s="13">
        <v>6.6846257806386523E-3</v>
      </c>
      <c r="R325" s="13">
        <v>1.3652926810367085E-2</v>
      </c>
      <c r="S325" s="13">
        <v>1.6635574569618405E-2</v>
      </c>
      <c r="T325" s="13">
        <v>8.4254146107463332E-2</v>
      </c>
      <c r="U325" s="13">
        <v>6.8294585332619902E-3</v>
      </c>
      <c r="V325" s="13">
        <v>5.8515164864288011E-3</v>
      </c>
      <c r="W325" s="13">
        <v>6.4525298657745079E-3</v>
      </c>
      <c r="X325" s="147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29"/>
      <c r="B326" s="3" t="s">
        <v>262</v>
      </c>
      <c r="C326" s="28"/>
      <c r="D326" s="13">
        <v>1.5716993392995482E-2</v>
      </c>
      <c r="E326" s="13">
        <v>1.7947424927622357E-3</v>
      </c>
      <c r="F326" s="13">
        <v>-3.5250648587294542E-2</v>
      </c>
      <c r="G326" s="13">
        <v>4.4745942168881614E-2</v>
      </c>
      <c r="H326" s="13">
        <v>-5.0179700183518028E-3</v>
      </c>
      <c r="I326" s="13">
        <v>-2.6641574718756833E-2</v>
      </c>
      <c r="J326" s="13">
        <v>1.1570000710726003E-2</v>
      </c>
      <c r="K326" s="13">
        <v>-1.3015741619871291E-2</v>
      </c>
      <c r="L326" s="13">
        <v>4.164656635244679E-3</v>
      </c>
      <c r="M326" s="13">
        <v>-1.7755161828179489E-2</v>
      </c>
      <c r="N326" s="13">
        <v>2.6778448594603876E-2</v>
      </c>
      <c r="O326" s="13">
        <v>-4.5205291247172985E-2</v>
      </c>
      <c r="P326" s="13">
        <v>8.8881792858749087E-2</v>
      </c>
      <c r="Q326" s="13">
        <v>-0.14808921755664783</v>
      </c>
      <c r="R326" s="13">
        <v>3.3786032937169308E-2</v>
      </c>
      <c r="S326" s="13">
        <v>-0.13535202574681993</v>
      </c>
      <c r="T326" s="13">
        <v>5.333614129643971E-2</v>
      </c>
      <c r="U326" s="13">
        <v>-4.5006828025950241E-2</v>
      </c>
      <c r="V326" s="13">
        <v>2.4010978757534218E-2</v>
      </c>
      <c r="W326" s="13">
        <v>6.6292143863175834E-3</v>
      </c>
      <c r="X326" s="147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29"/>
      <c r="B327" s="45" t="s">
        <v>263</v>
      </c>
      <c r="C327" s="46"/>
      <c r="D327" s="44">
        <v>0.32</v>
      </c>
      <c r="E327" s="44">
        <v>0.03</v>
      </c>
      <c r="F327" s="44">
        <v>0.97</v>
      </c>
      <c r="G327" s="44">
        <v>1.05</v>
      </c>
      <c r="H327" s="44">
        <v>0.2</v>
      </c>
      <c r="I327" s="44">
        <v>0.75</v>
      </c>
      <c r="J327" s="44">
        <v>0.22</v>
      </c>
      <c r="K327" s="44">
        <v>0.4</v>
      </c>
      <c r="L327" s="44">
        <v>0.03</v>
      </c>
      <c r="M327" s="44">
        <v>0.52</v>
      </c>
      <c r="N327" s="44">
        <v>0.6</v>
      </c>
      <c r="O327" s="44">
        <v>1.22</v>
      </c>
      <c r="P327" s="44">
        <v>2.17</v>
      </c>
      <c r="Q327" s="44">
        <v>3.81</v>
      </c>
      <c r="R327" s="44">
        <v>0.78</v>
      </c>
      <c r="S327" s="44">
        <v>3.49</v>
      </c>
      <c r="T327" s="44">
        <v>1.27</v>
      </c>
      <c r="U327" s="44">
        <v>1.21</v>
      </c>
      <c r="V327" s="44">
        <v>0.53</v>
      </c>
      <c r="W327" s="44">
        <v>0.09</v>
      </c>
      <c r="X327" s="147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B328" s="3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BM328" s="55"/>
    </row>
    <row r="329" spans="1:65" ht="15">
      <c r="B329" s="8" t="s">
        <v>573</v>
      </c>
      <c r="BM329" s="27" t="s">
        <v>66</v>
      </c>
    </row>
    <row r="330" spans="1:65" ht="15">
      <c r="A330" s="24" t="s">
        <v>42</v>
      </c>
      <c r="B330" s="18" t="s">
        <v>110</v>
      </c>
      <c r="C330" s="15" t="s">
        <v>111</v>
      </c>
      <c r="D330" s="16" t="s">
        <v>228</v>
      </c>
      <c r="E330" s="17" t="s">
        <v>228</v>
      </c>
      <c r="F330" s="17" t="s">
        <v>228</v>
      </c>
      <c r="G330" s="17" t="s">
        <v>228</v>
      </c>
      <c r="H330" s="17" t="s">
        <v>228</v>
      </c>
      <c r="I330" s="17" t="s">
        <v>228</v>
      </c>
      <c r="J330" s="17" t="s">
        <v>228</v>
      </c>
      <c r="K330" s="17" t="s">
        <v>228</v>
      </c>
      <c r="L330" s="17" t="s">
        <v>228</v>
      </c>
      <c r="M330" s="17" t="s">
        <v>228</v>
      </c>
      <c r="N330" s="17" t="s">
        <v>228</v>
      </c>
      <c r="O330" s="17" t="s">
        <v>228</v>
      </c>
      <c r="P330" s="17" t="s">
        <v>228</v>
      </c>
      <c r="Q330" s="17" t="s">
        <v>228</v>
      </c>
      <c r="R330" s="17" t="s">
        <v>228</v>
      </c>
      <c r="S330" s="147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7">
        <v>1</v>
      </c>
    </row>
    <row r="331" spans="1:65">
      <c r="A331" s="29"/>
      <c r="B331" s="19" t="s">
        <v>229</v>
      </c>
      <c r="C331" s="9" t="s">
        <v>229</v>
      </c>
      <c r="D331" s="145" t="s">
        <v>232</v>
      </c>
      <c r="E331" s="146" t="s">
        <v>233</v>
      </c>
      <c r="F331" s="146" t="s">
        <v>237</v>
      </c>
      <c r="G331" s="146" t="s">
        <v>238</v>
      </c>
      <c r="H331" s="146" t="s">
        <v>239</v>
      </c>
      <c r="I331" s="146" t="s">
        <v>240</v>
      </c>
      <c r="J331" s="146" t="s">
        <v>241</v>
      </c>
      <c r="K331" s="146" t="s">
        <v>242</v>
      </c>
      <c r="L331" s="146" t="s">
        <v>243</v>
      </c>
      <c r="M331" s="146" t="s">
        <v>244</v>
      </c>
      <c r="N331" s="146" t="s">
        <v>246</v>
      </c>
      <c r="O331" s="146" t="s">
        <v>247</v>
      </c>
      <c r="P331" s="146" t="s">
        <v>249</v>
      </c>
      <c r="Q331" s="146" t="s">
        <v>283</v>
      </c>
      <c r="R331" s="146" t="s">
        <v>252</v>
      </c>
      <c r="S331" s="147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 t="s">
        <v>3</v>
      </c>
    </row>
    <row r="332" spans="1:65">
      <c r="A332" s="29"/>
      <c r="B332" s="19"/>
      <c r="C332" s="9"/>
      <c r="D332" s="10" t="s">
        <v>286</v>
      </c>
      <c r="E332" s="11" t="s">
        <v>286</v>
      </c>
      <c r="F332" s="11" t="s">
        <v>322</v>
      </c>
      <c r="G332" s="11" t="s">
        <v>286</v>
      </c>
      <c r="H332" s="11" t="s">
        <v>286</v>
      </c>
      <c r="I332" s="11" t="s">
        <v>286</v>
      </c>
      <c r="J332" s="11" t="s">
        <v>286</v>
      </c>
      <c r="K332" s="11" t="s">
        <v>286</v>
      </c>
      <c r="L332" s="11" t="s">
        <v>286</v>
      </c>
      <c r="M332" s="11" t="s">
        <v>322</v>
      </c>
      <c r="N332" s="11" t="s">
        <v>322</v>
      </c>
      <c r="O332" s="11" t="s">
        <v>286</v>
      </c>
      <c r="P332" s="11" t="s">
        <v>286</v>
      </c>
      <c r="Q332" s="11" t="s">
        <v>322</v>
      </c>
      <c r="R332" s="11" t="s">
        <v>287</v>
      </c>
      <c r="S332" s="147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2</v>
      </c>
    </row>
    <row r="333" spans="1:65">
      <c r="A333" s="29"/>
      <c r="B333" s="19"/>
      <c r="C333" s="9"/>
      <c r="D333" s="25" t="s">
        <v>323</v>
      </c>
      <c r="E333" s="25" t="s">
        <v>324</v>
      </c>
      <c r="F333" s="25" t="s">
        <v>325</v>
      </c>
      <c r="G333" s="25" t="s">
        <v>325</v>
      </c>
      <c r="H333" s="25" t="s">
        <v>325</v>
      </c>
      <c r="I333" s="25" t="s">
        <v>325</v>
      </c>
      <c r="J333" s="25" t="s">
        <v>325</v>
      </c>
      <c r="K333" s="25" t="s">
        <v>325</v>
      </c>
      <c r="L333" s="25" t="s">
        <v>325</v>
      </c>
      <c r="M333" s="25" t="s">
        <v>323</v>
      </c>
      <c r="N333" s="25" t="s">
        <v>323</v>
      </c>
      <c r="O333" s="25" t="s">
        <v>325</v>
      </c>
      <c r="P333" s="25" t="s">
        <v>289</v>
      </c>
      <c r="Q333" s="25" t="s">
        <v>326</v>
      </c>
      <c r="R333" s="25" t="s">
        <v>323</v>
      </c>
      <c r="S333" s="147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>
        <v>3</v>
      </c>
    </row>
    <row r="334" spans="1:65">
      <c r="A334" s="29"/>
      <c r="B334" s="18">
        <v>1</v>
      </c>
      <c r="C334" s="14">
        <v>1</v>
      </c>
      <c r="D334" s="21">
        <v>8.86</v>
      </c>
      <c r="E334" s="21">
        <v>10.309972768435401</v>
      </c>
      <c r="F334" s="21">
        <v>10.3</v>
      </c>
      <c r="G334" s="21">
        <v>9.56</v>
      </c>
      <c r="H334" s="21">
        <v>9.52</v>
      </c>
      <c r="I334" s="21">
        <v>10.75</v>
      </c>
      <c r="J334" s="21">
        <v>9.23</v>
      </c>
      <c r="K334" s="21">
        <v>9.8800000000000008</v>
      </c>
      <c r="L334" s="21">
        <v>10.1</v>
      </c>
      <c r="M334" s="21">
        <v>10.878343878900001</v>
      </c>
      <c r="N334" s="21">
        <v>12</v>
      </c>
      <c r="O334" s="150">
        <v>7.5</v>
      </c>
      <c r="P334" s="21">
        <v>8.1</v>
      </c>
      <c r="Q334" s="21">
        <v>10.4</v>
      </c>
      <c r="R334" s="148">
        <v>16.2</v>
      </c>
      <c r="S334" s="147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>
        <v>1</v>
      </c>
    </row>
    <row r="335" spans="1:65">
      <c r="A335" s="29"/>
      <c r="B335" s="19">
        <v>1</v>
      </c>
      <c r="C335" s="9">
        <v>2</v>
      </c>
      <c r="D335" s="11">
        <v>9.4600000000000009</v>
      </c>
      <c r="E335" s="11">
        <v>10.529990753801789</v>
      </c>
      <c r="F335" s="11">
        <v>9.93</v>
      </c>
      <c r="G335" s="11">
        <v>9.7200000000000006</v>
      </c>
      <c r="H335" s="11">
        <v>9.9700000000000006</v>
      </c>
      <c r="I335" s="11">
        <v>11.3</v>
      </c>
      <c r="J335" s="11">
        <v>9.1199999999999992</v>
      </c>
      <c r="K335" s="11">
        <v>9.81</v>
      </c>
      <c r="L335" s="11">
        <v>10.3</v>
      </c>
      <c r="M335" s="11">
        <v>10.914208545987501</v>
      </c>
      <c r="N335" s="11">
        <v>11.7</v>
      </c>
      <c r="O335" s="11">
        <v>9.6999999999999993</v>
      </c>
      <c r="P335" s="11">
        <v>8.1</v>
      </c>
      <c r="Q335" s="11">
        <v>10.5</v>
      </c>
      <c r="R335" s="149">
        <v>16.399999999999999</v>
      </c>
      <c r="S335" s="147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7">
        <v>36</v>
      </c>
    </row>
    <row r="336" spans="1:65">
      <c r="A336" s="29"/>
      <c r="B336" s="19">
        <v>1</v>
      </c>
      <c r="C336" s="9">
        <v>3</v>
      </c>
      <c r="D336" s="11">
        <v>9.49</v>
      </c>
      <c r="E336" s="11">
        <v>9.7111317205656871</v>
      </c>
      <c r="F336" s="11">
        <v>9.6999999999999993</v>
      </c>
      <c r="G336" s="11">
        <v>9.42</v>
      </c>
      <c r="H336" s="11">
        <v>10.15</v>
      </c>
      <c r="I336" s="11">
        <v>11.05</v>
      </c>
      <c r="J336" s="11">
        <v>8.9600000000000009</v>
      </c>
      <c r="K336" s="11">
        <v>9.6199999999999992</v>
      </c>
      <c r="L336" s="11">
        <v>9.93</v>
      </c>
      <c r="M336" s="11">
        <v>10.688734697333336</v>
      </c>
      <c r="N336" s="11">
        <v>11.7</v>
      </c>
      <c r="O336" s="11">
        <v>8.5</v>
      </c>
      <c r="P336" s="11">
        <v>8.3000000000000007</v>
      </c>
      <c r="Q336" s="11">
        <v>9.98</v>
      </c>
      <c r="R336" s="149">
        <v>16.600000000000001</v>
      </c>
      <c r="S336" s="147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7">
        <v>16</v>
      </c>
    </row>
    <row r="337" spans="1:65">
      <c r="A337" s="29"/>
      <c r="B337" s="19">
        <v>1</v>
      </c>
      <c r="C337" s="9">
        <v>4</v>
      </c>
      <c r="D337" s="11">
        <v>9.1300000000000008</v>
      </c>
      <c r="E337" s="11">
        <v>9.9669818794642122</v>
      </c>
      <c r="F337" s="11">
        <v>10</v>
      </c>
      <c r="G337" s="11">
        <v>9.5500000000000007</v>
      </c>
      <c r="H337" s="11">
        <v>10.6</v>
      </c>
      <c r="I337" s="11">
        <v>11</v>
      </c>
      <c r="J337" s="11">
        <v>9.2799999999999994</v>
      </c>
      <c r="K337" s="143">
        <v>10.199999999999999</v>
      </c>
      <c r="L337" s="11">
        <v>10.050000000000001</v>
      </c>
      <c r="M337" s="11">
        <v>10.739687207600001</v>
      </c>
      <c r="N337" s="11">
        <v>11.8</v>
      </c>
      <c r="O337" s="11">
        <v>9.1999999999999993</v>
      </c>
      <c r="P337" s="11">
        <v>8.3000000000000007</v>
      </c>
      <c r="Q337" s="11">
        <v>10.3</v>
      </c>
      <c r="R337" s="149">
        <v>16.399999999999999</v>
      </c>
      <c r="S337" s="147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7">
        <v>9.9620811512605769</v>
      </c>
    </row>
    <row r="338" spans="1:65">
      <c r="A338" s="29"/>
      <c r="B338" s="19">
        <v>1</v>
      </c>
      <c r="C338" s="9">
        <v>5</v>
      </c>
      <c r="D338" s="11">
        <v>9.1999999999999993</v>
      </c>
      <c r="E338" s="11">
        <v>10.030627790063285</v>
      </c>
      <c r="F338" s="11">
        <v>10.199999999999999</v>
      </c>
      <c r="G338" s="11">
        <v>9.6300000000000008</v>
      </c>
      <c r="H338" s="11">
        <v>10.3</v>
      </c>
      <c r="I338" s="11">
        <v>10.8</v>
      </c>
      <c r="J338" s="11">
        <v>9.19</v>
      </c>
      <c r="K338" s="11">
        <v>9.73</v>
      </c>
      <c r="L338" s="11">
        <v>10.1</v>
      </c>
      <c r="M338" s="11">
        <v>10.48283498973</v>
      </c>
      <c r="N338" s="11">
        <v>11.7</v>
      </c>
      <c r="O338" s="11">
        <v>9.4</v>
      </c>
      <c r="P338" s="11">
        <v>8.4</v>
      </c>
      <c r="Q338" s="11">
        <v>10</v>
      </c>
      <c r="R338" s="143">
        <v>17.899999999999999</v>
      </c>
      <c r="S338" s="147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>
        <v>90</v>
      </c>
    </row>
    <row r="339" spans="1:65">
      <c r="A339" s="29"/>
      <c r="B339" s="19">
        <v>1</v>
      </c>
      <c r="C339" s="9">
        <v>6</v>
      </c>
      <c r="D339" s="11">
        <v>9.44</v>
      </c>
      <c r="E339" s="11">
        <v>9.8123586729071057</v>
      </c>
      <c r="F339" s="11">
        <v>9.65</v>
      </c>
      <c r="G339" s="11">
        <v>9.7899999999999991</v>
      </c>
      <c r="H339" s="11">
        <v>10.45</v>
      </c>
      <c r="I339" s="11">
        <v>10.95</v>
      </c>
      <c r="J339" s="11">
        <v>9.6199999999999992</v>
      </c>
      <c r="K339" s="11">
        <v>9.76</v>
      </c>
      <c r="L339" s="11">
        <v>10.4</v>
      </c>
      <c r="M339" s="11">
        <v>10.499943801100001</v>
      </c>
      <c r="N339" s="11">
        <v>11.8</v>
      </c>
      <c r="O339" s="11">
        <v>9.5</v>
      </c>
      <c r="P339" s="11">
        <v>8.3000000000000007</v>
      </c>
      <c r="Q339" s="11">
        <v>10.6</v>
      </c>
      <c r="R339" s="149">
        <v>16.100000000000001</v>
      </c>
      <c r="S339" s="147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5"/>
    </row>
    <row r="340" spans="1:65">
      <c r="A340" s="29"/>
      <c r="B340" s="20" t="s">
        <v>259</v>
      </c>
      <c r="C340" s="12"/>
      <c r="D340" s="22">
        <v>9.2633333333333336</v>
      </c>
      <c r="E340" s="22">
        <v>10.060177264206247</v>
      </c>
      <c r="F340" s="22">
        <v>9.9633333333333329</v>
      </c>
      <c r="G340" s="22">
        <v>9.6116666666666664</v>
      </c>
      <c r="H340" s="22">
        <v>10.165000000000001</v>
      </c>
      <c r="I340" s="22">
        <v>10.975000000000001</v>
      </c>
      <c r="J340" s="22">
        <v>9.2333333333333325</v>
      </c>
      <c r="K340" s="22">
        <v>9.8333333333333339</v>
      </c>
      <c r="L340" s="22">
        <v>10.146666666666667</v>
      </c>
      <c r="M340" s="22">
        <v>10.700625520108474</v>
      </c>
      <c r="N340" s="22">
        <v>11.783333333333333</v>
      </c>
      <c r="O340" s="22">
        <v>8.9666666666666668</v>
      </c>
      <c r="P340" s="22">
        <v>8.25</v>
      </c>
      <c r="Q340" s="22">
        <v>10.296666666666667</v>
      </c>
      <c r="R340" s="22">
        <v>16.599999999999998</v>
      </c>
      <c r="S340" s="147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5"/>
    </row>
    <row r="341" spans="1:65">
      <c r="A341" s="29"/>
      <c r="B341" s="3" t="s">
        <v>260</v>
      </c>
      <c r="C341" s="28"/>
      <c r="D341" s="11">
        <v>9.32</v>
      </c>
      <c r="E341" s="11">
        <v>9.9988048347637495</v>
      </c>
      <c r="F341" s="11">
        <v>9.9649999999999999</v>
      </c>
      <c r="G341" s="11">
        <v>9.5950000000000006</v>
      </c>
      <c r="H341" s="11">
        <v>10.225000000000001</v>
      </c>
      <c r="I341" s="11">
        <v>10.975</v>
      </c>
      <c r="J341" s="11">
        <v>9.2100000000000009</v>
      </c>
      <c r="K341" s="11">
        <v>9.7850000000000001</v>
      </c>
      <c r="L341" s="11">
        <v>10.1</v>
      </c>
      <c r="M341" s="11">
        <v>10.714210952466669</v>
      </c>
      <c r="N341" s="11">
        <v>11.75</v>
      </c>
      <c r="O341" s="11">
        <v>9.3000000000000007</v>
      </c>
      <c r="P341" s="11">
        <v>8.3000000000000007</v>
      </c>
      <c r="Q341" s="11">
        <v>10.350000000000001</v>
      </c>
      <c r="R341" s="11">
        <v>16.399999999999999</v>
      </c>
      <c r="S341" s="147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29"/>
      <c r="B342" s="3" t="s">
        <v>261</v>
      </c>
      <c r="C342" s="28"/>
      <c r="D342" s="23">
        <v>0.24727852043124729</v>
      </c>
      <c r="E342" s="23">
        <v>0.30852160567039832</v>
      </c>
      <c r="F342" s="23">
        <v>0.26051231576773243</v>
      </c>
      <c r="G342" s="23">
        <v>0.13197221929886083</v>
      </c>
      <c r="H342" s="23">
        <v>0.38547373451377975</v>
      </c>
      <c r="I342" s="23">
        <v>0.19685019685029542</v>
      </c>
      <c r="J342" s="23">
        <v>0.21960570727252623</v>
      </c>
      <c r="K342" s="23">
        <v>0.19936566070080028</v>
      </c>
      <c r="L342" s="23">
        <v>0.1722401424368511</v>
      </c>
      <c r="M342" s="23">
        <v>0.18252375108893826</v>
      </c>
      <c r="N342" s="23">
        <v>0.11690451944500156</v>
      </c>
      <c r="O342" s="23">
        <v>0.82865352631040345</v>
      </c>
      <c r="P342" s="23">
        <v>0.12247448713915934</v>
      </c>
      <c r="Q342" s="23">
        <v>0.25781130050225998</v>
      </c>
      <c r="R342" s="23">
        <v>0.6603029607687666</v>
      </c>
      <c r="S342" s="202"/>
      <c r="T342" s="203"/>
      <c r="U342" s="203"/>
      <c r="V342" s="203"/>
      <c r="W342" s="203"/>
      <c r="X342" s="203"/>
      <c r="Y342" s="203"/>
      <c r="Z342" s="203"/>
      <c r="AA342" s="203"/>
      <c r="AB342" s="203"/>
      <c r="AC342" s="203"/>
      <c r="AD342" s="203"/>
      <c r="AE342" s="203"/>
      <c r="AF342" s="203"/>
      <c r="AG342" s="203"/>
      <c r="AH342" s="203"/>
      <c r="AI342" s="203"/>
      <c r="AJ342" s="203"/>
      <c r="AK342" s="203"/>
      <c r="AL342" s="203"/>
      <c r="AM342" s="203"/>
      <c r="AN342" s="203"/>
      <c r="AO342" s="203"/>
      <c r="AP342" s="203"/>
      <c r="AQ342" s="203"/>
      <c r="AR342" s="203"/>
      <c r="AS342" s="203"/>
      <c r="AT342" s="203"/>
      <c r="AU342" s="203"/>
      <c r="AV342" s="203"/>
      <c r="AW342" s="203"/>
      <c r="AX342" s="203"/>
      <c r="AY342" s="203"/>
      <c r="AZ342" s="203"/>
      <c r="BA342" s="203"/>
      <c r="BB342" s="203"/>
      <c r="BC342" s="203"/>
      <c r="BD342" s="203"/>
      <c r="BE342" s="203"/>
      <c r="BF342" s="203"/>
      <c r="BG342" s="203"/>
      <c r="BH342" s="203"/>
      <c r="BI342" s="203"/>
      <c r="BJ342" s="203"/>
      <c r="BK342" s="203"/>
      <c r="BL342" s="203"/>
      <c r="BM342" s="56"/>
    </row>
    <row r="343" spans="1:65">
      <c r="A343" s="29"/>
      <c r="B343" s="3" t="s">
        <v>86</v>
      </c>
      <c r="C343" s="28"/>
      <c r="D343" s="13">
        <v>2.6694334699307012E-2</v>
      </c>
      <c r="E343" s="13">
        <v>3.0667611272428293E-2</v>
      </c>
      <c r="F343" s="13">
        <v>2.6147104292512456E-2</v>
      </c>
      <c r="G343" s="13">
        <v>1.3730419902777267E-2</v>
      </c>
      <c r="H343" s="13">
        <v>3.7921665962988661E-2</v>
      </c>
      <c r="I343" s="13">
        <v>1.7936236615061083E-2</v>
      </c>
      <c r="J343" s="13">
        <v>2.3784011617963133E-2</v>
      </c>
      <c r="K343" s="13">
        <v>2.0274473969572909E-2</v>
      </c>
      <c r="L343" s="13">
        <v>1.6975046889308586E-2</v>
      </c>
      <c r="M343" s="13">
        <v>1.7057297327706875E-2</v>
      </c>
      <c r="N343" s="13">
        <v>9.9211756247526081E-3</v>
      </c>
      <c r="O343" s="13">
        <v>9.2414891410082162E-2</v>
      </c>
      <c r="P343" s="13">
        <v>1.4845392380504164E-2</v>
      </c>
      <c r="Q343" s="13">
        <v>2.5038326367976042E-2</v>
      </c>
      <c r="R343" s="13">
        <v>3.9777286793299199E-2</v>
      </c>
      <c r="S343" s="147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A344" s="29"/>
      <c r="B344" s="3" t="s">
        <v>262</v>
      </c>
      <c r="C344" s="28"/>
      <c r="D344" s="13">
        <v>-7.0140747431958528E-2</v>
      </c>
      <c r="E344" s="13">
        <v>9.8469497945474771E-3</v>
      </c>
      <c r="F344" s="13">
        <v>1.2569482759117179E-4</v>
      </c>
      <c r="G344" s="13">
        <v>-3.5174827355182736E-2</v>
      </c>
      <c r="H344" s="13">
        <v>2.036912224046139E-2</v>
      </c>
      <c r="I344" s="13">
        <v>0.10167743399794049</v>
      </c>
      <c r="J344" s="13">
        <v>-7.3152166385939354E-2</v>
      </c>
      <c r="K344" s="13">
        <v>-1.2923787306325152E-2</v>
      </c>
      <c r="L344" s="13">
        <v>1.8528810657473249E-2</v>
      </c>
      <c r="M344" s="13">
        <v>7.4135550356809077E-2</v>
      </c>
      <c r="N344" s="13">
        <v>0.18281844470242037</v>
      </c>
      <c r="O344" s="13">
        <v>-9.992033486576779E-2</v>
      </c>
      <c r="P344" s="13">
        <v>-0.17185978765530674</v>
      </c>
      <c r="Q344" s="13">
        <v>3.3585905427376828E-2</v>
      </c>
      <c r="R344" s="13">
        <v>0.6663184878693218</v>
      </c>
      <c r="S344" s="147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29"/>
      <c r="B345" s="45" t="s">
        <v>263</v>
      </c>
      <c r="C345" s="46"/>
      <c r="D345" s="44">
        <v>0.84</v>
      </c>
      <c r="E345" s="44">
        <v>0</v>
      </c>
      <c r="F345" s="44">
        <v>0.1</v>
      </c>
      <c r="G345" s="44">
        <v>0.47</v>
      </c>
      <c r="H345" s="44">
        <v>0.11</v>
      </c>
      <c r="I345" s="44">
        <v>0.96</v>
      </c>
      <c r="J345" s="44">
        <v>0.87</v>
      </c>
      <c r="K345" s="44">
        <v>0.24</v>
      </c>
      <c r="L345" s="44">
        <v>0.09</v>
      </c>
      <c r="M345" s="44">
        <v>0.67</v>
      </c>
      <c r="N345" s="44">
        <v>1.81</v>
      </c>
      <c r="O345" s="44">
        <v>1.1499999999999999</v>
      </c>
      <c r="P345" s="44">
        <v>1.91</v>
      </c>
      <c r="Q345" s="44">
        <v>0.25</v>
      </c>
      <c r="R345" s="44">
        <v>6.89</v>
      </c>
      <c r="S345" s="147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B346" s="3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BM346" s="55"/>
    </row>
    <row r="347" spans="1:65" ht="15">
      <c r="B347" s="8" t="s">
        <v>574</v>
      </c>
      <c r="BM347" s="27" t="s">
        <v>321</v>
      </c>
    </row>
    <row r="348" spans="1:65" ht="15">
      <c r="A348" s="24" t="s">
        <v>5</v>
      </c>
      <c r="B348" s="18" t="s">
        <v>110</v>
      </c>
      <c r="C348" s="15" t="s">
        <v>111</v>
      </c>
      <c r="D348" s="16" t="s">
        <v>228</v>
      </c>
      <c r="E348" s="17" t="s">
        <v>228</v>
      </c>
      <c r="F348" s="17" t="s">
        <v>228</v>
      </c>
      <c r="G348" s="17" t="s">
        <v>228</v>
      </c>
      <c r="H348" s="147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7">
        <v>1</v>
      </c>
    </row>
    <row r="349" spans="1:65">
      <c r="A349" s="29"/>
      <c r="B349" s="19" t="s">
        <v>229</v>
      </c>
      <c r="C349" s="9" t="s">
        <v>229</v>
      </c>
      <c r="D349" s="145" t="s">
        <v>232</v>
      </c>
      <c r="E349" s="146" t="s">
        <v>233</v>
      </c>
      <c r="F349" s="146" t="s">
        <v>237</v>
      </c>
      <c r="G349" s="146" t="s">
        <v>253</v>
      </c>
      <c r="H349" s="147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7" t="s">
        <v>3</v>
      </c>
    </row>
    <row r="350" spans="1:65">
      <c r="A350" s="29"/>
      <c r="B350" s="19"/>
      <c r="C350" s="9"/>
      <c r="D350" s="10" t="s">
        <v>286</v>
      </c>
      <c r="E350" s="11" t="s">
        <v>286</v>
      </c>
      <c r="F350" s="11" t="s">
        <v>322</v>
      </c>
      <c r="G350" s="11" t="s">
        <v>286</v>
      </c>
      <c r="H350" s="147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7">
        <v>2</v>
      </c>
    </row>
    <row r="351" spans="1:65">
      <c r="A351" s="29"/>
      <c r="B351" s="19"/>
      <c r="C351" s="9"/>
      <c r="D351" s="25" t="s">
        <v>323</v>
      </c>
      <c r="E351" s="25" t="s">
        <v>324</v>
      </c>
      <c r="F351" s="25" t="s">
        <v>325</v>
      </c>
      <c r="G351" s="25" t="s">
        <v>258</v>
      </c>
      <c r="H351" s="147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>
        <v>2</v>
      </c>
    </row>
    <row r="352" spans="1:65">
      <c r="A352" s="29"/>
      <c r="B352" s="18">
        <v>1</v>
      </c>
      <c r="C352" s="14">
        <v>1</v>
      </c>
      <c r="D352" s="21">
        <v>1.7310000000000001</v>
      </c>
      <c r="E352" s="21">
        <v>1.7672218926572061</v>
      </c>
      <c r="F352" s="21">
        <v>2.1</v>
      </c>
      <c r="G352" s="21">
        <v>1.95</v>
      </c>
      <c r="H352" s="147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1</v>
      </c>
    </row>
    <row r="353" spans="1:65">
      <c r="A353" s="29"/>
      <c r="B353" s="19">
        <v>1</v>
      </c>
      <c r="C353" s="9">
        <v>2</v>
      </c>
      <c r="D353" s="11">
        <v>1.7949999999999999</v>
      </c>
      <c r="E353" s="11">
        <v>1.7842960643638479</v>
      </c>
      <c r="F353" s="11">
        <v>2</v>
      </c>
      <c r="G353" s="11">
        <v>1.91</v>
      </c>
      <c r="H353" s="147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6</v>
      </c>
    </row>
    <row r="354" spans="1:65">
      <c r="A354" s="29"/>
      <c r="B354" s="19">
        <v>1</v>
      </c>
      <c r="C354" s="9">
        <v>3</v>
      </c>
      <c r="D354" s="11">
        <v>1.853</v>
      </c>
      <c r="E354" s="11">
        <v>1.9374306514774908</v>
      </c>
      <c r="F354" s="11">
        <v>2</v>
      </c>
      <c r="G354" s="11">
        <v>1.96</v>
      </c>
      <c r="H354" s="147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16</v>
      </c>
    </row>
    <row r="355" spans="1:65">
      <c r="A355" s="29"/>
      <c r="B355" s="19">
        <v>1</v>
      </c>
      <c r="C355" s="9">
        <v>4</v>
      </c>
      <c r="D355" s="11">
        <v>1.7989999999999999</v>
      </c>
      <c r="E355" s="11">
        <v>1.8614521021135415</v>
      </c>
      <c r="F355" s="11">
        <v>2.1</v>
      </c>
      <c r="G355" s="11">
        <v>1.9700000000000002</v>
      </c>
      <c r="H355" s="147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1.9021911527522299</v>
      </c>
    </row>
    <row r="356" spans="1:65">
      <c r="A356" s="29"/>
      <c r="B356" s="19">
        <v>1</v>
      </c>
      <c r="C356" s="9">
        <v>5</v>
      </c>
      <c r="D356" s="11">
        <v>1.77</v>
      </c>
      <c r="E356" s="11">
        <v>1.958852159506318</v>
      </c>
      <c r="F356" s="11">
        <v>2</v>
      </c>
      <c r="G356" s="11">
        <v>1.9</v>
      </c>
      <c r="H356" s="147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7">
        <v>12</v>
      </c>
    </row>
    <row r="357" spans="1:65">
      <c r="A357" s="29"/>
      <c r="B357" s="19">
        <v>1</v>
      </c>
      <c r="C357" s="9">
        <v>6</v>
      </c>
      <c r="D357" s="11">
        <v>1.8340000000000001</v>
      </c>
      <c r="E357" s="11">
        <v>1.7413347959351744</v>
      </c>
      <c r="F357" s="11">
        <v>2</v>
      </c>
      <c r="G357" s="11">
        <v>1.9300000000000002</v>
      </c>
      <c r="H357" s="147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5"/>
    </row>
    <row r="358" spans="1:65">
      <c r="A358" s="29"/>
      <c r="B358" s="20" t="s">
        <v>259</v>
      </c>
      <c r="C358" s="12"/>
      <c r="D358" s="22">
        <v>1.7969999999999997</v>
      </c>
      <c r="E358" s="22">
        <v>1.8417646110089299</v>
      </c>
      <c r="F358" s="22">
        <v>2.0333333333333332</v>
      </c>
      <c r="G358" s="22">
        <v>1.9366666666666668</v>
      </c>
      <c r="H358" s="147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29"/>
      <c r="B359" s="3" t="s">
        <v>260</v>
      </c>
      <c r="C359" s="28"/>
      <c r="D359" s="11">
        <v>1.7969999999999999</v>
      </c>
      <c r="E359" s="11">
        <v>1.8228740832386947</v>
      </c>
      <c r="F359" s="11">
        <v>2</v>
      </c>
      <c r="G359" s="11">
        <v>1.94</v>
      </c>
      <c r="H359" s="147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29"/>
      <c r="B360" s="3" t="s">
        <v>261</v>
      </c>
      <c r="C360" s="28"/>
      <c r="D360" s="23">
        <v>4.3813240008015814E-2</v>
      </c>
      <c r="E360" s="23">
        <v>9.1863465084402102E-2</v>
      </c>
      <c r="F360" s="23">
        <v>5.1639777949432274E-2</v>
      </c>
      <c r="G360" s="23">
        <v>2.8047578623950239E-2</v>
      </c>
      <c r="H360" s="147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29"/>
      <c r="B361" s="3" t="s">
        <v>86</v>
      </c>
      <c r="C361" s="28"/>
      <c r="D361" s="13">
        <v>2.4381324434065564E-2</v>
      </c>
      <c r="E361" s="13">
        <v>4.9877961893338117E-2</v>
      </c>
      <c r="F361" s="13">
        <v>2.5396612106278169E-2</v>
      </c>
      <c r="G361" s="13">
        <v>1.4482398601007007E-2</v>
      </c>
      <c r="H361" s="147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29"/>
      <c r="B362" s="3" t="s">
        <v>262</v>
      </c>
      <c r="C362" s="28"/>
      <c r="D362" s="13">
        <v>-5.5299990539874E-2</v>
      </c>
      <c r="E362" s="13">
        <v>-3.176680832305967E-2</v>
      </c>
      <c r="F362" s="13">
        <v>6.8942692952470797E-2</v>
      </c>
      <c r="G362" s="13">
        <v>1.8124105910468202E-2</v>
      </c>
      <c r="H362" s="147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29"/>
      <c r="B363" s="45" t="s">
        <v>263</v>
      </c>
      <c r="C363" s="46"/>
      <c r="D363" s="44">
        <v>0.89</v>
      </c>
      <c r="E363" s="44">
        <v>0.46</v>
      </c>
      <c r="F363" s="44">
        <v>1.39</v>
      </c>
      <c r="G363" s="44">
        <v>0.46</v>
      </c>
      <c r="H363" s="147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0"/>
      <c r="C364" s="20"/>
      <c r="D364" s="20"/>
      <c r="E364" s="20"/>
      <c r="F364" s="20"/>
      <c r="G364" s="20"/>
      <c r="BM364" s="55"/>
    </row>
    <row r="365" spans="1:65" ht="15">
      <c r="B365" s="8" t="s">
        <v>575</v>
      </c>
      <c r="BM365" s="27" t="s">
        <v>66</v>
      </c>
    </row>
    <row r="366" spans="1:65" ht="15">
      <c r="A366" s="24" t="s">
        <v>81</v>
      </c>
      <c r="B366" s="18" t="s">
        <v>110</v>
      </c>
      <c r="C366" s="15" t="s">
        <v>111</v>
      </c>
      <c r="D366" s="16" t="s">
        <v>228</v>
      </c>
      <c r="E366" s="17" t="s">
        <v>228</v>
      </c>
      <c r="F366" s="17" t="s">
        <v>228</v>
      </c>
      <c r="G366" s="17" t="s">
        <v>228</v>
      </c>
      <c r="H366" s="17" t="s">
        <v>228</v>
      </c>
      <c r="I366" s="17" t="s">
        <v>228</v>
      </c>
      <c r="J366" s="17" t="s">
        <v>228</v>
      </c>
      <c r="K366" s="17" t="s">
        <v>228</v>
      </c>
      <c r="L366" s="17" t="s">
        <v>228</v>
      </c>
      <c r="M366" s="147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7">
        <v>1</v>
      </c>
    </row>
    <row r="367" spans="1:65">
      <c r="A367" s="29"/>
      <c r="B367" s="19" t="s">
        <v>229</v>
      </c>
      <c r="C367" s="9" t="s">
        <v>229</v>
      </c>
      <c r="D367" s="145" t="s">
        <v>233</v>
      </c>
      <c r="E367" s="146" t="s">
        <v>237</v>
      </c>
      <c r="F367" s="146" t="s">
        <v>238</v>
      </c>
      <c r="G367" s="146" t="s">
        <v>239</v>
      </c>
      <c r="H367" s="146" t="s">
        <v>240</v>
      </c>
      <c r="I367" s="146" t="s">
        <v>241</v>
      </c>
      <c r="J367" s="146" t="s">
        <v>242</v>
      </c>
      <c r="K367" s="146" t="s">
        <v>243</v>
      </c>
      <c r="L367" s="146" t="s">
        <v>283</v>
      </c>
      <c r="M367" s="147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 t="s">
        <v>3</v>
      </c>
    </row>
    <row r="368" spans="1:65">
      <c r="A368" s="29"/>
      <c r="B368" s="19"/>
      <c r="C368" s="9"/>
      <c r="D368" s="10" t="s">
        <v>286</v>
      </c>
      <c r="E368" s="11" t="s">
        <v>322</v>
      </c>
      <c r="F368" s="11" t="s">
        <v>286</v>
      </c>
      <c r="G368" s="11" t="s">
        <v>286</v>
      </c>
      <c r="H368" s="11" t="s">
        <v>286</v>
      </c>
      <c r="I368" s="11" t="s">
        <v>286</v>
      </c>
      <c r="J368" s="11" t="s">
        <v>286</v>
      </c>
      <c r="K368" s="11" t="s">
        <v>286</v>
      </c>
      <c r="L368" s="11" t="s">
        <v>322</v>
      </c>
      <c r="M368" s="147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2</v>
      </c>
    </row>
    <row r="369" spans="1:65">
      <c r="A369" s="29"/>
      <c r="B369" s="19"/>
      <c r="C369" s="9"/>
      <c r="D369" s="25" t="s">
        <v>324</v>
      </c>
      <c r="E369" s="25" t="s">
        <v>325</v>
      </c>
      <c r="F369" s="25" t="s">
        <v>325</v>
      </c>
      <c r="G369" s="25" t="s">
        <v>325</v>
      </c>
      <c r="H369" s="25" t="s">
        <v>325</v>
      </c>
      <c r="I369" s="25" t="s">
        <v>325</v>
      </c>
      <c r="J369" s="25" t="s">
        <v>325</v>
      </c>
      <c r="K369" s="25" t="s">
        <v>325</v>
      </c>
      <c r="L369" s="25" t="s">
        <v>326</v>
      </c>
      <c r="M369" s="147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2</v>
      </c>
    </row>
    <row r="370" spans="1:65">
      <c r="A370" s="29"/>
      <c r="B370" s="18">
        <v>1</v>
      </c>
      <c r="C370" s="14">
        <v>1</v>
      </c>
      <c r="D370" s="148" t="s">
        <v>96</v>
      </c>
      <c r="E370" s="148" t="s">
        <v>104</v>
      </c>
      <c r="F370" s="21">
        <v>0.11</v>
      </c>
      <c r="G370" s="21">
        <v>0.12</v>
      </c>
      <c r="H370" s="21">
        <v>0.14000000000000001</v>
      </c>
      <c r="I370" s="21">
        <v>0.17</v>
      </c>
      <c r="J370" s="21">
        <v>0.12</v>
      </c>
      <c r="K370" s="148">
        <v>0.24</v>
      </c>
      <c r="L370" s="21">
        <v>0.17</v>
      </c>
      <c r="M370" s="147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>
        <v>1</v>
      </c>
    </row>
    <row r="371" spans="1:65">
      <c r="A371" s="29"/>
      <c r="B371" s="19">
        <v>1</v>
      </c>
      <c r="C371" s="9">
        <v>2</v>
      </c>
      <c r="D371" s="149" t="s">
        <v>96</v>
      </c>
      <c r="E371" s="149" t="s">
        <v>104</v>
      </c>
      <c r="F371" s="11">
        <v>0.1</v>
      </c>
      <c r="G371" s="11">
        <v>0.13</v>
      </c>
      <c r="H371" s="11">
        <v>0.14000000000000001</v>
      </c>
      <c r="I371" s="11">
        <v>0.18</v>
      </c>
      <c r="J371" s="11">
        <v>0.12</v>
      </c>
      <c r="K371" s="149">
        <v>0.24</v>
      </c>
      <c r="L371" s="11">
        <v>0.18</v>
      </c>
      <c r="M371" s="147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>
        <v>2</v>
      </c>
    </row>
    <row r="372" spans="1:65">
      <c r="A372" s="29"/>
      <c r="B372" s="19">
        <v>1</v>
      </c>
      <c r="C372" s="9">
        <v>3</v>
      </c>
      <c r="D372" s="149" t="s">
        <v>96</v>
      </c>
      <c r="E372" s="149" t="s">
        <v>104</v>
      </c>
      <c r="F372" s="11">
        <v>0.1</v>
      </c>
      <c r="G372" s="11">
        <v>0.13</v>
      </c>
      <c r="H372" s="11">
        <v>0.14000000000000001</v>
      </c>
      <c r="I372" s="11">
        <v>0.17</v>
      </c>
      <c r="J372" s="11">
        <v>0.12</v>
      </c>
      <c r="K372" s="149">
        <v>0.22</v>
      </c>
      <c r="L372" s="11">
        <v>0.16</v>
      </c>
      <c r="M372" s="147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>
        <v>16</v>
      </c>
    </row>
    <row r="373" spans="1:65">
      <c r="A373" s="29"/>
      <c r="B373" s="19">
        <v>1</v>
      </c>
      <c r="C373" s="9">
        <v>4</v>
      </c>
      <c r="D373" s="149" t="s">
        <v>96</v>
      </c>
      <c r="E373" s="149" t="s">
        <v>104</v>
      </c>
      <c r="F373" s="11">
        <v>0.1</v>
      </c>
      <c r="G373" s="11">
        <v>0.13</v>
      </c>
      <c r="H373" s="11">
        <v>0.13</v>
      </c>
      <c r="I373" s="11">
        <v>0.18</v>
      </c>
      <c r="J373" s="11">
        <v>0.12</v>
      </c>
      <c r="K373" s="149">
        <v>0.22</v>
      </c>
      <c r="L373" s="11">
        <v>0.19</v>
      </c>
      <c r="M373" s="147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7">
        <v>0.13883333333333334</v>
      </c>
    </row>
    <row r="374" spans="1:65">
      <c r="A374" s="29"/>
      <c r="B374" s="19">
        <v>1</v>
      </c>
      <c r="C374" s="9">
        <v>5</v>
      </c>
      <c r="D374" s="149" t="s">
        <v>96</v>
      </c>
      <c r="E374" s="149" t="s">
        <v>104</v>
      </c>
      <c r="F374" s="11">
        <v>0.11</v>
      </c>
      <c r="G374" s="11">
        <v>0.12</v>
      </c>
      <c r="H374" s="11">
        <v>0.15</v>
      </c>
      <c r="I374" s="11">
        <v>0.19</v>
      </c>
      <c r="J374" s="11">
        <v>0.12</v>
      </c>
      <c r="K374" s="149">
        <v>0.22</v>
      </c>
      <c r="L374" s="11">
        <v>0.14000000000000001</v>
      </c>
      <c r="M374" s="147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7">
        <v>91</v>
      </c>
    </row>
    <row r="375" spans="1:65">
      <c r="A375" s="29"/>
      <c r="B375" s="19">
        <v>1</v>
      </c>
      <c r="C375" s="9">
        <v>6</v>
      </c>
      <c r="D375" s="149" t="s">
        <v>96</v>
      </c>
      <c r="E375" s="149" t="s">
        <v>104</v>
      </c>
      <c r="F375" s="11">
        <v>0.11</v>
      </c>
      <c r="G375" s="11">
        <v>0.12</v>
      </c>
      <c r="H375" s="11">
        <v>0.13</v>
      </c>
      <c r="I375" s="11">
        <v>0.17</v>
      </c>
      <c r="J375" s="11">
        <v>0.12</v>
      </c>
      <c r="K375" s="149">
        <v>0.25</v>
      </c>
      <c r="L375" s="143">
        <v>0.06</v>
      </c>
      <c r="M375" s="147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29"/>
      <c r="B376" s="20" t="s">
        <v>259</v>
      </c>
      <c r="C376" s="12"/>
      <c r="D376" s="22" t="s">
        <v>696</v>
      </c>
      <c r="E376" s="22" t="s">
        <v>696</v>
      </c>
      <c r="F376" s="22">
        <v>0.105</v>
      </c>
      <c r="G376" s="22">
        <v>0.125</v>
      </c>
      <c r="H376" s="22">
        <v>0.13833333333333334</v>
      </c>
      <c r="I376" s="22">
        <v>0.17666666666666664</v>
      </c>
      <c r="J376" s="22">
        <v>0.12</v>
      </c>
      <c r="K376" s="22">
        <v>0.23166666666666666</v>
      </c>
      <c r="L376" s="22">
        <v>0.15</v>
      </c>
      <c r="M376" s="147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29"/>
      <c r="B377" s="3" t="s">
        <v>260</v>
      </c>
      <c r="C377" s="28"/>
      <c r="D377" s="11" t="s">
        <v>696</v>
      </c>
      <c r="E377" s="11" t="s">
        <v>696</v>
      </c>
      <c r="F377" s="11">
        <v>0.10500000000000001</v>
      </c>
      <c r="G377" s="11">
        <v>0.125</v>
      </c>
      <c r="H377" s="11">
        <v>0.14000000000000001</v>
      </c>
      <c r="I377" s="11">
        <v>0.17499999999999999</v>
      </c>
      <c r="J377" s="11">
        <v>0.12</v>
      </c>
      <c r="K377" s="11">
        <v>0.22999999999999998</v>
      </c>
      <c r="L377" s="11">
        <v>0.16500000000000001</v>
      </c>
      <c r="M377" s="147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29"/>
      <c r="B378" s="3" t="s">
        <v>261</v>
      </c>
      <c r="C378" s="28"/>
      <c r="D378" s="23" t="s">
        <v>696</v>
      </c>
      <c r="E378" s="23" t="s">
        <v>696</v>
      </c>
      <c r="F378" s="23">
        <v>5.4772255750516587E-3</v>
      </c>
      <c r="G378" s="23">
        <v>5.4772255750516656E-3</v>
      </c>
      <c r="H378" s="23">
        <v>7.5277265270908078E-3</v>
      </c>
      <c r="I378" s="23">
        <v>8.1649658092772543E-3</v>
      </c>
      <c r="J378" s="23">
        <v>0</v>
      </c>
      <c r="K378" s="23">
        <v>1.3291601358251255E-2</v>
      </c>
      <c r="L378" s="23">
        <v>4.7328638264796961E-2</v>
      </c>
      <c r="M378" s="147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29"/>
      <c r="B379" s="3" t="s">
        <v>86</v>
      </c>
      <c r="C379" s="28"/>
      <c r="D379" s="13" t="s">
        <v>696</v>
      </c>
      <c r="E379" s="13" t="s">
        <v>696</v>
      </c>
      <c r="F379" s="13">
        <v>5.2164053095730085E-2</v>
      </c>
      <c r="G379" s="13">
        <v>4.3817804600413325E-2</v>
      </c>
      <c r="H379" s="13">
        <v>5.4417300195837161E-2</v>
      </c>
      <c r="I379" s="13">
        <v>4.6216787599682577E-2</v>
      </c>
      <c r="J379" s="13">
        <v>0</v>
      </c>
      <c r="K379" s="13">
        <v>5.7373818812595345E-2</v>
      </c>
      <c r="L379" s="13">
        <v>0.3155242550986464</v>
      </c>
      <c r="M379" s="147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29"/>
      <c r="B380" s="3" t="s">
        <v>262</v>
      </c>
      <c r="C380" s="28"/>
      <c r="D380" s="13" t="s">
        <v>696</v>
      </c>
      <c r="E380" s="13" t="s">
        <v>696</v>
      </c>
      <c r="F380" s="13">
        <v>-0.24369747899159666</v>
      </c>
      <c r="G380" s="13">
        <v>-9.9639855942377009E-2</v>
      </c>
      <c r="H380" s="13">
        <v>-3.6014405762304635E-3</v>
      </c>
      <c r="I380" s="13">
        <v>0.27250900360144037</v>
      </c>
      <c r="J380" s="13">
        <v>-0.13565426170468198</v>
      </c>
      <c r="K380" s="13">
        <v>0.66866746698679469</v>
      </c>
      <c r="L380" s="13">
        <v>8.04321728691475E-2</v>
      </c>
      <c r="M380" s="147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29"/>
      <c r="B381" s="45" t="s">
        <v>263</v>
      </c>
      <c r="C381" s="46"/>
      <c r="D381" s="44">
        <v>0.67</v>
      </c>
      <c r="E381" s="44">
        <v>2.02</v>
      </c>
      <c r="F381" s="44">
        <v>0.54</v>
      </c>
      <c r="G381" s="44">
        <v>0</v>
      </c>
      <c r="H381" s="44">
        <v>0.36</v>
      </c>
      <c r="I381" s="44">
        <v>1.39</v>
      </c>
      <c r="J381" s="44">
        <v>0.13</v>
      </c>
      <c r="K381" s="44">
        <v>2.88</v>
      </c>
      <c r="L381" s="44">
        <v>0.67</v>
      </c>
      <c r="M381" s="147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B382" s="3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BM382" s="55"/>
    </row>
    <row r="383" spans="1:65" ht="15">
      <c r="B383" s="8" t="s">
        <v>576</v>
      </c>
      <c r="BM383" s="27" t="s">
        <v>66</v>
      </c>
    </row>
    <row r="384" spans="1:65" ht="15">
      <c r="A384" s="24" t="s">
        <v>8</v>
      </c>
      <c r="B384" s="18" t="s">
        <v>110</v>
      </c>
      <c r="C384" s="15" t="s">
        <v>111</v>
      </c>
      <c r="D384" s="16" t="s">
        <v>228</v>
      </c>
      <c r="E384" s="17" t="s">
        <v>228</v>
      </c>
      <c r="F384" s="17" t="s">
        <v>228</v>
      </c>
      <c r="G384" s="17" t="s">
        <v>228</v>
      </c>
      <c r="H384" s="17" t="s">
        <v>228</v>
      </c>
      <c r="I384" s="17" t="s">
        <v>228</v>
      </c>
      <c r="J384" s="17" t="s">
        <v>228</v>
      </c>
      <c r="K384" s="17" t="s">
        <v>228</v>
      </c>
      <c r="L384" s="17" t="s">
        <v>228</v>
      </c>
      <c r="M384" s="17" t="s">
        <v>228</v>
      </c>
      <c r="N384" s="17" t="s">
        <v>228</v>
      </c>
      <c r="O384" s="17" t="s">
        <v>228</v>
      </c>
      <c r="P384" s="147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7">
        <v>1</v>
      </c>
    </row>
    <row r="385" spans="1:65">
      <c r="A385" s="29"/>
      <c r="B385" s="19" t="s">
        <v>229</v>
      </c>
      <c r="C385" s="9" t="s">
        <v>229</v>
      </c>
      <c r="D385" s="145" t="s">
        <v>232</v>
      </c>
      <c r="E385" s="146" t="s">
        <v>233</v>
      </c>
      <c r="F385" s="146" t="s">
        <v>237</v>
      </c>
      <c r="G385" s="146" t="s">
        <v>238</v>
      </c>
      <c r="H385" s="146" t="s">
        <v>239</v>
      </c>
      <c r="I385" s="146" t="s">
        <v>240</v>
      </c>
      <c r="J385" s="146" t="s">
        <v>241</v>
      </c>
      <c r="K385" s="146" t="s">
        <v>242</v>
      </c>
      <c r="L385" s="146" t="s">
        <v>243</v>
      </c>
      <c r="M385" s="146" t="s">
        <v>244</v>
      </c>
      <c r="N385" s="146" t="s">
        <v>246</v>
      </c>
      <c r="O385" s="146" t="s">
        <v>283</v>
      </c>
      <c r="P385" s="147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7" t="s">
        <v>3</v>
      </c>
    </row>
    <row r="386" spans="1:65">
      <c r="A386" s="29"/>
      <c r="B386" s="19"/>
      <c r="C386" s="9"/>
      <c r="D386" s="10" t="s">
        <v>286</v>
      </c>
      <c r="E386" s="11" t="s">
        <v>286</v>
      </c>
      <c r="F386" s="11" t="s">
        <v>322</v>
      </c>
      <c r="G386" s="11" t="s">
        <v>286</v>
      </c>
      <c r="H386" s="11" t="s">
        <v>286</v>
      </c>
      <c r="I386" s="11" t="s">
        <v>286</v>
      </c>
      <c r="J386" s="11" t="s">
        <v>286</v>
      </c>
      <c r="K386" s="11" t="s">
        <v>286</v>
      </c>
      <c r="L386" s="11" t="s">
        <v>286</v>
      </c>
      <c r="M386" s="11" t="s">
        <v>322</v>
      </c>
      <c r="N386" s="11" t="s">
        <v>322</v>
      </c>
      <c r="O386" s="11" t="s">
        <v>322</v>
      </c>
      <c r="P386" s="147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7">
        <v>2</v>
      </c>
    </row>
    <row r="387" spans="1:65">
      <c r="A387" s="29"/>
      <c r="B387" s="19"/>
      <c r="C387" s="9"/>
      <c r="D387" s="25" t="s">
        <v>323</v>
      </c>
      <c r="E387" s="25" t="s">
        <v>324</v>
      </c>
      <c r="F387" s="25" t="s">
        <v>325</v>
      </c>
      <c r="G387" s="25" t="s">
        <v>325</v>
      </c>
      <c r="H387" s="25" t="s">
        <v>325</v>
      </c>
      <c r="I387" s="25" t="s">
        <v>325</v>
      </c>
      <c r="J387" s="25" t="s">
        <v>325</v>
      </c>
      <c r="K387" s="25" t="s">
        <v>325</v>
      </c>
      <c r="L387" s="25" t="s">
        <v>325</v>
      </c>
      <c r="M387" s="25" t="s">
        <v>323</v>
      </c>
      <c r="N387" s="25" t="s">
        <v>323</v>
      </c>
      <c r="O387" s="25" t="s">
        <v>326</v>
      </c>
      <c r="P387" s="147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>
        <v>3</v>
      </c>
    </row>
    <row r="388" spans="1:65">
      <c r="A388" s="29"/>
      <c r="B388" s="18">
        <v>1</v>
      </c>
      <c r="C388" s="14">
        <v>1</v>
      </c>
      <c r="D388" s="21">
        <v>0.38</v>
      </c>
      <c r="E388" s="21">
        <v>0.42982461115844284</v>
      </c>
      <c r="F388" s="148">
        <v>0.3</v>
      </c>
      <c r="G388" s="21">
        <v>0.42</v>
      </c>
      <c r="H388" s="21">
        <v>0.41</v>
      </c>
      <c r="I388" s="21">
        <v>0.49</v>
      </c>
      <c r="J388" s="21">
        <v>0.39</v>
      </c>
      <c r="K388" s="21">
        <v>0.42</v>
      </c>
      <c r="L388" s="21">
        <v>0.41</v>
      </c>
      <c r="M388" s="21">
        <v>0.49990737233999999</v>
      </c>
      <c r="N388" s="148">
        <v>0.56999999999999995</v>
      </c>
      <c r="O388" s="148">
        <v>0.56000000000000005</v>
      </c>
      <c r="P388" s="147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>
        <v>1</v>
      </c>
    </row>
    <row r="389" spans="1:65">
      <c r="A389" s="29"/>
      <c r="B389" s="19">
        <v>1</v>
      </c>
      <c r="C389" s="9">
        <v>2</v>
      </c>
      <c r="D389" s="11">
        <v>0.43</v>
      </c>
      <c r="E389" s="11">
        <v>0.42957598044777967</v>
      </c>
      <c r="F389" s="149">
        <v>0.4</v>
      </c>
      <c r="G389" s="11">
        <v>0.44</v>
      </c>
      <c r="H389" s="11">
        <v>0.44</v>
      </c>
      <c r="I389" s="11">
        <v>0.48</v>
      </c>
      <c r="J389" s="11">
        <v>0.39</v>
      </c>
      <c r="K389" s="11">
        <v>0.42</v>
      </c>
      <c r="L389" s="11">
        <v>0.41</v>
      </c>
      <c r="M389" s="11">
        <v>0.53904718157999998</v>
      </c>
      <c r="N389" s="149">
        <v>0.56999999999999995</v>
      </c>
      <c r="O389" s="149">
        <v>0.61</v>
      </c>
      <c r="P389" s="147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>
        <v>22</v>
      </c>
    </row>
    <row r="390" spans="1:65">
      <c r="A390" s="29"/>
      <c r="B390" s="19">
        <v>1</v>
      </c>
      <c r="C390" s="9">
        <v>3</v>
      </c>
      <c r="D390" s="11">
        <v>0.44</v>
      </c>
      <c r="E390" s="11">
        <v>0.46493963695891516</v>
      </c>
      <c r="F390" s="149">
        <v>0.3</v>
      </c>
      <c r="G390" s="11">
        <v>0.39</v>
      </c>
      <c r="H390" s="11">
        <v>0.39</v>
      </c>
      <c r="I390" s="11">
        <v>0.48</v>
      </c>
      <c r="J390" s="11">
        <v>0.4</v>
      </c>
      <c r="K390" s="11">
        <v>0.42</v>
      </c>
      <c r="L390" s="11">
        <v>0.4</v>
      </c>
      <c r="M390" s="11">
        <v>0.48725893986000007</v>
      </c>
      <c r="N390" s="149">
        <v>0.56999999999999995</v>
      </c>
      <c r="O390" s="149">
        <v>0.56000000000000005</v>
      </c>
      <c r="P390" s="147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7">
        <v>16</v>
      </c>
    </row>
    <row r="391" spans="1:65">
      <c r="A391" s="29"/>
      <c r="B391" s="19">
        <v>1</v>
      </c>
      <c r="C391" s="9">
        <v>4</v>
      </c>
      <c r="D391" s="11">
        <v>0.42</v>
      </c>
      <c r="E391" s="11">
        <v>0.43146495541428559</v>
      </c>
      <c r="F391" s="149">
        <v>0.3</v>
      </c>
      <c r="G391" s="11">
        <v>0.44</v>
      </c>
      <c r="H391" s="11">
        <v>0.41</v>
      </c>
      <c r="I391" s="11">
        <v>0.5</v>
      </c>
      <c r="J391" s="11">
        <v>0.43</v>
      </c>
      <c r="K391" s="11">
        <v>0.42</v>
      </c>
      <c r="L391" s="11">
        <v>0.41</v>
      </c>
      <c r="M391" s="11">
        <v>0.48070474727999996</v>
      </c>
      <c r="N391" s="149">
        <v>0.57999999999999996</v>
      </c>
      <c r="O391" s="149">
        <v>0.56000000000000005</v>
      </c>
      <c r="P391" s="147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7">
        <v>0.43884825240832503</v>
      </c>
    </row>
    <row r="392" spans="1:65">
      <c r="A392" s="29"/>
      <c r="B392" s="19">
        <v>1</v>
      </c>
      <c r="C392" s="9">
        <v>5</v>
      </c>
      <c r="D392" s="11">
        <v>0.42</v>
      </c>
      <c r="E392" s="11">
        <v>0.46478051943034593</v>
      </c>
      <c r="F392" s="149">
        <v>0.3</v>
      </c>
      <c r="G392" s="11">
        <v>0.42</v>
      </c>
      <c r="H392" s="11">
        <v>0.42</v>
      </c>
      <c r="I392" s="11">
        <v>0.48</v>
      </c>
      <c r="J392" s="11">
        <v>0.43</v>
      </c>
      <c r="K392" s="11">
        <v>0.41</v>
      </c>
      <c r="L392" s="11">
        <v>0.43</v>
      </c>
      <c r="M392" s="11">
        <v>0.52576550759999996</v>
      </c>
      <c r="N392" s="143">
        <v>0.52</v>
      </c>
      <c r="O392" s="149">
        <v>0.56000000000000005</v>
      </c>
      <c r="P392" s="147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7">
        <v>92</v>
      </c>
    </row>
    <row r="393" spans="1:65">
      <c r="A393" s="29"/>
      <c r="B393" s="19">
        <v>1</v>
      </c>
      <c r="C393" s="9">
        <v>6</v>
      </c>
      <c r="D393" s="11">
        <v>0.46</v>
      </c>
      <c r="E393" s="11">
        <v>0.43204562357978171</v>
      </c>
      <c r="F393" s="149">
        <v>0.4</v>
      </c>
      <c r="G393" s="11">
        <v>0.47</v>
      </c>
      <c r="H393" s="11">
        <v>0.42</v>
      </c>
      <c r="I393" s="11">
        <v>0.47</v>
      </c>
      <c r="J393" s="11">
        <v>0.43</v>
      </c>
      <c r="K393" s="11">
        <v>0.44</v>
      </c>
      <c r="L393" s="11">
        <v>0.42</v>
      </c>
      <c r="M393" s="11">
        <v>0.51249055440000002</v>
      </c>
      <c r="N393" s="149">
        <v>0.59</v>
      </c>
      <c r="O393" s="143">
        <v>0.14000000000000001</v>
      </c>
      <c r="P393" s="147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5"/>
    </row>
    <row r="394" spans="1:65">
      <c r="A394" s="29"/>
      <c r="B394" s="20" t="s">
        <v>259</v>
      </c>
      <c r="C394" s="12"/>
      <c r="D394" s="22">
        <v>0.42499999999999999</v>
      </c>
      <c r="E394" s="22">
        <v>0.44210522116492518</v>
      </c>
      <c r="F394" s="22">
        <v>0.33333333333333331</v>
      </c>
      <c r="G394" s="22">
        <v>0.43</v>
      </c>
      <c r="H394" s="22">
        <v>0.41499999999999998</v>
      </c>
      <c r="I394" s="22">
        <v>0.48333333333333323</v>
      </c>
      <c r="J394" s="22">
        <v>0.41166666666666668</v>
      </c>
      <c r="K394" s="22">
        <v>0.42166666666666663</v>
      </c>
      <c r="L394" s="22">
        <v>0.41333333333333333</v>
      </c>
      <c r="M394" s="22">
        <v>0.50752905051000008</v>
      </c>
      <c r="N394" s="22">
        <v>0.56666666666666665</v>
      </c>
      <c r="O394" s="22">
        <v>0.49833333333333335</v>
      </c>
      <c r="P394" s="147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5"/>
    </row>
    <row r="395" spans="1:65">
      <c r="A395" s="29"/>
      <c r="B395" s="3" t="s">
        <v>260</v>
      </c>
      <c r="C395" s="28"/>
      <c r="D395" s="11">
        <v>0.42499999999999999</v>
      </c>
      <c r="E395" s="11">
        <v>0.43175528949703368</v>
      </c>
      <c r="F395" s="11">
        <v>0.3</v>
      </c>
      <c r="G395" s="11">
        <v>0.43</v>
      </c>
      <c r="H395" s="11">
        <v>0.41499999999999998</v>
      </c>
      <c r="I395" s="11">
        <v>0.48</v>
      </c>
      <c r="J395" s="11">
        <v>0.41500000000000004</v>
      </c>
      <c r="K395" s="11">
        <v>0.42</v>
      </c>
      <c r="L395" s="11">
        <v>0.41</v>
      </c>
      <c r="M395" s="11">
        <v>0.50619896337000003</v>
      </c>
      <c r="N395" s="11">
        <v>0.56999999999999995</v>
      </c>
      <c r="O395" s="11">
        <v>0.56000000000000005</v>
      </c>
      <c r="P395" s="147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29"/>
      <c r="B396" s="3" t="s">
        <v>261</v>
      </c>
      <c r="C396" s="28"/>
      <c r="D396" s="23">
        <v>2.6645825188948459E-2</v>
      </c>
      <c r="E396" s="23">
        <v>1.7650981332364282E-2</v>
      </c>
      <c r="F396" s="23">
        <v>5.1639777949432177E-2</v>
      </c>
      <c r="G396" s="23">
        <v>2.6832815729997468E-2</v>
      </c>
      <c r="H396" s="23">
        <v>1.643167672515498E-2</v>
      </c>
      <c r="I396" s="23">
        <v>1.0327955589886454E-2</v>
      </c>
      <c r="J396" s="23">
        <v>2.0412414523193138E-2</v>
      </c>
      <c r="K396" s="23">
        <v>9.8319208025017587E-3</v>
      </c>
      <c r="L396" s="23">
        <v>1.032795558988644E-2</v>
      </c>
      <c r="M396" s="23">
        <v>2.2534808993452237E-2</v>
      </c>
      <c r="N396" s="23">
        <v>2.4221202832779912E-2</v>
      </c>
      <c r="O396" s="23">
        <v>0.17668238923748658</v>
      </c>
      <c r="P396" s="202"/>
      <c r="Q396" s="203"/>
      <c r="R396" s="203"/>
      <c r="S396" s="203"/>
      <c r="T396" s="203"/>
      <c r="U396" s="203"/>
      <c r="V396" s="203"/>
      <c r="W396" s="203"/>
      <c r="X396" s="203"/>
      <c r="Y396" s="203"/>
      <c r="Z396" s="203"/>
      <c r="AA396" s="203"/>
      <c r="AB396" s="203"/>
      <c r="AC396" s="203"/>
      <c r="AD396" s="203"/>
      <c r="AE396" s="203"/>
      <c r="AF396" s="203"/>
      <c r="AG396" s="203"/>
      <c r="AH396" s="203"/>
      <c r="AI396" s="203"/>
      <c r="AJ396" s="203"/>
      <c r="AK396" s="203"/>
      <c r="AL396" s="203"/>
      <c r="AM396" s="203"/>
      <c r="AN396" s="203"/>
      <c r="AO396" s="203"/>
      <c r="AP396" s="203"/>
      <c r="AQ396" s="203"/>
      <c r="AR396" s="203"/>
      <c r="AS396" s="203"/>
      <c r="AT396" s="203"/>
      <c r="AU396" s="203"/>
      <c r="AV396" s="203"/>
      <c r="AW396" s="203"/>
      <c r="AX396" s="203"/>
      <c r="AY396" s="203"/>
      <c r="AZ396" s="203"/>
      <c r="BA396" s="203"/>
      <c r="BB396" s="203"/>
      <c r="BC396" s="203"/>
      <c r="BD396" s="203"/>
      <c r="BE396" s="203"/>
      <c r="BF396" s="203"/>
      <c r="BG396" s="203"/>
      <c r="BH396" s="203"/>
      <c r="BI396" s="203"/>
      <c r="BJ396" s="203"/>
      <c r="BK396" s="203"/>
      <c r="BL396" s="203"/>
      <c r="BM396" s="56"/>
    </row>
    <row r="397" spans="1:65">
      <c r="A397" s="29"/>
      <c r="B397" s="3" t="s">
        <v>86</v>
      </c>
      <c r="C397" s="28"/>
      <c r="D397" s="13">
        <v>6.2696059268114029E-2</v>
      </c>
      <c r="E397" s="13">
        <v>3.9924842520191975E-2</v>
      </c>
      <c r="F397" s="13">
        <v>0.15491933384829654</v>
      </c>
      <c r="G397" s="13">
        <v>6.2401897046505742E-2</v>
      </c>
      <c r="H397" s="13">
        <v>3.9594401747361403E-2</v>
      </c>
      <c r="I397" s="13">
        <v>2.1368183979075427E-2</v>
      </c>
      <c r="J397" s="13">
        <v>4.9584812606946894E-2</v>
      </c>
      <c r="K397" s="13">
        <v>2.33168082272769E-2</v>
      </c>
      <c r="L397" s="13">
        <v>2.498698933037042E-2</v>
      </c>
      <c r="M397" s="13">
        <v>4.4401022898704443E-2</v>
      </c>
      <c r="N397" s="13">
        <v>4.2743299116670436E-2</v>
      </c>
      <c r="O397" s="13">
        <v>0.35454660047656167</v>
      </c>
      <c r="P397" s="147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29"/>
      <c r="B398" s="3" t="s">
        <v>262</v>
      </c>
      <c r="C398" s="28"/>
      <c r="D398" s="13">
        <v>-3.1555901914450346E-2</v>
      </c>
      <c r="E398" s="13">
        <v>7.4216286352433158E-3</v>
      </c>
      <c r="F398" s="13">
        <v>-0.24043600150152966</v>
      </c>
      <c r="G398" s="13">
        <v>-2.0162441936973252E-2</v>
      </c>
      <c r="H398" s="13">
        <v>-5.4342821869404423E-2</v>
      </c>
      <c r="I398" s="13">
        <v>0.10136779782278182</v>
      </c>
      <c r="J398" s="13">
        <v>-6.1938461854389115E-2</v>
      </c>
      <c r="K398" s="13">
        <v>-3.9151541899435038E-2</v>
      </c>
      <c r="L398" s="13">
        <v>-5.8140641861896825E-2</v>
      </c>
      <c r="M398" s="13">
        <v>0.15650238487852342</v>
      </c>
      <c r="N398" s="13">
        <v>0.29125879744739946</v>
      </c>
      <c r="O398" s="13">
        <v>0.13554817775521322</v>
      </c>
      <c r="P398" s="147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29"/>
      <c r="B399" s="45" t="s">
        <v>263</v>
      </c>
      <c r="C399" s="46"/>
      <c r="D399" s="44">
        <v>0.11</v>
      </c>
      <c r="E399" s="44">
        <v>0.65</v>
      </c>
      <c r="F399" s="44">
        <v>4.17</v>
      </c>
      <c r="G399" s="44">
        <v>0.11</v>
      </c>
      <c r="H399" s="44">
        <v>0.55000000000000004</v>
      </c>
      <c r="I399" s="44">
        <v>2.4700000000000002</v>
      </c>
      <c r="J399" s="44">
        <v>0.7</v>
      </c>
      <c r="K399" s="44">
        <v>0.26</v>
      </c>
      <c r="L399" s="44">
        <v>0.63</v>
      </c>
      <c r="M399" s="44">
        <v>3.55</v>
      </c>
      <c r="N399" s="44">
        <v>6.17</v>
      </c>
      <c r="O399" s="44">
        <v>3.14</v>
      </c>
      <c r="P399" s="147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B400" s="3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BM400" s="55"/>
    </row>
    <row r="401" spans="1:65" ht="15">
      <c r="B401" s="8" t="s">
        <v>577</v>
      </c>
      <c r="BM401" s="27" t="s">
        <v>66</v>
      </c>
    </row>
    <row r="402" spans="1:65" ht="15">
      <c r="A402" s="24" t="s">
        <v>53</v>
      </c>
      <c r="B402" s="18" t="s">
        <v>110</v>
      </c>
      <c r="C402" s="15" t="s">
        <v>111</v>
      </c>
      <c r="D402" s="16" t="s">
        <v>228</v>
      </c>
      <c r="E402" s="17" t="s">
        <v>228</v>
      </c>
      <c r="F402" s="17" t="s">
        <v>228</v>
      </c>
      <c r="G402" s="17" t="s">
        <v>228</v>
      </c>
      <c r="H402" s="17" t="s">
        <v>228</v>
      </c>
      <c r="I402" s="17" t="s">
        <v>228</v>
      </c>
      <c r="J402" s="17" t="s">
        <v>228</v>
      </c>
      <c r="K402" s="17" t="s">
        <v>228</v>
      </c>
      <c r="L402" s="17" t="s">
        <v>228</v>
      </c>
      <c r="M402" s="17" t="s">
        <v>228</v>
      </c>
      <c r="N402" s="17" t="s">
        <v>228</v>
      </c>
      <c r="O402" s="17" t="s">
        <v>228</v>
      </c>
      <c r="P402" s="17" t="s">
        <v>228</v>
      </c>
      <c r="Q402" s="17" t="s">
        <v>228</v>
      </c>
      <c r="R402" s="17" t="s">
        <v>228</v>
      </c>
      <c r="S402" s="147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7">
        <v>1</v>
      </c>
    </row>
    <row r="403" spans="1:65">
      <c r="A403" s="29"/>
      <c r="B403" s="19" t="s">
        <v>229</v>
      </c>
      <c r="C403" s="9" t="s">
        <v>229</v>
      </c>
      <c r="D403" s="145" t="s">
        <v>233</v>
      </c>
      <c r="E403" s="146" t="s">
        <v>237</v>
      </c>
      <c r="F403" s="146" t="s">
        <v>238</v>
      </c>
      <c r="G403" s="146" t="s">
        <v>239</v>
      </c>
      <c r="H403" s="146" t="s">
        <v>240</v>
      </c>
      <c r="I403" s="146" t="s">
        <v>241</v>
      </c>
      <c r="J403" s="146" t="s">
        <v>242</v>
      </c>
      <c r="K403" s="146" t="s">
        <v>243</v>
      </c>
      <c r="L403" s="146" t="s">
        <v>244</v>
      </c>
      <c r="M403" s="146" t="s">
        <v>245</v>
      </c>
      <c r="N403" s="146" t="s">
        <v>247</v>
      </c>
      <c r="O403" s="146" t="s">
        <v>249</v>
      </c>
      <c r="P403" s="146" t="s">
        <v>283</v>
      </c>
      <c r="Q403" s="146" t="s">
        <v>252</v>
      </c>
      <c r="R403" s="146" t="s">
        <v>253</v>
      </c>
      <c r="S403" s="147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7" t="s">
        <v>3</v>
      </c>
    </row>
    <row r="404" spans="1:65">
      <c r="A404" s="29"/>
      <c r="B404" s="19"/>
      <c r="C404" s="9"/>
      <c r="D404" s="10" t="s">
        <v>286</v>
      </c>
      <c r="E404" s="11" t="s">
        <v>322</v>
      </c>
      <c r="F404" s="11" t="s">
        <v>286</v>
      </c>
      <c r="G404" s="11" t="s">
        <v>286</v>
      </c>
      <c r="H404" s="11" t="s">
        <v>286</v>
      </c>
      <c r="I404" s="11" t="s">
        <v>286</v>
      </c>
      <c r="J404" s="11" t="s">
        <v>286</v>
      </c>
      <c r="K404" s="11" t="s">
        <v>286</v>
      </c>
      <c r="L404" s="11" t="s">
        <v>322</v>
      </c>
      <c r="M404" s="11" t="s">
        <v>322</v>
      </c>
      <c r="N404" s="11" t="s">
        <v>286</v>
      </c>
      <c r="O404" s="11" t="s">
        <v>286</v>
      </c>
      <c r="P404" s="11" t="s">
        <v>322</v>
      </c>
      <c r="Q404" s="11" t="s">
        <v>287</v>
      </c>
      <c r="R404" s="11" t="s">
        <v>286</v>
      </c>
      <c r="S404" s="147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7">
        <v>3</v>
      </c>
    </row>
    <row r="405" spans="1:65">
      <c r="A405" s="29"/>
      <c r="B405" s="19"/>
      <c r="C405" s="9"/>
      <c r="D405" s="25" t="s">
        <v>324</v>
      </c>
      <c r="E405" s="25" t="s">
        <v>325</v>
      </c>
      <c r="F405" s="25" t="s">
        <v>325</v>
      </c>
      <c r="G405" s="25" t="s">
        <v>325</v>
      </c>
      <c r="H405" s="25" t="s">
        <v>325</v>
      </c>
      <c r="I405" s="25" t="s">
        <v>325</v>
      </c>
      <c r="J405" s="25" t="s">
        <v>325</v>
      </c>
      <c r="K405" s="25" t="s">
        <v>325</v>
      </c>
      <c r="L405" s="25" t="s">
        <v>323</v>
      </c>
      <c r="M405" s="25" t="s">
        <v>325</v>
      </c>
      <c r="N405" s="25" t="s">
        <v>325</v>
      </c>
      <c r="O405" s="25" t="s">
        <v>289</v>
      </c>
      <c r="P405" s="25" t="s">
        <v>326</v>
      </c>
      <c r="Q405" s="25" t="s">
        <v>323</v>
      </c>
      <c r="R405" s="25" t="s">
        <v>258</v>
      </c>
      <c r="S405" s="147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7">
        <v>3</v>
      </c>
    </row>
    <row r="406" spans="1:65">
      <c r="A406" s="29"/>
      <c r="B406" s="18">
        <v>1</v>
      </c>
      <c r="C406" s="14">
        <v>1</v>
      </c>
      <c r="D406" s="208" t="s">
        <v>101</v>
      </c>
      <c r="E406" s="201">
        <v>9.9999999999999992E-2</v>
      </c>
      <c r="F406" s="208">
        <v>0.3</v>
      </c>
      <c r="G406" s="201">
        <v>0.03</v>
      </c>
      <c r="H406" s="201">
        <v>0.05</v>
      </c>
      <c r="I406" s="201">
        <v>0.04</v>
      </c>
      <c r="J406" s="201">
        <v>0.05</v>
      </c>
      <c r="K406" s="201">
        <v>0.06</v>
      </c>
      <c r="L406" s="208" t="s">
        <v>306</v>
      </c>
      <c r="M406" s="208">
        <v>0.13</v>
      </c>
      <c r="N406" s="201">
        <v>1.6E-2</v>
      </c>
      <c r="O406" s="201">
        <v>0.04</v>
      </c>
      <c r="P406" s="201">
        <v>7.0000000000000007E-2</v>
      </c>
      <c r="Q406" s="208" t="s">
        <v>103</v>
      </c>
      <c r="R406" s="208" t="s">
        <v>302</v>
      </c>
      <c r="S406" s="202"/>
      <c r="T406" s="203"/>
      <c r="U406" s="203"/>
      <c r="V406" s="203"/>
      <c r="W406" s="203"/>
      <c r="X406" s="203"/>
      <c r="Y406" s="203"/>
      <c r="Z406" s="203"/>
      <c r="AA406" s="203"/>
      <c r="AB406" s="203"/>
      <c r="AC406" s="203"/>
      <c r="AD406" s="203"/>
      <c r="AE406" s="203"/>
      <c r="AF406" s="203"/>
      <c r="AG406" s="203"/>
      <c r="AH406" s="203"/>
      <c r="AI406" s="203"/>
      <c r="AJ406" s="203"/>
      <c r="AK406" s="203"/>
      <c r="AL406" s="203"/>
      <c r="AM406" s="203"/>
      <c r="AN406" s="203"/>
      <c r="AO406" s="203"/>
      <c r="AP406" s="203"/>
      <c r="AQ406" s="203"/>
      <c r="AR406" s="203"/>
      <c r="AS406" s="203"/>
      <c r="AT406" s="203"/>
      <c r="AU406" s="203"/>
      <c r="AV406" s="203"/>
      <c r="AW406" s="203"/>
      <c r="AX406" s="203"/>
      <c r="AY406" s="203"/>
      <c r="AZ406" s="203"/>
      <c r="BA406" s="203"/>
      <c r="BB406" s="203"/>
      <c r="BC406" s="203"/>
      <c r="BD406" s="203"/>
      <c r="BE406" s="203"/>
      <c r="BF406" s="203"/>
      <c r="BG406" s="203"/>
      <c r="BH406" s="203"/>
      <c r="BI406" s="203"/>
      <c r="BJ406" s="203"/>
      <c r="BK406" s="203"/>
      <c r="BL406" s="203"/>
      <c r="BM406" s="204">
        <v>1</v>
      </c>
    </row>
    <row r="407" spans="1:65">
      <c r="A407" s="29"/>
      <c r="B407" s="19">
        <v>1</v>
      </c>
      <c r="C407" s="9">
        <v>2</v>
      </c>
      <c r="D407" s="209" t="s">
        <v>101</v>
      </c>
      <c r="E407" s="23">
        <v>9.9999999999999992E-2</v>
      </c>
      <c r="F407" s="209">
        <v>0.28999999999999998</v>
      </c>
      <c r="G407" s="23">
        <v>0.04</v>
      </c>
      <c r="H407" s="23">
        <v>0.04</v>
      </c>
      <c r="I407" s="23">
        <v>0.05</v>
      </c>
      <c r="J407" s="206">
        <v>0.08</v>
      </c>
      <c r="K407" s="23">
        <v>0.06</v>
      </c>
      <c r="L407" s="209" t="s">
        <v>306</v>
      </c>
      <c r="M407" s="209">
        <v>0.12</v>
      </c>
      <c r="N407" s="23">
        <v>4.2000000000000003E-2</v>
      </c>
      <c r="O407" s="23">
        <v>3.8000000000000006E-2</v>
      </c>
      <c r="P407" s="23">
        <v>0.06</v>
      </c>
      <c r="Q407" s="209" t="s">
        <v>103</v>
      </c>
      <c r="R407" s="209" t="s">
        <v>302</v>
      </c>
      <c r="S407" s="202"/>
      <c r="T407" s="203"/>
      <c r="U407" s="203"/>
      <c r="V407" s="203"/>
      <c r="W407" s="203"/>
      <c r="X407" s="203"/>
      <c r="Y407" s="203"/>
      <c r="Z407" s="203"/>
      <c r="AA407" s="203"/>
      <c r="AB407" s="203"/>
      <c r="AC407" s="203"/>
      <c r="AD407" s="203"/>
      <c r="AE407" s="203"/>
      <c r="AF407" s="203"/>
      <c r="AG407" s="203"/>
      <c r="AH407" s="203"/>
      <c r="AI407" s="203"/>
      <c r="AJ407" s="203"/>
      <c r="AK407" s="203"/>
      <c r="AL407" s="203"/>
      <c r="AM407" s="203"/>
      <c r="AN407" s="203"/>
      <c r="AO407" s="203"/>
      <c r="AP407" s="203"/>
      <c r="AQ407" s="203"/>
      <c r="AR407" s="203"/>
      <c r="AS407" s="203"/>
      <c r="AT407" s="203"/>
      <c r="AU407" s="203"/>
      <c r="AV407" s="203"/>
      <c r="AW407" s="203"/>
      <c r="AX407" s="203"/>
      <c r="AY407" s="203"/>
      <c r="AZ407" s="203"/>
      <c r="BA407" s="203"/>
      <c r="BB407" s="203"/>
      <c r="BC407" s="203"/>
      <c r="BD407" s="203"/>
      <c r="BE407" s="203"/>
      <c r="BF407" s="203"/>
      <c r="BG407" s="203"/>
      <c r="BH407" s="203"/>
      <c r="BI407" s="203"/>
      <c r="BJ407" s="203"/>
      <c r="BK407" s="203"/>
      <c r="BL407" s="203"/>
      <c r="BM407" s="204">
        <v>1</v>
      </c>
    </row>
    <row r="408" spans="1:65">
      <c r="A408" s="29"/>
      <c r="B408" s="19">
        <v>1</v>
      </c>
      <c r="C408" s="9">
        <v>3</v>
      </c>
      <c r="D408" s="209" t="s">
        <v>101</v>
      </c>
      <c r="E408" s="23">
        <v>0.08</v>
      </c>
      <c r="F408" s="209">
        <v>0.32</v>
      </c>
      <c r="G408" s="23">
        <v>0.03</v>
      </c>
      <c r="H408" s="23">
        <v>0.04</v>
      </c>
      <c r="I408" s="23">
        <v>0.04</v>
      </c>
      <c r="J408" s="23">
        <v>0.04</v>
      </c>
      <c r="K408" s="23">
        <v>7.0000000000000007E-2</v>
      </c>
      <c r="L408" s="209" t="s">
        <v>306</v>
      </c>
      <c r="M408" s="209">
        <v>0.13</v>
      </c>
      <c r="N408" s="23">
        <v>6.3E-2</v>
      </c>
      <c r="O408" s="23">
        <v>3.8000000000000006E-2</v>
      </c>
      <c r="P408" s="23">
        <v>0.06</v>
      </c>
      <c r="Q408" s="209" t="s">
        <v>103</v>
      </c>
      <c r="R408" s="209" t="s">
        <v>302</v>
      </c>
      <c r="S408" s="202"/>
      <c r="T408" s="203"/>
      <c r="U408" s="203"/>
      <c r="V408" s="203"/>
      <c r="W408" s="203"/>
      <c r="X408" s="203"/>
      <c r="Y408" s="203"/>
      <c r="Z408" s="203"/>
      <c r="AA408" s="203"/>
      <c r="AB408" s="203"/>
      <c r="AC408" s="203"/>
      <c r="AD408" s="203"/>
      <c r="AE408" s="203"/>
      <c r="AF408" s="203"/>
      <c r="AG408" s="203"/>
      <c r="AH408" s="203"/>
      <c r="AI408" s="203"/>
      <c r="AJ408" s="203"/>
      <c r="AK408" s="203"/>
      <c r="AL408" s="203"/>
      <c r="AM408" s="203"/>
      <c r="AN408" s="203"/>
      <c r="AO408" s="203"/>
      <c r="AP408" s="203"/>
      <c r="AQ408" s="203"/>
      <c r="AR408" s="203"/>
      <c r="AS408" s="203"/>
      <c r="AT408" s="203"/>
      <c r="AU408" s="203"/>
      <c r="AV408" s="203"/>
      <c r="AW408" s="203"/>
      <c r="AX408" s="203"/>
      <c r="AY408" s="203"/>
      <c r="AZ408" s="203"/>
      <c r="BA408" s="203"/>
      <c r="BB408" s="203"/>
      <c r="BC408" s="203"/>
      <c r="BD408" s="203"/>
      <c r="BE408" s="203"/>
      <c r="BF408" s="203"/>
      <c r="BG408" s="203"/>
      <c r="BH408" s="203"/>
      <c r="BI408" s="203"/>
      <c r="BJ408" s="203"/>
      <c r="BK408" s="203"/>
      <c r="BL408" s="203"/>
      <c r="BM408" s="204">
        <v>16</v>
      </c>
    </row>
    <row r="409" spans="1:65">
      <c r="A409" s="29"/>
      <c r="B409" s="19">
        <v>1</v>
      </c>
      <c r="C409" s="9">
        <v>4</v>
      </c>
      <c r="D409" s="209" t="s">
        <v>101</v>
      </c>
      <c r="E409" s="23">
        <v>0.09</v>
      </c>
      <c r="F409" s="209">
        <v>0.32</v>
      </c>
      <c r="G409" s="23">
        <v>0.04</v>
      </c>
      <c r="H409" s="23">
        <v>0.04</v>
      </c>
      <c r="I409" s="23">
        <v>0.04</v>
      </c>
      <c r="J409" s="23">
        <v>0.05</v>
      </c>
      <c r="K409" s="23">
        <v>0.06</v>
      </c>
      <c r="L409" s="209" t="s">
        <v>306</v>
      </c>
      <c r="M409" s="209">
        <v>0.13</v>
      </c>
      <c r="N409" s="23">
        <v>6.8000000000000005E-2</v>
      </c>
      <c r="O409" s="23">
        <v>3.5000000000000003E-2</v>
      </c>
      <c r="P409" s="23">
        <v>0.06</v>
      </c>
      <c r="Q409" s="209" t="s">
        <v>103</v>
      </c>
      <c r="R409" s="209" t="s">
        <v>302</v>
      </c>
      <c r="S409" s="202"/>
      <c r="T409" s="203"/>
      <c r="U409" s="203"/>
      <c r="V409" s="203"/>
      <c r="W409" s="203"/>
      <c r="X409" s="203"/>
      <c r="Y409" s="203"/>
      <c r="Z409" s="203"/>
      <c r="AA409" s="203"/>
      <c r="AB409" s="203"/>
      <c r="AC409" s="203"/>
      <c r="AD409" s="203"/>
      <c r="AE409" s="203"/>
      <c r="AF409" s="203"/>
      <c r="AG409" s="203"/>
      <c r="AH409" s="203"/>
      <c r="AI409" s="203"/>
      <c r="AJ409" s="203"/>
      <c r="AK409" s="203"/>
      <c r="AL409" s="203"/>
      <c r="AM409" s="203"/>
      <c r="AN409" s="203"/>
      <c r="AO409" s="203"/>
      <c r="AP409" s="203"/>
      <c r="AQ409" s="203"/>
      <c r="AR409" s="203"/>
      <c r="AS409" s="203"/>
      <c r="AT409" s="203"/>
      <c r="AU409" s="203"/>
      <c r="AV409" s="203"/>
      <c r="AW409" s="203"/>
      <c r="AX409" s="203"/>
      <c r="AY409" s="203"/>
      <c r="AZ409" s="203"/>
      <c r="BA409" s="203"/>
      <c r="BB409" s="203"/>
      <c r="BC409" s="203"/>
      <c r="BD409" s="203"/>
      <c r="BE409" s="203"/>
      <c r="BF409" s="203"/>
      <c r="BG409" s="203"/>
      <c r="BH409" s="203"/>
      <c r="BI409" s="203"/>
      <c r="BJ409" s="203"/>
      <c r="BK409" s="203"/>
      <c r="BL409" s="203"/>
      <c r="BM409" s="204">
        <v>5.1685185185185188E-2</v>
      </c>
    </row>
    <row r="410" spans="1:65">
      <c r="A410" s="29"/>
      <c r="B410" s="19">
        <v>1</v>
      </c>
      <c r="C410" s="9">
        <v>5</v>
      </c>
      <c r="D410" s="209" t="s">
        <v>101</v>
      </c>
      <c r="E410" s="23">
        <v>4.9999999999999996E-2</v>
      </c>
      <c r="F410" s="209">
        <v>0.3</v>
      </c>
      <c r="G410" s="23">
        <v>0.05</v>
      </c>
      <c r="H410" s="23">
        <v>0.04</v>
      </c>
      <c r="I410" s="23">
        <v>0.03</v>
      </c>
      <c r="J410" s="23">
        <v>0.06</v>
      </c>
      <c r="K410" s="23">
        <v>7.0000000000000007E-2</v>
      </c>
      <c r="L410" s="209" t="s">
        <v>306</v>
      </c>
      <c r="M410" s="209">
        <v>0.12</v>
      </c>
      <c r="N410" s="23">
        <v>6.7000000000000004E-2</v>
      </c>
      <c r="O410" s="23">
        <v>4.1999999999999996E-2</v>
      </c>
      <c r="P410" s="23">
        <v>7.0000000000000007E-2</v>
      </c>
      <c r="Q410" s="209" t="s">
        <v>103</v>
      </c>
      <c r="R410" s="209" t="s">
        <v>302</v>
      </c>
      <c r="S410" s="202"/>
      <c r="T410" s="203"/>
      <c r="U410" s="203"/>
      <c r="V410" s="203"/>
      <c r="W410" s="203"/>
      <c r="X410" s="203"/>
      <c r="Y410" s="203"/>
      <c r="Z410" s="203"/>
      <c r="AA410" s="203"/>
      <c r="AB410" s="203"/>
      <c r="AC410" s="203"/>
      <c r="AD410" s="203"/>
      <c r="AE410" s="203"/>
      <c r="AF410" s="203"/>
      <c r="AG410" s="203"/>
      <c r="AH410" s="203"/>
      <c r="AI410" s="203"/>
      <c r="AJ410" s="203"/>
      <c r="AK410" s="203"/>
      <c r="AL410" s="203"/>
      <c r="AM410" s="203"/>
      <c r="AN410" s="203"/>
      <c r="AO410" s="203"/>
      <c r="AP410" s="203"/>
      <c r="AQ410" s="203"/>
      <c r="AR410" s="203"/>
      <c r="AS410" s="203"/>
      <c r="AT410" s="203"/>
      <c r="AU410" s="203"/>
      <c r="AV410" s="203"/>
      <c r="AW410" s="203"/>
      <c r="AX410" s="203"/>
      <c r="AY410" s="203"/>
      <c r="AZ410" s="203"/>
      <c r="BA410" s="203"/>
      <c r="BB410" s="203"/>
      <c r="BC410" s="203"/>
      <c r="BD410" s="203"/>
      <c r="BE410" s="203"/>
      <c r="BF410" s="203"/>
      <c r="BG410" s="203"/>
      <c r="BH410" s="203"/>
      <c r="BI410" s="203"/>
      <c r="BJ410" s="203"/>
      <c r="BK410" s="203"/>
      <c r="BL410" s="203"/>
      <c r="BM410" s="204">
        <v>93</v>
      </c>
    </row>
    <row r="411" spans="1:65">
      <c r="A411" s="29"/>
      <c r="B411" s="19">
        <v>1</v>
      </c>
      <c r="C411" s="9">
        <v>6</v>
      </c>
      <c r="D411" s="209" t="s">
        <v>101</v>
      </c>
      <c r="E411" s="23">
        <v>0.06</v>
      </c>
      <c r="F411" s="209">
        <v>0.3</v>
      </c>
      <c r="G411" s="23">
        <v>0.03</v>
      </c>
      <c r="H411" s="23">
        <v>0.03</v>
      </c>
      <c r="I411" s="23">
        <v>0.06</v>
      </c>
      <c r="J411" s="23">
        <v>0.05</v>
      </c>
      <c r="K411" s="23">
        <v>7.0000000000000007E-2</v>
      </c>
      <c r="L411" s="209" t="s">
        <v>306</v>
      </c>
      <c r="M411" s="209">
        <v>0.13</v>
      </c>
      <c r="N411" s="23">
        <v>2.4E-2</v>
      </c>
      <c r="O411" s="23">
        <v>3.8000000000000006E-2</v>
      </c>
      <c r="P411" s="23">
        <v>7.0000000000000007E-2</v>
      </c>
      <c r="Q411" s="209" t="s">
        <v>103</v>
      </c>
      <c r="R411" s="209" t="s">
        <v>302</v>
      </c>
      <c r="S411" s="202"/>
      <c r="T411" s="203"/>
      <c r="U411" s="203"/>
      <c r="V411" s="203"/>
      <c r="W411" s="203"/>
      <c r="X411" s="203"/>
      <c r="Y411" s="203"/>
      <c r="Z411" s="203"/>
      <c r="AA411" s="203"/>
      <c r="AB411" s="203"/>
      <c r="AC411" s="203"/>
      <c r="AD411" s="203"/>
      <c r="AE411" s="203"/>
      <c r="AF411" s="203"/>
      <c r="AG411" s="203"/>
      <c r="AH411" s="203"/>
      <c r="AI411" s="203"/>
      <c r="AJ411" s="203"/>
      <c r="AK411" s="203"/>
      <c r="AL411" s="203"/>
      <c r="AM411" s="203"/>
      <c r="AN411" s="203"/>
      <c r="AO411" s="203"/>
      <c r="AP411" s="203"/>
      <c r="AQ411" s="203"/>
      <c r="AR411" s="203"/>
      <c r="AS411" s="203"/>
      <c r="AT411" s="203"/>
      <c r="AU411" s="203"/>
      <c r="AV411" s="203"/>
      <c r="AW411" s="203"/>
      <c r="AX411" s="203"/>
      <c r="AY411" s="203"/>
      <c r="AZ411" s="203"/>
      <c r="BA411" s="203"/>
      <c r="BB411" s="203"/>
      <c r="BC411" s="203"/>
      <c r="BD411" s="203"/>
      <c r="BE411" s="203"/>
      <c r="BF411" s="203"/>
      <c r="BG411" s="203"/>
      <c r="BH411" s="203"/>
      <c r="BI411" s="203"/>
      <c r="BJ411" s="203"/>
      <c r="BK411" s="203"/>
      <c r="BL411" s="203"/>
      <c r="BM411" s="56"/>
    </row>
    <row r="412" spans="1:65">
      <c r="A412" s="29"/>
      <c r="B412" s="20" t="s">
        <v>259</v>
      </c>
      <c r="C412" s="12"/>
      <c r="D412" s="207" t="s">
        <v>696</v>
      </c>
      <c r="E412" s="207">
        <v>0.08</v>
      </c>
      <c r="F412" s="207">
        <v>0.30499999999999999</v>
      </c>
      <c r="G412" s="207">
        <v>3.6666666666666667E-2</v>
      </c>
      <c r="H412" s="207">
        <v>0.04</v>
      </c>
      <c r="I412" s="207">
        <v>4.3333333333333335E-2</v>
      </c>
      <c r="J412" s="207">
        <v>5.5E-2</v>
      </c>
      <c r="K412" s="207">
        <v>6.5000000000000002E-2</v>
      </c>
      <c r="L412" s="207" t="s">
        <v>696</v>
      </c>
      <c r="M412" s="207">
        <v>0.12666666666666668</v>
      </c>
      <c r="N412" s="207">
        <v>4.6666666666666669E-2</v>
      </c>
      <c r="O412" s="207">
        <v>3.85E-2</v>
      </c>
      <c r="P412" s="207">
        <v>6.5000000000000002E-2</v>
      </c>
      <c r="Q412" s="207" t="s">
        <v>696</v>
      </c>
      <c r="R412" s="207" t="s">
        <v>696</v>
      </c>
      <c r="S412" s="202"/>
      <c r="T412" s="203"/>
      <c r="U412" s="203"/>
      <c r="V412" s="203"/>
      <c r="W412" s="203"/>
      <c r="X412" s="203"/>
      <c r="Y412" s="203"/>
      <c r="Z412" s="203"/>
      <c r="AA412" s="203"/>
      <c r="AB412" s="203"/>
      <c r="AC412" s="203"/>
      <c r="AD412" s="203"/>
      <c r="AE412" s="203"/>
      <c r="AF412" s="203"/>
      <c r="AG412" s="203"/>
      <c r="AH412" s="203"/>
      <c r="AI412" s="203"/>
      <c r="AJ412" s="203"/>
      <c r="AK412" s="203"/>
      <c r="AL412" s="203"/>
      <c r="AM412" s="203"/>
      <c r="AN412" s="203"/>
      <c r="AO412" s="203"/>
      <c r="AP412" s="203"/>
      <c r="AQ412" s="203"/>
      <c r="AR412" s="203"/>
      <c r="AS412" s="203"/>
      <c r="AT412" s="203"/>
      <c r="AU412" s="203"/>
      <c r="AV412" s="203"/>
      <c r="AW412" s="203"/>
      <c r="AX412" s="203"/>
      <c r="AY412" s="203"/>
      <c r="AZ412" s="203"/>
      <c r="BA412" s="203"/>
      <c r="BB412" s="203"/>
      <c r="BC412" s="203"/>
      <c r="BD412" s="203"/>
      <c r="BE412" s="203"/>
      <c r="BF412" s="203"/>
      <c r="BG412" s="203"/>
      <c r="BH412" s="203"/>
      <c r="BI412" s="203"/>
      <c r="BJ412" s="203"/>
      <c r="BK412" s="203"/>
      <c r="BL412" s="203"/>
      <c r="BM412" s="56"/>
    </row>
    <row r="413" spans="1:65">
      <c r="A413" s="29"/>
      <c r="B413" s="3" t="s">
        <v>260</v>
      </c>
      <c r="C413" s="28"/>
      <c r="D413" s="23" t="s">
        <v>696</v>
      </c>
      <c r="E413" s="23">
        <v>8.4999999999999992E-2</v>
      </c>
      <c r="F413" s="23">
        <v>0.3</v>
      </c>
      <c r="G413" s="23">
        <v>3.5000000000000003E-2</v>
      </c>
      <c r="H413" s="23">
        <v>0.04</v>
      </c>
      <c r="I413" s="23">
        <v>0.04</v>
      </c>
      <c r="J413" s="23">
        <v>0.05</v>
      </c>
      <c r="K413" s="23">
        <v>6.5000000000000002E-2</v>
      </c>
      <c r="L413" s="23" t="s">
        <v>696</v>
      </c>
      <c r="M413" s="23">
        <v>0.13</v>
      </c>
      <c r="N413" s="23">
        <v>5.2500000000000005E-2</v>
      </c>
      <c r="O413" s="23">
        <v>3.8000000000000006E-2</v>
      </c>
      <c r="P413" s="23">
        <v>6.5000000000000002E-2</v>
      </c>
      <c r="Q413" s="23" t="s">
        <v>696</v>
      </c>
      <c r="R413" s="23" t="s">
        <v>696</v>
      </c>
      <c r="S413" s="202"/>
      <c r="T413" s="203"/>
      <c r="U413" s="203"/>
      <c r="V413" s="203"/>
      <c r="W413" s="203"/>
      <c r="X413" s="203"/>
      <c r="Y413" s="203"/>
      <c r="Z413" s="203"/>
      <c r="AA413" s="203"/>
      <c r="AB413" s="203"/>
      <c r="AC413" s="203"/>
      <c r="AD413" s="203"/>
      <c r="AE413" s="203"/>
      <c r="AF413" s="203"/>
      <c r="AG413" s="203"/>
      <c r="AH413" s="203"/>
      <c r="AI413" s="203"/>
      <c r="AJ413" s="203"/>
      <c r="AK413" s="203"/>
      <c r="AL413" s="203"/>
      <c r="AM413" s="203"/>
      <c r="AN413" s="203"/>
      <c r="AO413" s="203"/>
      <c r="AP413" s="203"/>
      <c r="AQ413" s="203"/>
      <c r="AR413" s="203"/>
      <c r="AS413" s="203"/>
      <c r="AT413" s="203"/>
      <c r="AU413" s="203"/>
      <c r="AV413" s="203"/>
      <c r="AW413" s="203"/>
      <c r="AX413" s="203"/>
      <c r="AY413" s="203"/>
      <c r="AZ413" s="203"/>
      <c r="BA413" s="203"/>
      <c r="BB413" s="203"/>
      <c r="BC413" s="203"/>
      <c r="BD413" s="203"/>
      <c r="BE413" s="203"/>
      <c r="BF413" s="203"/>
      <c r="BG413" s="203"/>
      <c r="BH413" s="203"/>
      <c r="BI413" s="203"/>
      <c r="BJ413" s="203"/>
      <c r="BK413" s="203"/>
      <c r="BL413" s="203"/>
      <c r="BM413" s="56"/>
    </row>
    <row r="414" spans="1:65">
      <c r="A414" s="29"/>
      <c r="B414" s="3" t="s">
        <v>261</v>
      </c>
      <c r="C414" s="28"/>
      <c r="D414" s="23" t="s">
        <v>696</v>
      </c>
      <c r="E414" s="23">
        <v>2.0976176963403034E-2</v>
      </c>
      <c r="F414" s="23">
        <v>1.2247448713915901E-2</v>
      </c>
      <c r="G414" s="23">
        <v>8.1649658092772786E-3</v>
      </c>
      <c r="H414" s="23">
        <v>6.3245553203367597E-3</v>
      </c>
      <c r="I414" s="23">
        <v>1.0327955589886448E-2</v>
      </c>
      <c r="J414" s="23">
        <v>1.3784048752090243E-2</v>
      </c>
      <c r="K414" s="23">
        <v>5.4772255750516656E-3</v>
      </c>
      <c r="L414" s="23" t="s">
        <v>696</v>
      </c>
      <c r="M414" s="23">
        <v>5.1639777949432277E-3</v>
      </c>
      <c r="N414" s="23">
        <v>2.285315441392427E-2</v>
      </c>
      <c r="O414" s="23">
        <v>2.3452078799117118E-3</v>
      </c>
      <c r="P414" s="23">
        <v>5.4772255750516656E-3</v>
      </c>
      <c r="Q414" s="23" t="s">
        <v>696</v>
      </c>
      <c r="R414" s="23" t="s">
        <v>696</v>
      </c>
      <c r="S414" s="202"/>
      <c r="T414" s="203"/>
      <c r="U414" s="203"/>
      <c r="V414" s="203"/>
      <c r="W414" s="203"/>
      <c r="X414" s="203"/>
      <c r="Y414" s="203"/>
      <c r="Z414" s="203"/>
      <c r="AA414" s="203"/>
      <c r="AB414" s="203"/>
      <c r="AC414" s="203"/>
      <c r="AD414" s="203"/>
      <c r="AE414" s="203"/>
      <c r="AF414" s="203"/>
      <c r="AG414" s="203"/>
      <c r="AH414" s="203"/>
      <c r="AI414" s="203"/>
      <c r="AJ414" s="203"/>
      <c r="AK414" s="203"/>
      <c r="AL414" s="203"/>
      <c r="AM414" s="203"/>
      <c r="AN414" s="203"/>
      <c r="AO414" s="203"/>
      <c r="AP414" s="203"/>
      <c r="AQ414" s="203"/>
      <c r="AR414" s="203"/>
      <c r="AS414" s="203"/>
      <c r="AT414" s="203"/>
      <c r="AU414" s="203"/>
      <c r="AV414" s="203"/>
      <c r="AW414" s="203"/>
      <c r="AX414" s="203"/>
      <c r="AY414" s="203"/>
      <c r="AZ414" s="203"/>
      <c r="BA414" s="203"/>
      <c r="BB414" s="203"/>
      <c r="BC414" s="203"/>
      <c r="BD414" s="203"/>
      <c r="BE414" s="203"/>
      <c r="BF414" s="203"/>
      <c r="BG414" s="203"/>
      <c r="BH414" s="203"/>
      <c r="BI414" s="203"/>
      <c r="BJ414" s="203"/>
      <c r="BK414" s="203"/>
      <c r="BL414" s="203"/>
      <c r="BM414" s="56"/>
    </row>
    <row r="415" spans="1:65">
      <c r="A415" s="29"/>
      <c r="B415" s="3" t="s">
        <v>86</v>
      </c>
      <c r="C415" s="28"/>
      <c r="D415" s="13" t="s">
        <v>696</v>
      </c>
      <c r="E415" s="13">
        <v>0.26220221204253791</v>
      </c>
      <c r="F415" s="13">
        <v>4.0155569553822629E-2</v>
      </c>
      <c r="G415" s="13">
        <v>0.22268088570756214</v>
      </c>
      <c r="H415" s="13">
        <v>0.158113883008419</v>
      </c>
      <c r="I415" s="13">
        <v>0.23833743668968727</v>
      </c>
      <c r="J415" s="13">
        <v>0.2506190682198226</v>
      </c>
      <c r="K415" s="13">
        <v>8.4265008846948694E-2</v>
      </c>
      <c r="L415" s="13" t="s">
        <v>696</v>
      </c>
      <c r="M415" s="13">
        <v>4.0768245749551797E-2</v>
      </c>
      <c r="N415" s="13">
        <v>0.4897104517269486</v>
      </c>
      <c r="O415" s="13">
        <v>6.0914490387317194E-2</v>
      </c>
      <c r="P415" s="13">
        <v>8.4265008846948694E-2</v>
      </c>
      <c r="Q415" s="13" t="s">
        <v>696</v>
      </c>
      <c r="R415" s="13" t="s">
        <v>696</v>
      </c>
      <c r="S415" s="147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29"/>
      <c r="B416" s="3" t="s">
        <v>262</v>
      </c>
      <c r="C416" s="28"/>
      <c r="D416" s="13" t="s">
        <v>696</v>
      </c>
      <c r="E416" s="13">
        <v>0.54783231816553202</v>
      </c>
      <c r="F416" s="13">
        <v>4.9011107130060907</v>
      </c>
      <c r="G416" s="13">
        <v>-0.29057685417413115</v>
      </c>
      <c r="H416" s="13">
        <v>-0.22608384091723399</v>
      </c>
      <c r="I416" s="13">
        <v>-0.16159082766033683</v>
      </c>
      <c r="J416" s="13">
        <v>6.4134718738803276E-2</v>
      </c>
      <c r="K416" s="13">
        <v>0.25761375850949486</v>
      </c>
      <c r="L416" s="13" t="s">
        <v>696</v>
      </c>
      <c r="M416" s="13">
        <v>1.4507345037620927</v>
      </c>
      <c r="N416" s="13">
        <v>-9.7097814403439675E-2</v>
      </c>
      <c r="O416" s="13">
        <v>-0.2551056968828378</v>
      </c>
      <c r="P416" s="13">
        <v>0.25761375850949486</v>
      </c>
      <c r="Q416" s="13" t="s">
        <v>696</v>
      </c>
      <c r="R416" s="13" t="s">
        <v>696</v>
      </c>
      <c r="S416" s="147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A417" s="29"/>
      <c r="B417" s="45" t="s">
        <v>263</v>
      </c>
      <c r="C417" s="46"/>
      <c r="D417" s="44">
        <v>11.07</v>
      </c>
      <c r="E417" s="44">
        <v>0.38</v>
      </c>
      <c r="F417" s="44">
        <v>6.11</v>
      </c>
      <c r="G417" s="44">
        <v>0.72</v>
      </c>
      <c r="H417" s="44">
        <v>0.64</v>
      </c>
      <c r="I417" s="44">
        <v>0.55000000000000004</v>
      </c>
      <c r="J417" s="44">
        <v>0.25</v>
      </c>
      <c r="K417" s="44">
        <v>0</v>
      </c>
      <c r="L417" s="44">
        <v>1.02</v>
      </c>
      <c r="M417" s="44">
        <v>1.57</v>
      </c>
      <c r="N417" s="44">
        <v>0.47</v>
      </c>
      <c r="O417" s="44">
        <v>0.67</v>
      </c>
      <c r="P417" s="44">
        <v>0</v>
      </c>
      <c r="Q417" s="44">
        <v>61.96</v>
      </c>
      <c r="R417" s="44">
        <v>4.71</v>
      </c>
      <c r="S417" s="147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B418" s="3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BM418" s="55"/>
    </row>
    <row r="419" spans="1:65" ht="15">
      <c r="B419" s="8" t="s">
        <v>578</v>
      </c>
      <c r="BM419" s="27" t="s">
        <v>66</v>
      </c>
    </row>
    <row r="420" spans="1:65" ht="15">
      <c r="A420" s="24" t="s">
        <v>11</v>
      </c>
      <c r="B420" s="18" t="s">
        <v>110</v>
      </c>
      <c r="C420" s="15" t="s">
        <v>111</v>
      </c>
      <c r="D420" s="16" t="s">
        <v>228</v>
      </c>
      <c r="E420" s="17" t="s">
        <v>228</v>
      </c>
      <c r="F420" s="17" t="s">
        <v>228</v>
      </c>
      <c r="G420" s="17" t="s">
        <v>228</v>
      </c>
      <c r="H420" s="17" t="s">
        <v>228</v>
      </c>
      <c r="I420" s="147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7">
        <v>1</v>
      </c>
    </row>
    <row r="421" spans="1:65">
      <c r="A421" s="29"/>
      <c r="B421" s="19" t="s">
        <v>229</v>
      </c>
      <c r="C421" s="9" t="s">
        <v>229</v>
      </c>
      <c r="D421" s="145" t="s">
        <v>232</v>
      </c>
      <c r="E421" s="146" t="s">
        <v>233</v>
      </c>
      <c r="F421" s="146" t="s">
        <v>235</v>
      </c>
      <c r="G421" s="146" t="s">
        <v>237</v>
      </c>
      <c r="H421" s="146" t="s">
        <v>253</v>
      </c>
      <c r="I421" s="147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7" t="s">
        <v>3</v>
      </c>
    </row>
    <row r="422" spans="1:65">
      <c r="A422" s="29"/>
      <c r="B422" s="19"/>
      <c r="C422" s="9"/>
      <c r="D422" s="10" t="s">
        <v>286</v>
      </c>
      <c r="E422" s="11" t="s">
        <v>286</v>
      </c>
      <c r="F422" s="11" t="s">
        <v>286</v>
      </c>
      <c r="G422" s="11" t="s">
        <v>322</v>
      </c>
      <c r="H422" s="11" t="s">
        <v>286</v>
      </c>
      <c r="I422" s="147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>
        <v>2</v>
      </c>
    </row>
    <row r="423" spans="1:65">
      <c r="A423" s="29"/>
      <c r="B423" s="19"/>
      <c r="C423" s="9"/>
      <c r="D423" s="25" t="s">
        <v>323</v>
      </c>
      <c r="E423" s="25" t="s">
        <v>324</v>
      </c>
      <c r="F423" s="25" t="s">
        <v>325</v>
      </c>
      <c r="G423" s="25" t="s">
        <v>325</v>
      </c>
      <c r="H423" s="25" t="s">
        <v>258</v>
      </c>
      <c r="I423" s="147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>
        <v>2</v>
      </c>
    </row>
    <row r="424" spans="1:65">
      <c r="A424" s="29"/>
      <c r="B424" s="18">
        <v>1</v>
      </c>
      <c r="C424" s="14">
        <v>1</v>
      </c>
      <c r="D424" s="21">
        <v>0.39600000000000002</v>
      </c>
      <c r="E424" s="21">
        <v>0.40175259776302413</v>
      </c>
      <c r="F424" s="21">
        <v>0.66364000000000001</v>
      </c>
      <c r="G424" s="21">
        <v>0.5</v>
      </c>
      <c r="H424" s="21">
        <v>0.45499999999999996</v>
      </c>
      <c r="I424" s="147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1</v>
      </c>
    </row>
    <row r="425" spans="1:65">
      <c r="A425" s="29"/>
      <c r="B425" s="19">
        <v>1</v>
      </c>
      <c r="C425" s="9">
        <v>2</v>
      </c>
      <c r="D425" s="11">
        <v>0.41699999999999998</v>
      </c>
      <c r="E425" s="11">
        <v>0.40418970871189264</v>
      </c>
      <c r="F425" s="11">
        <v>0.60471999999999992</v>
      </c>
      <c r="G425" s="11">
        <v>0.5</v>
      </c>
      <c r="H425" s="11">
        <v>0.435</v>
      </c>
      <c r="I425" s="147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23</v>
      </c>
    </row>
    <row r="426" spans="1:65">
      <c r="A426" s="29"/>
      <c r="B426" s="19">
        <v>1</v>
      </c>
      <c r="C426" s="9">
        <v>3</v>
      </c>
      <c r="D426" s="11">
        <v>0.40500000000000003</v>
      </c>
      <c r="E426" s="11">
        <v>0.45021728506427472</v>
      </c>
      <c r="F426" s="11">
        <v>0.60843999999999987</v>
      </c>
      <c r="G426" s="11">
        <v>0.5</v>
      </c>
      <c r="H426" s="11">
        <v>0.43</v>
      </c>
      <c r="I426" s="147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>
        <v>16</v>
      </c>
    </row>
    <row r="427" spans="1:65">
      <c r="A427" s="29"/>
      <c r="B427" s="19">
        <v>1</v>
      </c>
      <c r="C427" s="9">
        <v>4</v>
      </c>
      <c r="D427" s="11">
        <v>0.40200000000000002</v>
      </c>
      <c r="E427" s="11">
        <v>0.42870819425576923</v>
      </c>
      <c r="F427" s="11">
        <v>0.63639999999999985</v>
      </c>
      <c r="G427" s="11">
        <v>0.5</v>
      </c>
      <c r="H427" s="11">
        <v>0.45499999999999996</v>
      </c>
      <c r="I427" s="147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7">
        <v>0.47860798407590721</v>
      </c>
    </row>
    <row r="428" spans="1:65">
      <c r="A428" s="29"/>
      <c r="B428" s="19">
        <v>1</v>
      </c>
      <c r="C428" s="9">
        <v>5</v>
      </c>
      <c r="D428" s="11">
        <v>0.40600000000000003</v>
      </c>
      <c r="E428" s="11">
        <v>0.45593732027953665</v>
      </c>
      <c r="F428" s="11">
        <v>0.62731999999999999</v>
      </c>
      <c r="G428" s="11">
        <v>0.5</v>
      </c>
      <c r="H428" s="11">
        <v>0.435</v>
      </c>
      <c r="I428" s="147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7">
        <v>94</v>
      </c>
    </row>
    <row r="429" spans="1:65">
      <c r="A429" s="29"/>
      <c r="B429" s="19">
        <v>1</v>
      </c>
      <c r="C429" s="9">
        <v>6</v>
      </c>
      <c r="D429" s="11">
        <v>0.41599999999999998</v>
      </c>
      <c r="E429" s="11">
        <v>0.40627441620271942</v>
      </c>
      <c r="F429" s="11">
        <v>0.58864000000000005</v>
      </c>
      <c r="G429" s="11">
        <v>0.5</v>
      </c>
      <c r="H429" s="11">
        <v>0.43</v>
      </c>
      <c r="I429" s="147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5"/>
    </row>
    <row r="430" spans="1:65">
      <c r="A430" s="29"/>
      <c r="B430" s="20" t="s">
        <v>259</v>
      </c>
      <c r="C430" s="12"/>
      <c r="D430" s="22">
        <v>0.40700000000000003</v>
      </c>
      <c r="E430" s="22">
        <v>0.42451325371286952</v>
      </c>
      <c r="F430" s="22">
        <v>0.62152666666666656</v>
      </c>
      <c r="G430" s="22">
        <v>0.5</v>
      </c>
      <c r="H430" s="22">
        <v>0.44</v>
      </c>
      <c r="I430" s="147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5"/>
    </row>
    <row r="431" spans="1:65">
      <c r="A431" s="29"/>
      <c r="B431" s="3" t="s">
        <v>260</v>
      </c>
      <c r="C431" s="28"/>
      <c r="D431" s="11">
        <v>0.40550000000000003</v>
      </c>
      <c r="E431" s="11">
        <v>0.41749130522924432</v>
      </c>
      <c r="F431" s="11">
        <v>0.61787999999999998</v>
      </c>
      <c r="G431" s="11">
        <v>0.5</v>
      </c>
      <c r="H431" s="11">
        <v>0.435</v>
      </c>
      <c r="I431" s="147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29"/>
      <c r="B432" s="3" t="s">
        <v>261</v>
      </c>
      <c r="C432" s="28"/>
      <c r="D432" s="23">
        <v>8.1486195149853263E-3</v>
      </c>
      <c r="E432" s="23">
        <v>2.4205436777114498E-2</v>
      </c>
      <c r="F432" s="23">
        <v>2.6696701419214066E-2</v>
      </c>
      <c r="G432" s="23">
        <v>0</v>
      </c>
      <c r="H432" s="23">
        <v>1.1832159566199214E-2</v>
      </c>
      <c r="I432" s="147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29"/>
      <c r="B433" s="3" t="s">
        <v>86</v>
      </c>
      <c r="C433" s="28"/>
      <c r="D433" s="13">
        <v>2.0021178169497115E-2</v>
      </c>
      <c r="E433" s="13">
        <v>5.701927222627181E-2</v>
      </c>
      <c r="F433" s="13">
        <v>4.2953428792351207E-2</v>
      </c>
      <c r="G433" s="13">
        <v>0</v>
      </c>
      <c r="H433" s="13">
        <v>2.6891271741361852E-2</v>
      </c>
      <c r="I433" s="147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29"/>
      <c r="B434" s="3" t="s">
        <v>262</v>
      </c>
      <c r="C434" s="28"/>
      <c r="D434" s="13">
        <v>-0.14961719498718218</v>
      </c>
      <c r="E434" s="13">
        <v>-0.11302513155413274</v>
      </c>
      <c r="F434" s="13">
        <v>0.2986132437107285</v>
      </c>
      <c r="G434" s="13">
        <v>4.469632065456719E-2</v>
      </c>
      <c r="H434" s="13">
        <v>-8.0667237823980775E-2</v>
      </c>
      <c r="I434" s="147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29"/>
      <c r="B435" s="45" t="s">
        <v>263</v>
      </c>
      <c r="C435" s="46"/>
      <c r="D435" s="44">
        <v>0.67</v>
      </c>
      <c r="E435" s="44">
        <v>0.32</v>
      </c>
      <c r="F435" s="44">
        <v>3.71</v>
      </c>
      <c r="G435" s="44">
        <v>1.23</v>
      </c>
      <c r="H435" s="44">
        <v>0</v>
      </c>
      <c r="I435" s="147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B436" s="30"/>
      <c r="C436" s="20"/>
      <c r="D436" s="20"/>
      <c r="E436" s="20"/>
      <c r="F436" s="20"/>
      <c r="G436" s="20"/>
      <c r="H436" s="20"/>
      <c r="BM436" s="55"/>
    </row>
    <row r="437" spans="1:65" ht="15">
      <c r="B437" s="8" t="s">
        <v>579</v>
      </c>
      <c r="BM437" s="27" t="s">
        <v>321</v>
      </c>
    </row>
    <row r="438" spans="1:65" ht="15">
      <c r="A438" s="24" t="s">
        <v>14</v>
      </c>
      <c r="B438" s="18" t="s">
        <v>110</v>
      </c>
      <c r="C438" s="15" t="s">
        <v>111</v>
      </c>
      <c r="D438" s="16" t="s">
        <v>228</v>
      </c>
      <c r="E438" s="17" t="s">
        <v>228</v>
      </c>
      <c r="F438" s="17" t="s">
        <v>228</v>
      </c>
      <c r="G438" s="17" t="s">
        <v>228</v>
      </c>
      <c r="H438" s="17" t="s">
        <v>228</v>
      </c>
      <c r="I438" s="17" t="s">
        <v>228</v>
      </c>
      <c r="J438" s="17" t="s">
        <v>228</v>
      </c>
      <c r="K438" s="17" t="s">
        <v>228</v>
      </c>
      <c r="L438" s="17" t="s">
        <v>228</v>
      </c>
      <c r="M438" s="17" t="s">
        <v>228</v>
      </c>
      <c r="N438" s="17" t="s">
        <v>228</v>
      </c>
      <c r="O438" s="17" t="s">
        <v>228</v>
      </c>
      <c r="P438" s="147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7">
        <v>1</v>
      </c>
    </row>
    <row r="439" spans="1:65">
      <c r="A439" s="29"/>
      <c r="B439" s="19" t="s">
        <v>229</v>
      </c>
      <c r="C439" s="9" t="s">
        <v>229</v>
      </c>
      <c r="D439" s="145" t="s">
        <v>232</v>
      </c>
      <c r="E439" s="146" t="s">
        <v>237</v>
      </c>
      <c r="F439" s="146" t="s">
        <v>238</v>
      </c>
      <c r="G439" s="146" t="s">
        <v>239</v>
      </c>
      <c r="H439" s="146" t="s">
        <v>240</v>
      </c>
      <c r="I439" s="146" t="s">
        <v>241</v>
      </c>
      <c r="J439" s="146" t="s">
        <v>242</v>
      </c>
      <c r="K439" s="146" t="s">
        <v>243</v>
      </c>
      <c r="L439" s="146" t="s">
        <v>244</v>
      </c>
      <c r="M439" s="146" t="s">
        <v>246</v>
      </c>
      <c r="N439" s="146" t="s">
        <v>283</v>
      </c>
      <c r="O439" s="146" t="s">
        <v>253</v>
      </c>
      <c r="P439" s="147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7" t="s">
        <v>3</v>
      </c>
    </row>
    <row r="440" spans="1:65">
      <c r="A440" s="29"/>
      <c r="B440" s="19"/>
      <c r="C440" s="9"/>
      <c r="D440" s="10" t="s">
        <v>286</v>
      </c>
      <c r="E440" s="11" t="s">
        <v>322</v>
      </c>
      <c r="F440" s="11" t="s">
        <v>286</v>
      </c>
      <c r="G440" s="11" t="s">
        <v>286</v>
      </c>
      <c r="H440" s="11" t="s">
        <v>286</v>
      </c>
      <c r="I440" s="11" t="s">
        <v>286</v>
      </c>
      <c r="J440" s="11" t="s">
        <v>286</v>
      </c>
      <c r="K440" s="11" t="s">
        <v>286</v>
      </c>
      <c r="L440" s="11" t="s">
        <v>322</v>
      </c>
      <c r="M440" s="11" t="s">
        <v>322</v>
      </c>
      <c r="N440" s="11" t="s">
        <v>322</v>
      </c>
      <c r="O440" s="11" t="s">
        <v>286</v>
      </c>
      <c r="P440" s="147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7">
        <v>3</v>
      </c>
    </row>
    <row r="441" spans="1:65">
      <c r="A441" s="29"/>
      <c r="B441" s="19"/>
      <c r="C441" s="9"/>
      <c r="D441" s="25" t="s">
        <v>323</v>
      </c>
      <c r="E441" s="25" t="s">
        <v>325</v>
      </c>
      <c r="F441" s="25" t="s">
        <v>325</v>
      </c>
      <c r="G441" s="25" t="s">
        <v>325</v>
      </c>
      <c r="H441" s="25" t="s">
        <v>325</v>
      </c>
      <c r="I441" s="25" t="s">
        <v>325</v>
      </c>
      <c r="J441" s="25" t="s">
        <v>325</v>
      </c>
      <c r="K441" s="25" t="s">
        <v>325</v>
      </c>
      <c r="L441" s="25" t="s">
        <v>323</v>
      </c>
      <c r="M441" s="25" t="s">
        <v>323</v>
      </c>
      <c r="N441" s="25" t="s">
        <v>326</v>
      </c>
      <c r="O441" s="25" t="s">
        <v>258</v>
      </c>
      <c r="P441" s="147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>
        <v>3</v>
      </c>
    </row>
    <row r="442" spans="1:65">
      <c r="A442" s="29"/>
      <c r="B442" s="18">
        <v>1</v>
      </c>
      <c r="C442" s="14">
        <v>1</v>
      </c>
      <c r="D442" s="201">
        <v>0.03</v>
      </c>
      <c r="E442" s="208">
        <v>0.04</v>
      </c>
      <c r="F442" s="232">
        <v>8.7999999999999995E-2</v>
      </c>
      <c r="G442" s="201">
        <v>2.8000000000000001E-2</v>
      </c>
      <c r="H442" s="201">
        <v>2.9000000000000001E-2</v>
      </c>
      <c r="I442" s="201">
        <v>2.8000000000000001E-2</v>
      </c>
      <c r="J442" s="201">
        <v>2.8000000000000001E-2</v>
      </c>
      <c r="K442" s="201">
        <v>2.8000000000000001E-2</v>
      </c>
      <c r="L442" s="208" t="s">
        <v>306</v>
      </c>
      <c r="M442" s="208" t="s">
        <v>306</v>
      </c>
      <c r="N442" s="208">
        <v>0.05</v>
      </c>
      <c r="O442" s="208" t="s">
        <v>302</v>
      </c>
      <c r="P442" s="202"/>
      <c r="Q442" s="203"/>
      <c r="R442" s="203"/>
      <c r="S442" s="203"/>
      <c r="T442" s="203"/>
      <c r="U442" s="203"/>
      <c r="V442" s="203"/>
      <c r="W442" s="203"/>
      <c r="X442" s="203"/>
      <c r="Y442" s="203"/>
      <c r="Z442" s="203"/>
      <c r="AA442" s="203"/>
      <c r="AB442" s="203"/>
      <c r="AC442" s="203"/>
      <c r="AD442" s="203"/>
      <c r="AE442" s="203"/>
      <c r="AF442" s="203"/>
      <c r="AG442" s="203"/>
      <c r="AH442" s="203"/>
      <c r="AI442" s="203"/>
      <c r="AJ442" s="203"/>
      <c r="AK442" s="203"/>
      <c r="AL442" s="203"/>
      <c r="AM442" s="203"/>
      <c r="AN442" s="203"/>
      <c r="AO442" s="203"/>
      <c r="AP442" s="203"/>
      <c r="AQ442" s="203"/>
      <c r="AR442" s="203"/>
      <c r="AS442" s="203"/>
      <c r="AT442" s="203"/>
      <c r="AU442" s="203"/>
      <c r="AV442" s="203"/>
      <c r="AW442" s="203"/>
      <c r="AX442" s="203"/>
      <c r="AY442" s="203"/>
      <c r="AZ442" s="203"/>
      <c r="BA442" s="203"/>
      <c r="BB442" s="203"/>
      <c r="BC442" s="203"/>
      <c r="BD442" s="203"/>
      <c r="BE442" s="203"/>
      <c r="BF442" s="203"/>
      <c r="BG442" s="203"/>
      <c r="BH442" s="203"/>
      <c r="BI442" s="203"/>
      <c r="BJ442" s="203"/>
      <c r="BK442" s="203"/>
      <c r="BL442" s="203"/>
      <c r="BM442" s="204">
        <v>1</v>
      </c>
    </row>
    <row r="443" spans="1:65">
      <c r="A443" s="29"/>
      <c r="B443" s="19">
        <v>1</v>
      </c>
      <c r="C443" s="9">
        <v>2</v>
      </c>
      <c r="D443" s="23">
        <v>0.03</v>
      </c>
      <c r="E443" s="209">
        <v>0.04</v>
      </c>
      <c r="F443" s="209">
        <v>8.1000000000000003E-2</v>
      </c>
      <c r="G443" s="23">
        <v>2.8000000000000001E-2</v>
      </c>
      <c r="H443" s="23">
        <v>2.8000000000000001E-2</v>
      </c>
      <c r="I443" s="23">
        <v>0.03</v>
      </c>
      <c r="J443" s="23">
        <v>2.8000000000000001E-2</v>
      </c>
      <c r="K443" s="23">
        <v>0.03</v>
      </c>
      <c r="L443" s="209" t="s">
        <v>306</v>
      </c>
      <c r="M443" s="209" t="s">
        <v>306</v>
      </c>
      <c r="N443" s="209">
        <v>0.04</v>
      </c>
      <c r="O443" s="209" t="s">
        <v>302</v>
      </c>
      <c r="P443" s="202"/>
      <c r="Q443" s="203"/>
      <c r="R443" s="203"/>
      <c r="S443" s="203"/>
      <c r="T443" s="203"/>
      <c r="U443" s="203"/>
      <c r="V443" s="203"/>
      <c r="W443" s="203"/>
      <c r="X443" s="203"/>
      <c r="Y443" s="203"/>
      <c r="Z443" s="203"/>
      <c r="AA443" s="203"/>
      <c r="AB443" s="203"/>
      <c r="AC443" s="203"/>
      <c r="AD443" s="203"/>
      <c r="AE443" s="203"/>
      <c r="AF443" s="203"/>
      <c r="AG443" s="203"/>
      <c r="AH443" s="203"/>
      <c r="AI443" s="203"/>
      <c r="AJ443" s="203"/>
      <c r="AK443" s="203"/>
      <c r="AL443" s="203"/>
      <c r="AM443" s="203"/>
      <c r="AN443" s="203"/>
      <c r="AO443" s="203"/>
      <c r="AP443" s="203"/>
      <c r="AQ443" s="203"/>
      <c r="AR443" s="203"/>
      <c r="AS443" s="203"/>
      <c r="AT443" s="203"/>
      <c r="AU443" s="203"/>
      <c r="AV443" s="203"/>
      <c r="AW443" s="203"/>
      <c r="AX443" s="203"/>
      <c r="AY443" s="203"/>
      <c r="AZ443" s="203"/>
      <c r="BA443" s="203"/>
      <c r="BB443" s="203"/>
      <c r="BC443" s="203"/>
      <c r="BD443" s="203"/>
      <c r="BE443" s="203"/>
      <c r="BF443" s="203"/>
      <c r="BG443" s="203"/>
      <c r="BH443" s="203"/>
      <c r="BI443" s="203"/>
      <c r="BJ443" s="203"/>
      <c r="BK443" s="203"/>
      <c r="BL443" s="203"/>
      <c r="BM443" s="204">
        <v>7</v>
      </c>
    </row>
    <row r="444" spans="1:65">
      <c r="A444" s="29"/>
      <c r="B444" s="19">
        <v>1</v>
      </c>
      <c r="C444" s="9">
        <v>3</v>
      </c>
      <c r="D444" s="23">
        <v>0.03</v>
      </c>
      <c r="E444" s="209">
        <v>0.03</v>
      </c>
      <c r="F444" s="209">
        <v>8.2000000000000003E-2</v>
      </c>
      <c r="G444" s="23">
        <v>2.7E-2</v>
      </c>
      <c r="H444" s="23">
        <v>2.9000000000000001E-2</v>
      </c>
      <c r="I444" s="23">
        <v>2.5999999999999999E-2</v>
      </c>
      <c r="J444" s="23">
        <v>2.8000000000000001E-2</v>
      </c>
      <c r="K444" s="23">
        <v>2.9000000000000001E-2</v>
      </c>
      <c r="L444" s="209" t="s">
        <v>306</v>
      </c>
      <c r="M444" s="209" t="s">
        <v>306</v>
      </c>
      <c r="N444" s="209">
        <v>0.04</v>
      </c>
      <c r="O444" s="209" t="s">
        <v>302</v>
      </c>
      <c r="P444" s="202"/>
      <c r="Q444" s="203"/>
      <c r="R444" s="203"/>
      <c r="S444" s="203"/>
      <c r="T444" s="203"/>
      <c r="U444" s="203"/>
      <c r="V444" s="203"/>
      <c r="W444" s="203"/>
      <c r="X444" s="203"/>
      <c r="Y444" s="203"/>
      <c r="Z444" s="203"/>
      <c r="AA444" s="203"/>
      <c r="AB444" s="203"/>
      <c r="AC444" s="203"/>
      <c r="AD444" s="203"/>
      <c r="AE444" s="203"/>
      <c r="AF444" s="203"/>
      <c r="AG444" s="203"/>
      <c r="AH444" s="203"/>
      <c r="AI444" s="203"/>
      <c r="AJ444" s="203"/>
      <c r="AK444" s="203"/>
      <c r="AL444" s="203"/>
      <c r="AM444" s="203"/>
      <c r="AN444" s="203"/>
      <c r="AO444" s="203"/>
      <c r="AP444" s="203"/>
      <c r="AQ444" s="203"/>
      <c r="AR444" s="203"/>
      <c r="AS444" s="203"/>
      <c r="AT444" s="203"/>
      <c r="AU444" s="203"/>
      <c r="AV444" s="203"/>
      <c r="AW444" s="203"/>
      <c r="AX444" s="203"/>
      <c r="AY444" s="203"/>
      <c r="AZ444" s="203"/>
      <c r="BA444" s="203"/>
      <c r="BB444" s="203"/>
      <c r="BC444" s="203"/>
      <c r="BD444" s="203"/>
      <c r="BE444" s="203"/>
      <c r="BF444" s="203"/>
      <c r="BG444" s="203"/>
      <c r="BH444" s="203"/>
      <c r="BI444" s="203"/>
      <c r="BJ444" s="203"/>
      <c r="BK444" s="203"/>
      <c r="BL444" s="203"/>
      <c r="BM444" s="204">
        <v>16</v>
      </c>
    </row>
    <row r="445" spans="1:65">
      <c r="A445" s="29"/>
      <c r="B445" s="19">
        <v>1</v>
      </c>
      <c r="C445" s="9">
        <v>4</v>
      </c>
      <c r="D445" s="23">
        <v>0.03</v>
      </c>
      <c r="E445" s="209">
        <v>0.03</v>
      </c>
      <c r="F445" s="209">
        <v>7.9000000000000001E-2</v>
      </c>
      <c r="G445" s="23">
        <v>2.9000000000000001E-2</v>
      </c>
      <c r="H445" s="23">
        <v>0.03</v>
      </c>
      <c r="I445" s="23">
        <v>2.7E-2</v>
      </c>
      <c r="J445" s="23">
        <v>2.8000000000000001E-2</v>
      </c>
      <c r="K445" s="23">
        <v>2.7E-2</v>
      </c>
      <c r="L445" s="209" t="s">
        <v>306</v>
      </c>
      <c r="M445" s="209" t="s">
        <v>306</v>
      </c>
      <c r="N445" s="209">
        <v>0.04</v>
      </c>
      <c r="O445" s="209" t="s">
        <v>302</v>
      </c>
      <c r="P445" s="202"/>
      <c r="Q445" s="203"/>
      <c r="R445" s="203"/>
      <c r="S445" s="203"/>
      <c r="T445" s="203"/>
      <c r="U445" s="203"/>
      <c r="V445" s="203"/>
      <c r="W445" s="203"/>
      <c r="X445" s="203"/>
      <c r="Y445" s="203"/>
      <c r="Z445" s="203"/>
      <c r="AA445" s="203"/>
      <c r="AB445" s="203"/>
      <c r="AC445" s="203"/>
      <c r="AD445" s="203"/>
      <c r="AE445" s="203"/>
      <c r="AF445" s="203"/>
      <c r="AG445" s="203"/>
      <c r="AH445" s="203"/>
      <c r="AI445" s="203"/>
      <c r="AJ445" s="203"/>
      <c r="AK445" s="203"/>
      <c r="AL445" s="203"/>
      <c r="AM445" s="203"/>
      <c r="AN445" s="203"/>
      <c r="AO445" s="203"/>
      <c r="AP445" s="203"/>
      <c r="AQ445" s="203"/>
      <c r="AR445" s="203"/>
      <c r="AS445" s="203"/>
      <c r="AT445" s="203"/>
      <c r="AU445" s="203"/>
      <c r="AV445" s="203"/>
      <c r="AW445" s="203"/>
      <c r="AX445" s="203"/>
      <c r="AY445" s="203"/>
      <c r="AZ445" s="203"/>
      <c r="BA445" s="203"/>
      <c r="BB445" s="203"/>
      <c r="BC445" s="203"/>
      <c r="BD445" s="203"/>
      <c r="BE445" s="203"/>
      <c r="BF445" s="203"/>
      <c r="BG445" s="203"/>
      <c r="BH445" s="203"/>
      <c r="BI445" s="203"/>
      <c r="BJ445" s="203"/>
      <c r="BK445" s="203"/>
      <c r="BL445" s="203"/>
      <c r="BM445" s="204">
        <v>2.8500000000000001E-2</v>
      </c>
    </row>
    <row r="446" spans="1:65">
      <c r="A446" s="29"/>
      <c r="B446" s="19">
        <v>1</v>
      </c>
      <c r="C446" s="9">
        <v>5</v>
      </c>
      <c r="D446" s="23">
        <v>0.03</v>
      </c>
      <c r="E446" s="209">
        <v>0.04</v>
      </c>
      <c r="F446" s="209">
        <v>0.08</v>
      </c>
      <c r="G446" s="23">
        <v>3.1E-2</v>
      </c>
      <c r="H446" s="23">
        <v>2.9000000000000001E-2</v>
      </c>
      <c r="I446" s="23">
        <v>2.5999999999999999E-2</v>
      </c>
      <c r="J446" s="23">
        <v>2.5999999999999999E-2</v>
      </c>
      <c r="K446" s="23">
        <v>2.9000000000000001E-2</v>
      </c>
      <c r="L446" s="209" t="s">
        <v>306</v>
      </c>
      <c r="M446" s="209" t="s">
        <v>306</v>
      </c>
      <c r="N446" s="209">
        <v>0.04</v>
      </c>
      <c r="O446" s="209" t="s">
        <v>302</v>
      </c>
      <c r="P446" s="202"/>
      <c r="Q446" s="203"/>
      <c r="R446" s="203"/>
      <c r="S446" s="203"/>
      <c r="T446" s="203"/>
      <c r="U446" s="203"/>
      <c r="V446" s="203"/>
      <c r="W446" s="203"/>
      <c r="X446" s="203"/>
      <c r="Y446" s="203"/>
      <c r="Z446" s="203"/>
      <c r="AA446" s="203"/>
      <c r="AB446" s="203"/>
      <c r="AC446" s="203"/>
      <c r="AD446" s="203"/>
      <c r="AE446" s="203"/>
      <c r="AF446" s="203"/>
      <c r="AG446" s="203"/>
      <c r="AH446" s="203"/>
      <c r="AI446" s="203"/>
      <c r="AJ446" s="203"/>
      <c r="AK446" s="203"/>
      <c r="AL446" s="203"/>
      <c r="AM446" s="203"/>
      <c r="AN446" s="203"/>
      <c r="AO446" s="203"/>
      <c r="AP446" s="203"/>
      <c r="AQ446" s="203"/>
      <c r="AR446" s="203"/>
      <c r="AS446" s="203"/>
      <c r="AT446" s="203"/>
      <c r="AU446" s="203"/>
      <c r="AV446" s="203"/>
      <c r="AW446" s="203"/>
      <c r="AX446" s="203"/>
      <c r="AY446" s="203"/>
      <c r="AZ446" s="203"/>
      <c r="BA446" s="203"/>
      <c r="BB446" s="203"/>
      <c r="BC446" s="203"/>
      <c r="BD446" s="203"/>
      <c r="BE446" s="203"/>
      <c r="BF446" s="203"/>
      <c r="BG446" s="203"/>
      <c r="BH446" s="203"/>
      <c r="BI446" s="203"/>
      <c r="BJ446" s="203"/>
      <c r="BK446" s="203"/>
      <c r="BL446" s="203"/>
      <c r="BM446" s="204">
        <v>13</v>
      </c>
    </row>
    <row r="447" spans="1:65">
      <c r="A447" s="29"/>
      <c r="B447" s="19">
        <v>1</v>
      </c>
      <c r="C447" s="9">
        <v>6</v>
      </c>
      <c r="D447" s="206">
        <v>0.02</v>
      </c>
      <c r="E447" s="209">
        <v>0.03</v>
      </c>
      <c r="F447" s="209">
        <v>8.1000000000000003E-2</v>
      </c>
      <c r="G447" s="23">
        <v>2.7E-2</v>
      </c>
      <c r="H447" s="206">
        <v>2.5999999999999999E-2</v>
      </c>
      <c r="I447" s="23">
        <v>2.7E-2</v>
      </c>
      <c r="J447" s="23">
        <v>2.8000000000000001E-2</v>
      </c>
      <c r="K447" s="23">
        <v>2.9000000000000001E-2</v>
      </c>
      <c r="L447" s="209" t="s">
        <v>306</v>
      </c>
      <c r="M447" s="209" t="s">
        <v>306</v>
      </c>
      <c r="N447" s="209">
        <v>0.04</v>
      </c>
      <c r="O447" s="209" t="s">
        <v>302</v>
      </c>
      <c r="P447" s="202"/>
      <c r="Q447" s="203"/>
      <c r="R447" s="203"/>
      <c r="S447" s="203"/>
      <c r="T447" s="203"/>
      <c r="U447" s="203"/>
      <c r="V447" s="203"/>
      <c r="W447" s="203"/>
      <c r="X447" s="203"/>
      <c r="Y447" s="203"/>
      <c r="Z447" s="203"/>
      <c r="AA447" s="203"/>
      <c r="AB447" s="203"/>
      <c r="AC447" s="203"/>
      <c r="AD447" s="203"/>
      <c r="AE447" s="203"/>
      <c r="AF447" s="203"/>
      <c r="AG447" s="203"/>
      <c r="AH447" s="203"/>
      <c r="AI447" s="203"/>
      <c r="AJ447" s="203"/>
      <c r="AK447" s="203"/>
      <c r="AL447" s="203"/>
      <c r="AM447" s="203"/>
      <c r="AN447" s="203"/>
      <c r="AO447" s="203"/>
      <c r="AP447" s="203"/>
      <c r="AQ447" s="203"/>
      <c r="AR447" s="203"/>
      <c r="AS447" s="203"/>
      <c r="AT447" s="203"/>
      <c r="AU447" s="203"/>
      <c r="AV447" s="203"/>
      <c r="AW447" s="203"/>
      <c r="AX447" s="203"/>
      <c r="AY447" s="203"/>
      <c r="AZ447" s="203"/>
      <c r="BA447" s="203"/>
      <c r="BB447" s="203"/>
      <c r="BC447" s="203"/>
      <c r="BD447" s="203"/>
      <c r="BE447" s="203"/>
      <c r="BF447" s="203"/>
      <c r="BG447" s="203"/>
      <c r="BH447" s="203"/>
      <c r="BI447" s="203"/>
      <c r="BJ447" s="203"/>
      <c r="BK447" s="203"/>
      <c r="BL447" s="203"/>
      <c r="BM447" s="56"/>
    </row>
    <row r="448" spans="1:65">
      <c r="A448" s="29"/>
      <c r="B448" s="20" t="s">
        <v>259</v>
      </c>
      <c r="C448" s="12"/>
      <c r="D448" s="207">
        <v>2.8333333333333332E-2</v>
      </c>
      <c r="E448" s="207">
        <v>3.5000000000000003E-2</v>
      </c>
      <c r="F448" s="207">
        <v>8.1833333333333341E-2</v>
      </c>
      <c r="G448" s="207">
        <v>2.8333333333333335E-2</v>
      </c>
      <c r="H448" s="207">
        <v>2.8500000000000001E-2</v>
      </c>
      <c r="I448" s="207">
        <v>2.7333333333333331E-2</v>
      </c>
      <c r="J448" s="207">
        <v>2.7666666666666669E-2</v>
      </c>
      <c r="K448" s="207">
        <v>2.8666666666666663E-2</v>
      </c>
      <c r="L448" s="207" t="s">
        <v>696</v>
      </c>
      <c r="M448" s="207" t="s">
        <v>696</v>
      </c>
      <c r="N448" s="207">
        <v>4.1666666666666664E-2</v>
      </c>
      <c r="O448" s="207" t="s">
        <v>696</v>
      </c>
      <c r="P448" s="202"/>
      <c r="Q448" s="203"/>
      <c r="R448" s="203"/>
      <c r="S448" s="203"/>
      <c r="T448" s="203"/>
      <c r="U448" s="203"/>
      <c r="V448" s="203"/>
      <c r="W448" s="203"/>
      <c r="X448" s="203"/>
      <c r="Y448" s="203"/>
      <c r="Z448" s="203"/>
      <c r="AA448" s="203"/>
      <c r="AB448" s="203"/>
      <c r="AC448" s="203"/>
      <c r="AD448" s="203"/>
      <c r="AE448" s="203"/>
      <c r="AF448" s="203"/>
      <c r="AG448" s="203"/>
      <c r="AH448" s="203"/>
      <c r="AI448" s="203"/>
      <c r="AJ448" s="203"/>
      <c r="AK448" s="203"/>
      <c r="AL448" s="203"/>
      <c r="AM448" s="203"/>
      <c r="AN448" s="203"/>
      <c r="AO448" s="203"/>
      <c r="AP448" s="203"/>
      <c r="AQ448" s="203"/>
      <c r="AR448" s="203"/>
      <c r="AS448" s="203"/>
      <c r="AT448" s="203"/>
      <c r="AU448" s="203"/>
      <c r="AV448" s="203"/>
      <c r="AW448" s="203"/>
      <c r="AX448" s="203"/>
      <c r="AY448" s="203"/>
      <c r="AZ448" s="203"/>
      <c r="BA448" s="203"/>
      <c r="BB448" s="203"/>
      <c r="BC448" s="203"/>
      <c r="BD448" s="203"/>
      <c r="BE448" s="203"/>
      <c r="BF448" s="203"/>
      <c r="BG448" s="203"/>
      <c r="BH448" s="203"/>
      <c r="BI448" s="203"/>
      <c r="BJ448" s="203"/>
      <c r="BK448" s="203"/>
      <c r="BL448" s="203"/>
      <c r="BM448" s="56"/>
    </row>
    <row r="449" spans="1:65">
      <c r="A449" s="29"/>
      <c r="B449" s="3" t="s">
        <v>260</v>
      </c>
      <c r="C449" s="28"/>
      <c r="D449" s="23">
        <v>0.03</v>
      </c>
      <c r="E449" s="23">
        <v>3.5000000000000003E-2</v>
      </c>
      <c r="F449" s="23">
        <v>8.1000000000000003E-2</v>
      </c>
      <c r="G449" s="23">
        <v>2.8000000000000001E-2</v>
      </c>
      <c r="H449" s="23">
        <v>2.9000000000000001E-2</v>
      </c>
      <c r="I449" s="23">
        <v>2.7E-2</v>
      </c>
      <c r="J449" s="23">
        <v>2.8000000000000001E-2</v>
      </c>
      <c r="K449" s="23">
        <v>2.9000000000000001E-2</v>
      </c>
      <c r="L449" s="23" t="s">
        <v>696</v>
      </c>
      <c r="M449" s="23" t="s">
        <v>696</v>
      </c>
      <c r="N449" s="23">
        <v>0.04</v>
      </c>
      <c r="O449" s="23" t="s">
        <v>696</v>
      </c>
      <c r="P449" s="202"/>
      <c r="Q449" s="203"/>
      <c r="R449" s="203"/>
      <c r="S449" s="203"/>
      <c r="T449" s="203"/>
      <c r="U449" s="203"/>
      <c r="V449" s="203"/>
      <c r="W449" s="203"/>
      <c r="X449" s="203"/>
      <c r="Y449" s="203"/>
      <c r="Z449" s="203"/>
      <c r="AA449" s="203"/>
      <c r="AB449" s="203"/>
      <c r="AC449" s="203"/>
      <c r="AD449" s="203"/>
      <c r="AE449" s="203"/>
      <c r="AF449" s="203"/>
      <c r="AG449" s="203"/>
      <c r="AH449" s="203"/>
      <c r="AI449" s="203"/>
      <c r="AJ449" s="203"/>
      <c r="AK449" s="203"/>
      <c r="AL449" s="203"/>
      <c r="AM449" s="203"/>
      <c r="AN449" s="203"/>
      <c r="AO449" s="203"/>
      <c r="AP449" s="203"/>
      <c r="AQ449" s="203"/>
      <c r="AR449" s="203"/>
      <c r="AS449" s="203"/>
      <c r="AT449" s="203"/>
      <c r="AU449" s="203"/>
      <c r="AV449" s="203"/>
      <c r="AW449" s="203"/>
      <c r="AX449" s="203"/>
      <c r="AY449" s="203"/>
      <c r="AZ449" s="203"/>
      <c r="BA449" s="203"/>
      <c r="BB449" s="203"/>
      <c r="BC449" s="203"/>
      <c r="BD449" s="203"/>
      <c r="BE449" s="203"/>
      <c r="BF449" s="203"/>
      <c r="BG449" s="203"/>
      <c r="BH449" s="203"/>
      <c r="BI449" s="203"/>
      <c r="BJ449" s="203"/>
      <c r="BK449" s="203"/>
      <c r="BL449" s="203"/>
      <c r="BM449" s="56"/>
    </row>
    <row r="450" spans="1:65">
      <c r="A450" s="29"/>
      <c r="B450" s="3" t="s">
        <v>261</v>
      </c>
      <c r="C450" s="28"/>
      <c r="D450" s="23">
        <v>4.0824829046386298E-3</v>
      </c>
      <c r="E450" s="23">
        <v>5.4772255750516622E-3</v>
      </c>
      <c r="F450" s="23">
        <v>3.1885210782848293E-3</v>
      </c>
      <c r="G450" s="23">
        <v>1.5055453054181622E-3</v>
      </c>
      <c r="H450" s="23">
        <v>1.3784048752090226E-3</v>
      </c>
      <c r="I450" s="23">
        <v>1.5055453054181622E-3</v>
      </c>
      <c r="J450" s="23">
        <v>8.1649658092772682E-4</v>
      </c>
      <c r="K450" s="23">
        <v>1.0327955589886444E-3</v>
      </c>
      <c r="L450" s="23" t="s">
        <v>696</v>
      </c>
      <c r="M450" s="23" t="s">
        <v>696</v>
      </c>
      <c r="N450" s="23">
        <v>4.0824829046386306E-3</v>
      </c>
      <c r="O450" s="23" t="s">
        <v>696</v>
      </c>
      <c r="P450" s="202"/>
      <c r="Q450" s="203"/>
      <c r="R450" s="203"/>
      <c r="S450" s="203"/>
      <c r="T450" s="203"/>
      <c r="U450" s="203"/>
      <c r="V450" s="203"/>
      <c r="W450" s="203"/>
      <c r="X450" s="203"/>
      <c r="Y450" s="203"/>
      <c r="Z450" s="203"/>
      <c r="AA450" s="203"/>
      <c r="AB450" s="203"/>
      <c r="AC450" s="203"/>
      <c r="AD450" s="203"/>
      <c r="AE450" s="203"/>
      <c r="AF450" s="203"/>
      <c r="AG450" s="203"/>
      <c r="AH450" s="203"/>
      <c r="AI450" s="203"/>
      <c r="AJ450" s="203"/>
      <c r="AK450" s="203"/>
      <c r="AL450" s="203"/>
      <c r="AM450" s="203"/>
      <c r="AN450" s="203"/>
      <c r="AO450" s="203"/>
      <c r="AP450" s="203"/>
      <c r="AQ450" s="203"/>
      <c r="AR450" s="203"/>
      <c r="AS450" s="203"/>
      <c r="AT450" s="203"/>
      <c r="AU450" s="203"/>
      <c r="AV450" s="203"/>
      <c r="AW450" s="203"/>
      <c r="AX450" s="203"/>
      <c r="AY450" s="203"/>
      <c r="AZ450" s="203"/>
      <c r="BA450" s="203"/>
      <c r="BB450" s="203"/>
      <c r="BC450" s="203"/>
      <c r="BD450" s="203"/>
      <c r="BE450" s="203"/>
      <c r="BF450" s="203"/>
      <c r="BG450" s="203"/>
      <c r="BH450" s="203"/>
      <c r="BI450" s="203"/>
      <c r="BJ450" s="203"/>
      <c r="BK450" s="203"/>
      <c r="BL450" s="203"/>
      <c r="BM450" s="56"/>
    </row>
    <row r="451" spans="1:65">
      <c r="A451" s="29"/>
      <c r="B451" s="3" t="s">
        <v>86</v>
      </c>
      <c r="C451" s="28"/>
      <c r="D451" s="13">
        <v>0.14408763192842222</v>
      </c>
      <c r="E451" s="13">
        <v>0.15649215928719032</v>
      </c>
      <c r="F451" s="13">
        <v>3.896359769798162E-2</v>
      </c>
      <c r="G451" s="13">
        <v>5.3136893132405723E-2</v>
      </c>
      <c r="H451" s="13">
        <v>4.8365083340667456E-2</v>
      </c>
      <c r="I451" s="13">
        <v>5.5080925807981546E-2</v>
      </c>
      <c r="J451" s="13">
        <v>2.9511924611845545E-2</v>
      </c>
      <c r="K451" s="13">
        <v>3.6027752057743417E-2</v>
      </c>
      <c r="L451" s="13" t="s">
        <v>696</v>
      </c>
      <c r="M451" s="13" t="s">
        <v>696</v>
      </c>
      <c r="N451" s="13">
        <v>9.7979589711327142E-2</v>
      </c>
      <c r="O451" s="13" t="s">
        <v>696</v>
      </c>
      <c r="P451" s="147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5"/>
    </row>
    <row r="452" spans="1:65">
      <c r="A452" s="29"/>
      <c r="B452" s="3" t="s">
        <v>262</v>
      </c>
      <c r="C452" s="28"/>
      <c r="D452" s="13">
        <v>-5.8479532163743242E-3</v>
      </c>
      <c r="E452" s="13">
        <v>0.22807017543859653</v>
      </c>
      <c r="F452" s="13">
        <v>1.8713450292397664</v>
      </c>
      <c r="G452" s="13">
        <v>-5.8479532163742132E-3</v>
      </c>
      <c r="H452" s="13">
        <v>0</v>
      </c>
      <c r="I452" s="13">
        <v>-4.0935672514620047E-2</v>
      </c>
      <c r="J452" s="13">
        <v>-2.9239766081871288E-2</v>
      </c>
      <c r="K452" s="13">
        <v>5.8479532163742132E-3</v>
      </c>
      <c r="L452" s="13" t="s">
        <v>696</v>
      </c>
      <c r="M452" s="13" t="s">
        <v>696</v>
      </c>
      <c r="N452" s="13">
        <v>0.46198830409356706</v>
      </c>
      <c r="O452" s="13" t="s">
        <v>696</v>
      </c>
      <c r="P452" s="147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5"/>
    </row>
    <row r="453" spans="1:65">
      <c r="A453" s="29"/>
      <c r="B453" s="45" t="s">
        <v>263</v>
      </c>
      <c r="C453" s="46"/>
      <c r="D453" s="44">
        <v>0.02</v>
      </c>
      <c r="E453" s="44">
        <v>1.97</v>
      </c>
      <c r="F453" s="44">
        <v>16.010000000000002</v>
      </c>
      <c r="G453" s="44">
        <v>0.02</v>
      </c>
      <c r="H453" s="44">
        <v>0.02</v>
      </c>
      <c r="I453" s="44">
        <v>0.32</v>
      </c>
      <c r="J453" s="44">
        <v>0.22</v>
      </c>
      <c r="K453" s="44">
        <v>7.0000000000000007E-2</v>
      </c>
      <c r="L453" s="44">
        <v>1.02</v>
      </c>
      <c r="M453" s="44">
        <v>1.02</v>
      </c>
      <c r="N453" s="44">
        <v>3.97</v>
      </c>
      <c r="O453" s="44">
        <v>66.41</v>
      </c>
      <c r="P453" s="147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5"/>
    </row>
    <row r="454" spans="1:65">
      <c r="B454" s="3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BM454" s="55"/>
    </row>
    <row r="455" spans="1:65" ht="15">
      <c r="B455" s="8" t="s">
        <v>580</v>
      </c>
      <c r="BM455" s="27" t="s">
        <v>66</v>
      </c>
    </row>
    <row r="456" spans="1:65" ht="15">
      <c r="A456" s="24" t="s">
        <v>54</v>
      </c>
      <c r="B456" s="18" t="s">
        <v>110</v>
      </c>
      <c r="C456" s="15" t="s">
        <v>111</v>
      </c>
      <c r="D456" s="16" t="s">
        <v>228</v>
      </c>
      <c r="E456" s="17" t="s">
        <v>228</v>
      </c>
      <c r="F456" s="17" t="s">
        <v>228</v>
      </c>
      <c r="G456" s="17" t="s">
        <v>228</v>
      </c>
      <c r="H456" s="17" t="s">
        <v>228</v>
      </c>
      <c r="I456" s="17" t="s">
        <v>228</v>
      </c>
      <c r="J456" s="17" t="s">
        <v>228</v>
      </c>
      <c r="K456" s="17" t="s">
        <v>228</v>
      </c>
      <c r="L456" s="17" t="s">
        <v>228</v>
      </c>
      <c r="M456" s="17" t="s">
        <v>228</v>
      </c>
      <c r="N456" s="17" t="s">
        <v>228</v>
      </c>
      <c r="O456" s="17" t="s">
        <v>228</v>
      </c>
      <c r="P456" s="17" t="s">
        <v>228</v>
      </c>
      <c r="Q456" s="17" t="s">
        <v>228</v>
      </c>
      <c r="R456" s="17" t="s">
        <v>228</v>
      </c>
      <c r="S456" s="17" t="s">
        <v>228</v>
      </c>
      <c r="T456" s="17" t="s">
        <v>228</v>
      </c>
      <c r="U456" s="17" t="s">
        <v>228</v>
      </c>
      <c r="V456" s="17" t="s">
        <v>228</v>
      </c>
      <c r="W456" s="147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7">
        <v>1</v>
      </c>
    </row>
    <row r="457" spans="1:65">
      <c r="A457" s="29"/>
      <c r="B457" s="19" t="s">
        <v>229</v>
      </c>
      <c r="C457" s="9" t="s">
        <v>229</v>
      </c>
      <c r="D457" s="145" t="s">
        <v>232</v>
      </c>
      <c r="E457" s="146" t="s">
        <v>233</v>
      </c>
      <c r="F457" s="146" t="s">
        <v>234</v>
      </c>
      <c r="G457" s="146" t="s">
        <v>237</v>
      </c>
      <c r="H457" s="146" t="s">
        <v>238</v>
      </c>
      <c r="I457" s="146" t="s">
        <v>239</v>
      </c>
      <c r="J457" s="146" t="s">
        <v>240</v>
      </c>
      <c r="K457" s="146" t="s">
        <v>241</v>
      </c>
      <c r="L457" s="146" t="s">
        <v>242</v>
      </c>
      <c r="M457" s="146" t="s">
        <v>243</v>
      </c>
      <c r="N457" s="146" t="s">
        <v>244</v>
      </c>
      <c r="O457" s="146" t="s">
        <v>246</v>
      </c>
      <c r="P457" s="146" t="s">
        <v>247</v>
      </c>
      <c r="Q457" s="146" t="s">
        <v>248</v>
      </c>
      <c r="R457" s="146" t="s">
        <v>249</v>
      </c>
      <c r="S457" s="146" t="s">
        <v>283</v>
      </c>
      <c r="T457" s="146" t="s">
        <v>252</v>
      </c>
      <c r="U457" s="146" t="s">
        <v>253</v>
      </c>
      <c r="V457" s="146" t="s">
        <v>299</v>
      </c>
      <c r="W457" s="147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7" t="s">
        <v>1</v>
      </c>
    </row>
    <row r="458" spans="1:65">
      <c r="A458" s="29"/>
      <c r="B458" s="19"/>
      <c r="C458" s="9"/>
      <c r="D458" s="10" t="s">
        <v>287</v>
      </c>
      <c r="E458" s="11" t="s">
        <v>286</v>
      </c>
      <c r="F458" s="11" t="s">
        <v>287</v>
      </c>
      <c r="G458" s="11" t="s">
        <v>322</v>
      </c>
      <c r="H458" s="11" t="s">
        <v>322</v>
      </c>
      <c r="I458" s="11" t="s">
        <v>286</v>
      </c>
      <c r="J458" s="11" t="s">
        <v>286</v>
      </c>
      <c r="K458" s="11" t="s">
        <v>286</v>
      </c>
      <c r="L458" s="11" t="s">
        <v>286</v>
      </c>
      <c r="M458" s="11" t="s">
        <v>286</v>
      </c>
      <c r="N458" s="11" t="s">
        <v>322</v>
      </c>
      <c r="O458" s="11" t="s">
        <v>322</v>
      </c>
      <c r="P458" s="11" t="s">
        <v>286</v>
      </c>
      <c r="Q458" s="11" t="s">
        <v>286</v>
      </c>
      <c r="R458" s="11" t="s">
        <v>286</v>
      </c>
      <c r="S458" s="11" t="s">
        <v>322</v>
      </c>
      <c r="T458" s="11" t="s">
        <v>287</v>
      </c>
      <c r="U458" s="11" t="s">
        <v>287</v>
      </c>
      <c r="V458" s="11" t="s">
        <v>287</v>
      </c>
      <c r="W458" s="147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7">
        <v>3</v>
      </c>
    </row>
    <row r="459" spans="1:65">
      <c r="A459" s="29"/>
      <c r="B459" s="19"/>
      <c r="C459" s="9"/>
      <c r="D459" s="25" t="s">
        <v>323</v>
      </c>
      <c r="E459" s="25" t="s">
        <v>324</v>
      </c>
      <c r="F459" s="25" t="s">
        <v>324</v>
      </c>
      <c r="G459" s="25" t="s">
        <v>325</v>
      </c>
      <c r="H459" s="25" t="s">
        <v>325</v>
      </c>
      <c r="I459" s="25" t="s">
        <v>325</v>
      </c>
      <c r="J459" s="25" t="s">
        <v>325</v>
      </c>
      <c r="K459" s="25" t="s">
        <v>325</v>
      </c>
      <c r="L459" s="25" t="s">
        <v>325</v>
      </c>
      <c r="M459" s="25" t="s">
        <v>325</v>
      </c>
      <c r="N459" s="25" t="s">
        <v>323</v>
      </c>
      <c r="O459" s="25" t="s">
        <v>323</v>
      </c>
      <c r="P459" s="25" t="s">
        <v>325</v>
      </c>
      <c r="Q459" s="25" t="s">
        <v>323</v>
      </c>
      <c r="R459" s="25" t="s">
        <v>289</v>
      </c>
      <c r="S459" s="25" t="s">
        <v>326</v>
      </c>
      <c r="T459" s="25" t="s">
        <v>323</v>
      </c>
      <c r="U459" s="25" t="s">
        <v>258</v>
      </c>
      <c r="V459" s="25" t="s">
        <v>325</v>
      </c>
      <c r="W459" s="147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7">
        <v>3</v>
      </c>
    </row>
    <row r="460" spans="1:65">
      <c r="A460" s="29"/>
      <c r="B460" s="18">
        <v>1</v>
      </c>
      <c r="C460" s="14">
        <v>1</v>
      </c>
      <c r="D460" s="201">
        <v>9.8299999999999998E-2</v>
      </c>
      <c r="E460" s="201">
        <v>0.10875497286601755</v>
      </c>
      <c r="F460" s="201">
        <v>9.5695000000000002E-2</v>
      </c>
      <c r="G460" s="201">
        <v>0.1</v>
      </c>
      <c r="H460" s="201">
        <v>0.11</v>
      </c>
      <c r="I460" s="201">
        <v>0.1</v>
      </c>
      <c r="J460" s="201">
        <v>0.11</v>
      </c>
      <c r="K460" s="201">
        <v>0.1</v>
      </c>
      <c r="L460" s="208">
        <v>0.1</v>
      </c>
      <c r="M460" s="208">
        <v>0.1</v>
      </c>
      <c r="N460" s="201">
        <v>9.9971891826623943E-2</v>
      </c>
      <c r="O460" s="208">
        <v>0.128</v>
      </c>
      <c r="P460" s="201">
        <v>0.1</v>
      </c>
      <c r="Q460" s="201">
        <v>0.1186</v>
      </c>
      <c r="R460" s="208">
        <v>0.1</v>
      </c>
      <c r="S460" s="208">
        <v>0.14899999999999999</v>
      </c>
      <c r="T460" s="201">
        <v>0.11</v>
      </c>
      <c r="U460" s="201">
        <v>0.09</v>
      </c>
      <c r="V460" s="201">
        <v>0.1100178</v>
      </c>
      <c r="W460" s="202"/>
      <c r="X460" s="203"/>
      <c r="Y460" s="203"/>
      <c r="Z460" s="203"/>
      <c r="AA460" s="203"/>
      <c r="AB460" s="203"/>
      <c r="AC460" s="203"/>
      <c r="AD460" s="203"/>
      <c r="AE460" s="203"/>
      <c r="AF460" s="203"/>
      <c r="AG460" s="203"/>
      <c r="AH460" s="203"/>
      <c r="AI460" s="203"/>
      <c r="AJ460" s="203"/>
      <c r="AK460" s="203"/>
      <c r="AL460" s="203"/>
      <c r="AM460" s="203"/>
      <c r="AN460" s="203"/>
      <c r="AO460" s="203"/>
      <c r="AP460" s="203"/>
      <c r="AQ460" s="203"/>
      <c r="AR460" s="203"/>
      <c r="AS460" s="203"/>
      <c r="AT460" s="203"/>
      <c r="AU460" s="203"/>
      <c r="AV460" s="203"/>
      <c r="AW460" s="203"/>
      <c r="AX460" s="203"/>
      <c r="AY460" s="203"/>
      <c r="AZ460" s="203"/>
      <c r="BA460" s="203"/>
      <c r="BB460" s="203"/>
      <c r="BC460" s="203"/>
      <c r="BD460" s="203"/>
      <c r="BE460" s="203"/>
      <c r="BF460" s="203"/>
      <c r="BG460" s="203"/>
      <c r="BH460" s="203"/>
      <c r="BI460" s="203"/>
      <c r="BJ460" s="203"/>
      <c r="BK460" s="203"/>
      <c r="BL460" s="203"/>
      <c r="BM460" s="204">
        <v>1</v>
      </c>
    </row>
    <row r="461" spans="1:65">
      <c r="A461" s="29"/>
      <c r="B461" s="19">
        <v>1</v>
      </c>
      <c r="C461" s="9">
        <v>2</v>
      </c>
      <c r="D461" s="23">
        <v>0.10239999999999999</v>
      </c>
      <c r="E461" s="23">
        <v>0.10718519999280381</v>
      </c>
      <c r="F461" s="23">
        <v>9.7394600000000012E-2</v>
      </c>
      <c r="G461" s="23">
        <v>0.09</v>
      </c>
      <c r="H461" s="23">
        <v>0.1</v>
      </c>
      <c r="I461" s="23">
        <v>0.1</v>
      </c>
      <c r="J461" s="23">
        <v>0.11</v>
      </c>
      <c r="K461" s="23">
        <v>0.1</v>
      </c>
      <c r="L461" s="209">
        <v>0.1</v>
      </c>
      <c r="M461" s="209">
        <v>0.1</v>
      </c>
      <c r="N461" s="23">
        <v>0.10037760190490674</v>
      </c>
      <c r="O461" s="209">
        <v>0.129</v>
      </c>
      <c r="P461" s="23">
        <v>0.1</v>
      </c>
      <c r="Q461" s="23">
        <v>0.1124</v>
      </c>
      <c r="R461" s="209">
        <v>0.1</v>
      </c>
      <c r="S461" s="209">
        <v>0.13300000000000001</v>
      </c>
      <c r="T461" s="23">
        <v>0.12</v>
      </c>
      <c r="U461" s="23">
        <v>0.09</v>
      </c>
      <c r="V461" s="23">
        <v>0.1063346</v>
      </c>
      <c r="W461" s="202"/>
      <c r="X461" s="203"/>
      <c r="Y461" s="203"/>
      <c r="Z461" s="203"/>
      <c r="AA461" s="203"/>
      <c r="AB461" s="203"/>
      <c r="AC461" s="203"/>
      <c r="AD461" s="203"/>
      <c r="AE461" s="203"/>
      <c r="AF461" s="203"/>
      <c r="AG461" s="203"/>
      <c r="AH461" s="203"/>
      <c r="AI461" s="203"/>
      <c r="AJ461" s="203"/>
      <c r="AK461" s="203"/>
      <c r="AL461" s="203"/>
      <c r="AM461" s="203"/>
      <c r="AN461" s="203"/>
      <c r="AO461" s="203"/>
      <c r="AP461" s="203"/>
      <c r="AQ461" s="203"/>
      <c r="AR461" s="203"/>
      <c r="AS461" s="203"/>
      <c r="AT461" s="203"/>
      <c r="AU461" s="203"/>
      <c r="AV461" s="203"/>
      <c r="AW461" s="203"/>
      <c r="AX461" s="203"/>
      <c r="AY461" s="203"/>
      <c r="AZ461" s="203"/>
      <c r="BA461" s="203"/>
      <c r="BB461" s="203"/>
      <c r="BC461" s="203"/>
      <c r="BD461" s="203"/>
      <c r="BE461" s="203"/>
      <c r="BF461" s="203"/>
      <c r="BG461" s="203"/>
      <c r="BH461" s="203"/>
      <c r="BI461" s="203"/>
      <c r="BJ461" s="203"/>
      <c r="BK461" s="203"/>
      <c r="BL461" s="203"/>
      <c r="BM461" s="204" t="e">
        <v>#N/A</v>
      </c>
    </row>
    <row r="462" spans="1:65">
      <c r="A462" s="29"/>
      <c r="B462" s="19">
        <v>1</v>
      </c>
      <c r="C462" s="9">
        <v>3</v>
      </c>
      <c r="D462" s="23">
        <v>0.10169999999999998</v>
      </c>
      <c r="E462" s="23">
        <v>0.10971543592460009</v>
      </c>
      <c r="F462" s="23">
        <v>0.10054389999999999</v>
      </c>
      <c r="G462" s="23">
        <v>0.09</v>
      </c>
      <c r="H462" s="23">
        <v>0.1</v>
      </c>
      <c r="I462" s="23">
        <v>0.1</v>
      </c>
      <c r="J462" s="23">
        <v>0.11</v>
      </c>
      <c r="K462" s="23">
        <v>0.1</v>
      </c>
      <c r="L462" s="209">
        <v>0.1</v>
      </c>
      <c r="M462" s="209">
        <v>0.1</v>
      </c>
      <c r="N462" s="23">
        <v>9.8472909353843452E-2</v>
      </c>
      <c r="O462" s="209">
        <v>0.129</v>
      </c>
      <c r="P462" s="23">
        <v>0.1</v>
      </c>
      <c r="Q462" s="23">
        <v>0.11770000000000001</v>
      </c>
      <c r="R462" s="209">
        <v>0.1</v>
      </c>
      <c r="S462" s="209">
        <v>0.13100000000000001</v>
      </c>
      <c r="T462" s="23">
        <v>0.12</v>
      </c>
      <c r="U462" s="23">
        <v>0.1</v>
      </c>
      <c r="V462" s="23">
        <v>0.10815830000000001</v>
      </c>
      <c r="W462" s="202"/>
      <c r="X462" s="203"/>
      <c r="Y462" s="203"/>
      <c r="Z462" s="203"/>
      <c r="AA462" s="203"/>
      <c r="AB462" s="203"/>
      <c r="AC462" s="203"/>
      <c r="AD462" s="203"/>
      <c r="AE462" s="203"/>
      <c r="AF462" s="203"/>
      <c r="AG462" s="203"/>
      <c r="AH462" s="203"/>
      <c r="AI462" s="203"/>
      <c r="AJ462" s="203"/>
      <c r="AK462" s="203"/>
      <c r="AL462" s="203"/>
      <c r="AM462" s="203"/>
      <c r="AN462" s="203"/>
      <c r="AO462" s="203"/>
      <c r="AP462" s="203"/>
      <c r="AQ462" s="203"/>
      <c r="AR462" s="203"/>
      <c r="AS462" s="203"/>
      <c r="AT462" s="203"/>
      <c r="AU462" s="203"/>
      <c r="AV462" s="203"/>
      <c r="AW462" s="203"/>
      <c r="AX462" s="203"/>
      <c r="AY462" s="203"/>
      <c r="AZ462" s="203"/>
      <c r="BA462" s="203"/>
      <c r="BB462" s="203"/>
      <c r="BC462" s="203"/>
      <c r="BD462" s="203"/>
      <c r="BE462" s="203"/>
      <c r="BF462" s="203"/>
      <c r="BG462" s="203"/>
      <c r="BH462" s="203"/>
      <c r="BI462" s="203"/>
      <c r="BJ462" s="203"/>
      <c r="BK462" s="203"/>
      <c r="BL462" s="203"/>
      <c r="BM462" s="204">
        <v>16</v>
      </c>
    </row>
    <row r="463" spans="1:65">
      <c r="A463" s="29"/>
      <c r="B463" s="19">
        <v>1</v>
      </c>
      <c r="C463" s="9">
        <v>4</v>
      </c>
      <c r="D463" s="23">
        <v>9.7799999999999998E-2</v>
      </c>
      <c r="E463" s="23">
        <v>0.10834349941655878</v>
      </c>
      <c r="F463" s="23">
        <v>9.6421000000000007E-2</v>
      </c>
      <c r="G463" s="23">
        <v>0.1</v>
      </c>
      <c r="H463" s="23">
        <v>0.1</v>
      </c>
      <c r="I463" s="23">
        <v>0.11</v>
      </c>
      <c r="J463" s="23">
        <v>0.11</v>
      </c>
      <c r="K463" s="23">
        <v>0.1</v>
      </c>
      <c r="L463" s="209">
        <v>0.1</v>
      </c>
      <c r="M463" s="209">
        <v>0.1</v>
      </c>
      <c r="N463" s="23">
        <v>9.8885040307913036E-2</v>
      </c>
      <c r="O463" s="209">
        <v>0.13100000000000001</v>
      </c>
      <c r="P463" s="23">
        <v>0.09</v>
      </c>
      <c r="Q463" s="23">
        <v>0.11969999999999999</v>
      </c>
      <c r="R463" s="209">
        <v>0.1</v>
      </c>
      <c r="S463" s="209">
        <v>0.14300000000000002</v>
      </c>
      <c r="T463" s="23">
        <v>0.11</v>
      </c>
      <c r="U463" s="23">
        <v>0.1</v>
      </c>
      <c r="V463" s="23">
        <v>0.1077008</v>
      </c>
      <c r="W463" s="202"/>
      <c r="X463" s="203"/>
      <c r="Y463" s="203"/>
      <c r="Z463" s="203"/>
      <c r="AA463" s="203"/>
      <c r="AB463" s="203"/>
      <c r="AC463" s="203"/>
      <c r="AD463" s="203"/>
      <c r="AE463" s="203"/>
      <c r="AF463" s="203"/>
      <c r="AG463" s="203"/>
      <c r="AH463" s="203"/>
      <c r="AI463" s="203"/>
      <c r="AJ463" s="203"/>
      <c r="AK463" s="203"/>
      <c r="AL463" s="203"/>
      <c r="AM463" s="203"/>
      <c r="AN463" s="203"/>
      <c r="AO463" s="203"/>
      <c r="AP463" s="203"/>
      <c r="AQ463" s="203"/>
      <c r="AR463" s="203"/>
      <c r="AS463" s="203"/>
      <c r="AT463" s="203"/>
      <c r="AU463" s="203"/>
      <c r="AV463" s="203"/>
      <c r="AW463" s="203"/>
      <c r="AX463" s="203"/>
      <c r="AY463" s="203"/>
      <c r="AZ463" s="203"/>
      <c r="BA463" s="203"/>
      <c r="BB463" s="203"/>
      <c r="BC463" s="203"/>
      <c r="BD463" s="203"/>
      <c r="BE463" s="203"/>
      <c r="BF463" s="203"/>
      <c r="BG463" s="203"/>
      <c r="BH463" s="203"/>
      <c r="BI463" s="203"/>
      <c r="BJ463" s="203"/>
      <c r="BK463" s="203"/>
      <c r="BL463" s="203"/>
      <c r="BM463" s="204">
        <v>0.10348664341316842</v>
      </c>
    </row>
    <row r="464" spans="1:65">
      <c r="A464" s="29"/>
      <c r="B464" s="19">
        <v>1</v>
      </c>
      <c r="C464" s="9">
        <v>5</v>
      </c>
      <c r="D464" s="23">
        <v>0.1003</v>
      </c>
      <c r="E464" s="23">
        <v>0.1147892477005398</v>
      </c>
      <c r="F464" s="23">
        <v>0.1021994</v>
      </c>
      <c r="G464" s="23">
        <v>0.1</v>
      </c>
      <c r="H464" s="23">
        <v>0.1</v>
      </c>
      <c r="I464" s="23">
        <v>0.1</v>
      </c>
      <c r="J464" s="23">
        <v>0.11</v>
      </c>
      <c r="K464" s="23">
        <v>0.1</v>
      </c>
      <c r="L464" s="209">
        <v>0.1</v>
      </c>
      <c r="M464" s="209">
        <v>0.1</v>
      </c>
      <c r="N464" s="23">
        <v>9.8600261232285061E-2</v>
      </c>
      <c r="O464" s="206">
        <v>0.122</v>
      </c>
      <c r="P464" s="23">
        <v>0.09</v>
      </c>
      <c r="Q464" s="23">
        <v>0.1158</v>
      </c>
      <c r="R464" s="209">
        <v>0.1</v>
      </c>
      <c r="S464" s="209">
        <v>0.125</v>
      </c>
      <c r="T464" s="23">
        <v>0.12</v>
      </c>
      <c r="U464" s="23">
        <v>0.1</v>
      </c>
      <c r="V464" s="23">
        <v>0.10882900000000002</v>
      </c>
      <c r="W464" s="202"/>
      <c r="X464" s="203"/>
      <c r="Y464" s="203"/>
      <c r="Z464" s="203"/>
      <c r="AA464" s="203"/>
      <c r="AB464" s="203"/>
      <c r="AC464" s="203"/>
      <c r="AD464" s="203"/>
      <c r="AE464" s="203"/>
      <c r="AF464" s="203"/>
      <c r="AG464" s="203"/>
      <c r="AH464" s="203"/>
      <c r="AI464" s="203"/>
      <c r="AJ464" s="203"/>
      <c r="AK464" s="203"/>
      <c r="AL464" s="203"/>
      <c r="AM464" s="203"/>
      <c r="AN464" s="203"/>
      <c r="AO464" s="203"/>
      <c r="AP464" s="203"/>
      <c r="AQ464" s="203"/>
      <c r="AR464" s="203"/>
      <c r="AS464" s="203"/>
      <c r="AT464" s="203"/>
      <c r="AU464" s="203"/>
      <c r="AV464" s="203"/>
      <c r="AW464" s="203"/>
      <c r="AX464" s="203"/>
      <c r="AY464" s="203"/>
      <c r="AZ464" s="203"/>
      <c r="BA464" s="203"/>
      <c r="BB464" s="203"/>
      <c r="BC464" s="203"/>
      <c r="BD464" s="203"/>
      <c r="BE464" s="203"/>
      <c r="BF464" s="203"/>
      <c r="BG464" s="203"/>
      <c r="BH464" s="203"/>
      <c r="BI464" s="203"/>
      <c r="BJ464" s="203"/>
      <c r="BK464" s="203"/>
      <c r="BL464" s="203"/>
      <c r="BM464" s="204">
        <v>95</v>
      </c>
    </row>
    <row r="465" spans="1:65">
      <c r="A465" s="29"/>
      <c r="B465" s="19">
        <v>1</v>
      </c>
      <c r="C465" s="9">
        <v>6</v>
      </c>
      <c r="D465" s="23">
        <v>0.1021</v>
      </c>
      <c r="E465" s="23">
        <v>0.10520952928618733</v>
      </c>
      <c r="F465" s="23">
        <v>0.1004029</v>
      </c>
      <c r="G465" s="23">
        <v>0.09</v>
      </c>
      <c r="H465" s="23">
        <v>0.1</v>
      </c>
      <c r="I465" s="23">
        <v>0.1</v>
      </c>
      <c r="J465" s="23">
        <v>0.11</v>
      </c>
      <c r="K465" s="23">
        <v>0.1</v>
      </c>
      <c r="L465" s="209">
        <v>0.1</v>
      </c>
      <c r="M465" s="209">
        <v>0.1</v>
      </c>
      <c r="N465" s="23">
        <v>9.8024156893867995E-2</v>
      </c>
      <c r="O465" s="209">
        <v>0.13</v>
      </c>
      <c r="P465" s="23">
        <v>0.1</v>
      </c>
      <c r="Q465" s="23">
        <v>0.11449999999999999</v>
      </c>
      <c r="R465" s="209">
        <v>0.1</v>
      </c>
      <c r="S465" s="209">
        <v>0.13500000000000001</v>
      </c>
      <c r="T465" s="23">
        <v>0.11</v>
      </c>
      <c r="U465" s="23">
        <v>0.1</v>
      </c>
      <c r="V465" s="23">
        <v>0.10955100000000001</v>
      </c>
      <c r="W465" s="202"/>
      <c r="X465" s="203"/>
      <c r="Y465" s="203"/>
      <c r="Z465" s="203"/>
      <c r="AA465" s="203"/>
      <c r="AB465" s="203"/>
      <c r="AC465" s="203"/>
      <c r="AD465" s="203"/>
      <c r="AE465" s="203"/>
      <c r="AF465" s="203"/>
      <c r="AG465" s="203"/>
      <c r="AH465" s="203"/>
      <c r="AI465" s="203"/>
      <c r="AJ465" s="203"/>
      <c r="AK465" s="203"/>
      <c r="AL465" s="203"/>
      <c r="AM465" s="203"/>
      <c r="AN465" s="203"/>
      <c r="AO465" s="203"/>
      <c r="AP465" s="203"/>
      <c r="AQ465" s="203"/>
      <c r="AR465" s="203"/>
      <c r="AS465" s="203"/>
      <c r="AT465" s="203"/>
      <c r="AU465" s="203"/>
      <c r="AV465" s="203"/>
      <c r="AW465" s="203"/>
      <c r="AX465" s="203"/>
      <c r="AY465" s="203"/>
      <c r="AZ465" s="203"/>
      <c r="BA465" s="203"/>
      <c r="BB465" s="203"/>
      <c r="BC465" s="203"/>
      <c r="BD465" s="203"/>
      <c r="BE465" s="203"/>
      <c r="BF465" s="203"/>
      <c r="BG465" s="203"/>
      <c r="BH465" s="203"/>
      <c r="BI465" s="203"/>
      <c r="BJ465" s="203"/>
      <c r="BK465" s="203"/>
      <c r="BL465" s="203"/>
      <c r="BM465" s="56"/>
    </row>
    <row r="466" spans="1:65">
      <c r="A466" s="29"/>
      <c r="B466" s="20" t="s">
        <v>259</v>
      </c>
      <c r="C466" s="12"/>
      <c r="D466" s="207">
        <v>0.10043333333333332</v>
      </c>
      <c r="E466" s="207">
        <v>0.1089996475311179</v>
      </c>
      <c r="F466" s="207">
        <v>9.8776133333333335E-2</v>
      </c>
      <c r="G466" s="207">
        <v>9.4999999999999987E-2</v>
      </c>
      <c r="H466" s="207">
        <v>0.10166666666666667</v>
      </c>
      <c r="I466" s="207">
        <v>0.10166666666666667</v>
      </c>
      <c r="J466" s="207">
        <v>0.11</v>
      </c>
      <c r="K466" s="207">
        <v>9.9999999999999992E-2</v>
      </c>
      <c r="L466" s="207">
        <v>9.9999999999999992E-2</v>
      </c>
      <c r="M466" s="207">
        <v>9.9999999999999992E-2</v>
      </c>
      <c r="N466" s="207">
        <v>9.9055310253240034E-2</v>
      </c>
      <c r="O466" s="207">
        <v>0.12816666666666668</v>
      </c>
      <c r="P466" s="207">
        <v>9.6666666666666665E-2</v>
      </c>
      <c r="Q466" s="207">
        <v>0.11644999999999998</v>
      </c>
      <c r="R466" s="207">
        <v>9.9999999999999992E-2</v>
      </c>
      <c r="S466" s="207">
        <v>0.13600000000000001</v>
      </c>
      <c r="T466" s="207">
        <v>0.11499999999999999</v>
      </c>
      <c r="U466" s="207">
        <v>9.6666666666666665E-2</v>
      </c>
      <c r="V466" s="207">
        <v>0.10843191666666667</v>
      </c>
      <c r="W466" s="202"/>
      <c r="X466" s="203"/>
      <c r="Y466" s="203"/>
      <c r="Z466" s="203"/>
      <c r="AA466" s="203"/>
      <c r="AB466" s="203"/>
      <c r="AC466" s="203"/>
      <c r="AD466" s="203"/>
      <c r="AE466" s="203"/>
      <c r="AF466" s="203"/>
      <c r="AG466" s="203"/>
      <c r="AH466" s="203"/>
      <c r="AI466" s="203"/>
      <c r="AJ466" s="203"/>
      <c r="AK466" s="203"/>
      <c r="AL466" s="203"/>
      <c r="AM466" s="203"/>
      <c r="AN466" s="203"/>
      <c r="AO466" s="203"/>
      <c r="AP466" s="203"/>
      <c r="AQ466" s="203"/>
      <c r="AR466" s="203"/>
      <c r="AS466" s="203"/>
      <c r="AT466" s="203"/>
      <c r="AU466" s="203"/>
      <c r="AV466" s="203"/>
      <c r="AW466" s="203"/>
      <c r="AX466" s="203"/>
      <c r="AY466" s="203"/>
      <c r="AZ466" s="203"/>
      <c r="BA466" s="203"/>
      <c r="BB466" s="203"/>
      <c r="BC466" s="203"/>
      <c r="BD466" s="203"/>
      <c r="BE466" s="203"/>
      <c r="BF466" s="203"/>
      <c r="BG466" s="203"/>
      <c r="BH466" s="203"/>
      <c r="BI466" s="203"/>
      <c r="BJ466" s="203"/>
      <c r="BK466" s="203"/>
      <c r="BL466" s="203"/>
      <c r="BM466" s="56"/>
    </row>
    <row r="467" spans="1:65">
      <c r="A467" s="29"/>
      <c r="B467" s="3" t="s">
        <v>260</v>
      </c>
      <c r="C467" s="28"/>
      <c r="D467" s="23">
        <v>0.10099999999999999</v>
      </c>
      <c r="E467" s="23">
        <v>0.10854923614128817</v>
      </c>
      <c r="F467" s="23">
        <v>9.8898750000000007E-2</v>
      </c>
      <c r="G467" s="23">
        <v>9.5000000000000001E-2</v>
      </c>
      <c r="H467" s="23">
        <v>0.1</v>
      </c>
      <c r="I467" s="23">
        <v>0.1</v>
      </c>
      <c r="J467" s="23">
        <v>0.11</v>
      </c>
      <c r="K467" s="23">
        <v>0.1</v>
      </c>
      <c r="L467" s="23">
        <v>0.1</v>
      </c>
      <c r="M467" s="23">
        <v>0.1</v>
      </c>
      <c r="N467" s="23">
        <v>9.8742650770099055E-2</v>
      </c>
      <c r="O467" s="23">
        <v>0.129</v>
      </c>
      <c r="P467" s="23">
        <v>0.1</v>
      </c>
      <c r="Q467" s="23">
        <v>0.11675000000000001</v>
      </c>
      <c r="R467" s="23">
        <v>0.1</v>
      </c>
      <c r="S467" s="23">
        <v>0.13400000000000001</v>
      </c>
      <c r="T467" s="23">
        <v>0.11499999999999999</v>
      </c>
      <c r="U467" s="23">
        <v>0.1</v>
      </c>
      <c r="V467" s="23">
        <v>0.10849365000000002</v>
      </c>
      <c r="W467" s="202"/>
      <c r="X467" s="203"/>
      <c r="Y467" s="203"/>
      <c r="Z467" s="203"/>
      <c r="AA467" s="203"/>
      <c r="AB467" s="203"/>
      <c r="AC467" s="203"/>
      <c r="AD467" s="203"/>
      <c r="AE467" s="203"/>
      <c r="AF467" s="203"/>
      <c r="AG467" s="203"/>
      <c r="AH467" s="203"/>
      <c r="AI467" s="203"/>
      <c r="AJ467" s="203"/>
      <c r="AK467" s="203"/>
      <c r="AL467" s="203"/>
      <c r="AM467" s="203"/>
      <c r="AN467" s="203"/>
      <c r="AO467" s="203"/>
      <c r="AP467" s="203"/>
      <c r="AQ467" s="203"/>
      <c r="AR467" s="203"/>
      <c r="AS467" s="203"/>
      <c r="AT467" s="203"/>
      <c r="AU467" s="203"/>
      <c r="AV467" s="203"/>
      <c r="AW467" s="203"/>
      <c r="AX467" s="203"/>
      <c r="AY467" s="203"/>
      <c r="AZ467" s="203"/>
      <c r="BA467" s="203"/>
      <c r="BB467" s="203"/>
      <c r="BC467" s="203"/>
      <c r="BD467" s="203"/>
      <c r="BE467" s="203"/>
      <c r="BF467" s="203"/>
      <c r="BG467" s="203"/>
      <c r="BH467" s="203"/>
      <c r="BI467" s="203"/>
      <c r="BJ467" s="203"/>
      <c r="BK467" s="203"/>
      <c r="BL467" s="203"/>
      <c r="BM467" s="56"/>
    </row>
    <row r="468" spans="1:65">
      <c r="A468" s="29"/>
      <c r="B468" s="3" t="s">
        <v>261</v>
      </c>
      <c r="C468" s="28"/>
      <c r="D468" s="23">
        <v>1.9876284025608644E-3</v>
      </c>
      <c r="E468" s="23">
        <v>3.2304623621347158E-3</v>
      </c>
      <c r="F468" s="23">
        <v>2.6244539787671343E-3</v>
      </c>
      <c r="G468" s="23">
        <v>5.4772255750516656E-3</v>
      </c>
      <c r="H468" s="23">
        <v>4.0824829046386272E-3</v>
      </c>
      <c r="I468" s="23">
        <v>4.082482904638628E-3</v>
      </c>
      <c r="J468" s="23">
        <v>0</v>
      </c>
      <c r="K468" s="23">
        <v>1.5202354861220293E-17</v>
      </c>
      <c r="L468" s="23">
        <v>1.5202354861220293E-17</v>
      </c>
      <c r="M468" s="23">
        <v>1.5202354861220293E-17</v>
      </c>
      <c r="N468" s="23">
        <v>9.1946794578716287E-4</v>
      </c>
      <c r="O468" s="23">
        <v>3.1885210782848349E-3</v>
      </c>
      <c r="P468" s="23">
        <v>5.1639777949432268E-3</v>
      </c>
      <c r="Q468" s="23">
        <v>2.7340446228984621E-3</v>
      </c>
      <c r="R468" s="23">
        <v>1.5202354861220293E-17</v>
      </c>
      <c r="S468" s="23">
        <v>8.6486993241758608E-3</v>
      </c>
      <c r="T468" s="23">
        <v>5.4772255750516587E-3</v>
      </c>
      <c r="U468" s="23">
        <v>5.1639777949432268E-3</v>
      </c>
      <c r="V468" s="23">
        <v>1.3366512999532345E-3</v>
      </c>
      <c r="W468" s="202"/>
      <c r="X468" s="203"/>
      <c r="Y468" s="203"/>
      <c r="Z468" s="203"/>
      <c r="AA468" s="203"/>
      <c r="AB468" s="203"/>
      <c r="AC468" s="203"/>
      <c r="AD468" s="203"/>
      <c r="AE468" s="203"/>
      <c r="AF468" s="203"/>
      <c r="AG468" s="203"/>
      <c r="AH468" s="203"/>
      <c r="AI468" s="203"/>
      <c r="AJ468" s="203"/>
      <c r="AK468" s="203"/>
      <c r="AL468" s="203"/>
      <c r="AM468" s="203"/>
      <c r="AN468" s="203"/>
      <c r="AO468" s="203"/>
      <c r="AP468" s="203"/>
      <c r="AQ468" s="203"/>
      <c r="AR468" s="203"/>
      <c r="AS468" s="203"/>
      <c r="AT468" s="203"/>
      <c r="AU468" s="203"/>
      <c r="AV468" s="203"/>
      <c r="AW468" s="203"/>
      <c r="AX468" s="203"/>
      <c r="AY468" s="203"/>
      <c r="AZ468" s="203"/>
      <c r="BA468" s="203"/>
      <c r="BB468" s="203"/>
      <c r="BC468" s="203"/>
      <c r="BD468" s="203"/>
      <c r="BE468" s="203"/>
      <c r="BF468" s="203"/>
      <c r="BG468" s="203"/>
      <c r="BH468" s="203"/>
      <c r="BI468" s="203"/>
      <c r="BJ468" s="203"/>
      <c r="BK468" s="203"/>
      <c r="BL468" s="203"/>
      <c r="BM468" s="56"/>
    </row>
    <row r="469" spans="1:65">
      <c r="A469" s="29"/>
      <c r="B469" s="3" t="s">
        <v>86</v>
      </c>
      <c r="C469" s="28"/>
      <c r="D469" s="13">
        <v>1.9790525083579803E-2</v>
      </c>
      <c r="E469" s="13">
        <v>2.9637365214529369E-2</v>
      </c>
      <c r="F469" s="13">
        <v>2.6569717706103779E-2</v>
      </c>
      <c r="G469" s="13">
        <v>5.7655006053175438E-2</v>
      </c>
      <c r="H469" s="13">
        <v>4.0155569553822559E-2</v>
      </c>
      <c r="I469" s="13">
        <v>4.0155569553822573E-2</v>
      </c>
      <c r="J469" s="13">
        <v>0</v>
      </c>
      <c r="K469" s="13">
        <v>1.5202354861220294E-16</v>
      </c>
      <c r="L469" s="13">
        <v>1.5202354861220294E-16</v>
      </c>
      <c r="M469" s="13">
        <v>1.5202354861220294E-16</v>
      </c>
      <c r="N469" s="13">
        <v>9.282369046510433E-3</v>
      </c>
      <c r="O469" s="13">
        <v>2.4877927788958396E-2</v>
      </c>
      <c r="P469" s="13">
        <v>5.3420459947688556E-2</v>
      </c>
      <c r="Q469" s="13">
        <v>2.347827069899925E-2</v>
      </c>
      <c r="R469" s="13">
        <v>1.5202354861220294E-16</v>
      </c>
      <c r="S469" s="13">
        <v>6.3593377383646024E-2</v>
      </c>
      <c r="T469" s="13">
        <v>4.7628048478710078E-2</v>
      </c>
      <c r="U469" s="13">
        <v>5.3420459947688556E-2</v>
      </c>
      <c r="V469" s="13">
        <v>1.2327102029029592E-2</v>
      </c>
      <c r="W469" s="147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5"/>
    </row>
    <row r="470" spans="1:65">
      <c r="A470" s="29"/>
      <c r="B470" s="3" t="s">
        <v>262</v>
      </c>
      <c r="C470" s="28"/>
      <c r="D470" s="13">
        <v>-2.9504387997635773E-2</v>
      </c>
      <c r="E470" s="13">
        <v>5.3272615055635075E-2</v>
      </c>
      <c r="F470" s="13">
        <v>-4.551804874981269E-2</v>
      </c>
      <c r="G470" s="13">
        <v>-8.2007137667859942E-2</v>
      </c>
      <c r="H470" s="13">
        <v>-1.7586585925253417E-2</v>
      </c>
      <c r="I470" s="13">
        <v>-1.7586585925253417E-2</v>
      </c>
      <c r="J470" s="13">
        <v>6.2939103753004488E-2</v>
      </c>
      <c r="K470" s="13">
        <v>-3.3691723860905132E-2</v>
      </c>
      <c r="L470" s="13">
        <v>-3.3691723860905132E-2</v>
      </c>
      <c r="M470" s="13">
        <v>-3.3691723860905132E-2</v>
      </c>
      <c r="N470" s="13">
        <v>-4.2820339067684121E-2</v>
      </c>
      <c r="O470" s="13">
        <v>0.23848510725160676</v>
      </c>
      <c r="P470" s="13">
        <v>-6.5901999732208227E-2</v>
      </c>
      <c r="Q470" s="13">
        <v>0.12526598756397589</v>
      </c>
      <c r="R470" s="13">
        <v>-3.3691723860905132E-2</v>
      </c>
      <c r="S470" s="13">
        <v>0.31417925554916915</v>
      </c>
      <c r="T470" s="13">
        <v>0.11125451755995908</v>
      </c>
      <c r="U470" s="13">
        <v>-6.5901999732208227E-2</v>
      </c>
      <c r="V470" s="13">
        <v>4.7786584726246639E-2</v>
      </c>
      <c r="W470" s="147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5"/>
    </row>
    <row r="471" spans="1:65">
      <c r="A471" s="29"/>
      <c r="B471" s="45" t="s">
        <v>263</v>
      </c>
      <c r="C471" s="46"/>
      <c r="D471" s="44">
        <v>0.14000000000000001</v>
      </c>
      <c r="E471" s="44">
        <v>0.85</v>
      </c>
      <c r="F471" s="44">
        <v>0.33</v>
      </c>
      <c r="G471" s="44">
        <v>0.77</v>
      </c>
      <c r="H471" s="44">
        <v>0</v>
      </c>
      <c r="I471" s="44">
        <v>0</v>
      </c>
      <c r="J471" s="44">
        <v>0.96</v>
      </c>
      <c r="K471" s="44">
        <v>0.19</v>
      </c>
      <c r="L471" s="44" t="s">
        <v>264</v>
      </c>
      <c r="M471" s="44" t="s">
        <v>264</v>
      </c>
      <c r="N471" s="44">
        <v>0.3</v>
      </c>
      <c r="O471" s="44">
        <v>3.06</v>
      </c>
      <c r="P471" s="44">
        <v>0.57999999999999996</v>
      </c>
      <c r="Q471" s="44">
        <v>1.71</v>
      </c>
      <c r="R471" s="44" t="s">
        <v>264</v>
      </c>
      <c r="S471" s="44">
        <v>3.97</v>
      </c>
      <c r="T471" s="44">
        <v>1.54</v>
      </c>
      <c r="U471" s="44">
        <v>0.57999999999999996</v>
      </c>
      <c r="V471" s="44">
        <v>0.78</v>
      </c>
      <c r="W471" s="147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5"/>
    </row>
    <row r="472" spans="1:65">
      <c r="B472" s="151" t="s">
        <v>334</v>
      </c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BM472" s="55"/>
    </row>
    <row r="473" spans="1:65">
      <c r="BM473" s="55"/>
    </row>
    <row r="474" spans="1:65" ht="15">
      <c r="B474" s="8" t="s">
        <v>581</v>
      </c>
      <c r="BM474" s="27" t="s">
        <v>66</v>
      </c>
    </row>
    <row r="475" spans="1:65" ht="15">
      <c r="A475" s="24" t="s">
        <v>17</v>
      </c>
      <c r="B475" s="18" t="s">
        <v>110</v>
      </c>
      <c r="C475" s="15" t="s">
        <v>111</v>
      </c>
      <c r="D475" s="16" t="s">
        <v>228</v>
      </c>
      <c r="E475" s="17" t="s">
        <v>228</v>
      </c>
      <c r="F475" s="17" t="s">
        <v>228</v>
      </c>
      <c r="G475" s="17" t="s">
        <v>228</v>
      </c>
      <c r="H475" s="17" t="s">
        <v>228</v>
      </c>
      <c r="I475" s="17" t="s">
        <v>228</v>
      </c>
      <c r="J475" s="17" t="s">
        <v>228</v>
      </c>
      <c r="K475" s="17" t="s">
        <v>228</v>
      </c>
      <c r="L475" s="17" t="s">
        <v>228</v>
      </c>
      <c r="M475" s="17" t="s">
        <v>228</v>
      </c>
      <c r="N475" s="17" t="s">
        <v>228</v>
      </c>
      <c r="O475" s="17" t="s">
        <v>228</v>
      </c>
      <c r="P475" s="17" t="s">
        <v>228</v>
      </c>
      <c r="Q475" s="17" t="s">
        <v>228</v>
      </c>
      <c r="R475" s="17" t="s">
        <v>228</v>
      </c>
      <c r="S475" s="17" t="s">
        <v>228</v>
      </c>
      <c r="T475" s="17" t="s">
        <v>228</v>
      </c>
      <c r="U475" s="17" t="s">
        <v>228</v>
      </c>
      <c r="V475" s="147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7">
        <v>1</v>
      </c>
    </row>
    <row r="476" spans="1:65">
      <c r="A476" s="29"/>
      <c r="B476" s="19" t="s">
        <v>229</v>
      </c>
      <c r="C476" s="9" t="s">
        <v>229</v>
      </c>
      <c r="D476" s="145" t="s">
        <v>232</v>
      </c>
      <c r="E476" s="146" t="s">
        <v>233</v>
      </c>
      <c r="F476" s="146" t="s">
        <v>235</v>
      </c>
      <c r="G476" s="146" t="s">
        <v>237</v>
      </c>
      <c r="H476" s="146" t="s">
        <v>238</v>
      </c>
      <c r="I476" s="146" t="s">
        <v>239</v>
      </c>
      <c r="J476" s="146" t="s">
        <v>240</v>
      </c>
      <c r="K476" s="146" t="s">
        <v>241</v>
      </c>
      <c r="L476" s="146" t="s">
        <v>242</v>
      </c>
      <c r="M476" s="146" t="s">
        <v>243</v>
      </c>
      <c r="N476" s="146" t="s">
        <v>244</v>
      </c>
      <c r="O476" s="146" t="s">
        <v>246</v>
      </c>
      <c r="P476" s="146" t="s">
        <v>247</v>
      </c>
      <c r="Q476" s="146" t="s">
        <v>249</v>
      </c>
      <c r="R476" s="146" t="s">
        <v>283</v>
      </c>
      <c r="S476" s="146" t="s">
        <v>252</v>
      </c>
      <c r="T476" s="146" t="s">
        <v>253</v>
      </c>
      <c r="U476" s="146" t="s">
        <v>299</v>
      </c>
      <c r="V476" s="147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7" t="s">
        <v>3</v>
      </c>
    </row>
    <row r="477" spans="1:65">
      <c r="A477" s="29"/>
      <c r="B477" s="19"/>
      <c r="C477" s="9"/>
      <c r="D477" s="10" t="s">
        <v>286</v>
      </c>
      <c r="E477" s="11" t="s">
        <v>286</v>
      </c>
      <c r="F477" s="11" t="s">
        <v>286</v>
      </c>
      <c r="G477" s="11" t="s">
        <v>322</v>
      </c>
      <c r="H477" s="11" t="s">
        <v>286</v>
      </c>
      <c r="I477" s="11" t="s">
        <v>286</v>
      </c>
      <c r="J477" s="11" t="s">
        <v>286</v>
      </c>
      <c r="K477" s="11" t="s">
        <v>286</v>
      </c>
      <c r="L477" s="11" t="s">
        <v>286</v>
      </c>
      <c r="M477" s="11" t="s">
        <v>286</v>
      </c>
      <c r="N477" s="11" t="s">
        <v>322</v>
      </c>
      <c r="O477" s="11" t="s">
        <v>322</v>
      </c>
      <c r="P477" s="11" t="s">
        <v>286</v>
      </c>
      <c r="Q477" s="11" t="s">
        <v>286</v>
      </c>
      <c r="R477" s="11" t="s">
        <v>322</v>
      </c>
      <c r="S477" s="11" t="s">
        <v>287</v>
      </c>
      <c r="T477" s="11" t="s">
        <v>286</v>
      </c>
      <c r="U477" s="11" t="s">
        <v>287</v>
      </c>
      <c r="V477" s="147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7">
        <v>2</v>
      </c>
    </row>
    <row r="478" spans="1:65">
      <c r="A478" s="29"/>
      <c r="B478" s="19"/>
      <c r="C478" s="9"/>
      <c r="D478" s="25" t="s">
        <v>323</v>
      </c>
      <c r="E478" s="25" t="s">
        <v>324</v>
      </c>
      <c r="F478" s="25" t="s">
        <v>325</v>
      </c>
      <c r="G478" s="25" t="s">
        <v>325</v>
      </c>
      <c r="H478" s="25" t="s">
        <v>325</v>
      </c>
      <c r="I478" s="25" t="s">
        <v>325</v>
      </c>
      <c r="J478" s="25" t="s">
        <v>325</v>
      </c>
      <c r="K478" s="25" t="s">
        <v>325</v>
      </c>
      <c r="L478" s="25" t="s">
        <v>325</v>
      </c>
      <c r="M478" s="25" t="s">
        <v>325</v>
      </c>
      <c r="N478" s="25" t="s">
        <v>323</v>
      </c>
      <c r="O478" s="25" t="s">
        <v>323</v>
      </c>
      <c r="P478" s="25" t="s">
        <v>325</v>
      </c>
      <c r="Q478" s="25" t="s">
        <v>289</v>
      </c>
      <c r="R478" s="25" t="s">
        <v>326</v>
      </c>
      <c r="S478" s="25" t="s">
        <v>323</v>
      </c>
      <c r="T478" s="25" t="s">
        <v>258</v>
      </c>
      <c r="U478" s="25" t="s">
        <v>325</v>
      </c>
      <c r="V478" s="147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>
        <v>3</v>
      </c>
    </row>
    <row r="479" spans="1:65">
      <c r="A479" s="29"/>
      <c r="B479" s="18">
        <v>1</v>
      </c>
      <c r="C479" s="14">
        <v>1</v>
      </c>
      <c r="D479" s="21">
        <v>3.1739999999999999</v>
      </c>
      <c r="E479" s="21">
        <v>3.353297119483293</v>
      </c>
      <c r="F479" s="148">
        <v>5.5686799999999996</v>
      </c>
      <c r="G479" s="21">
        <v>3.8</v>
      </c>
      <c r="H479" s="21">
        <v>3.6</v>
      </c>
      <c r="I479" s="21">
        <v>3.3</v>
      </c>
      <c r="J479" s="21">
        <v>3.7</v>
      </c>
      <c r="K479" s="21">
        <v>3.3</v>
      </c>
      <c r="L479" s="21">
        <v>3.6</v>
      </c>
      <c r="M479" s="21">
        <v>3.7</v>
      </c>
      <c r="N479" s="21">
        <v>3.4682980648399999</v>
      </c>
      <c r="O479" s="21">
        <v>4.1900000000000004</v>
      </c>
      <c r="P479" s="21">
        <v>2.7</v>
      </c>
      <c r="Q479" s="21">
        <v>3</v>
      </c>
      <c r="R479" s="21">
        <v>4.34</v>
      </c>
      <c r="S479" s="148">
        <v>2.5</v>
      </c>
      <c r="T479" s="148">
        <v>5.2</v>
      </c>
      <c r="U479" s="21">
        <v>3.2719999999999998</v>
      </c>
      <c r="V479" s="147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>
        <v>1</v>
      </c>
    </row>
    <row r="480" spans="1:65">
      <c r="A480" s="29"/>
      <c r="B480" s="19">
        <v>1</v>
      </c>
      <c r="C480" s="9">
        <v>2</v>
      </c>
      <c r="D480" s="11">
        <v>3.2989999999999999</v>
      </c>
      <c r="E480" s="11">
        <v>3.2725611553942411</v>
      </c>
      <c r="F480" s="149">
        <v>5.6085599999999998</v>
      </c>
      <c r="G480" s="11">
        <v>3.7</v>
      </c>
      <c r="H480" s="11">
        <v>3.8</v>
      </c>
      <c r="I480" s="11">
        <v>3.4</v>
      </c>
      <c r="J480" s="11">
        <v>3.8</v>
      </c>
      <c r="K480" s="11">
        <v>3.3</v>
      </c>
      <c r="L480" s="11">
        <v>3.6</v>
      </c>
      <c r="M480" s="11">
        <v>3.5</v>
      </c>
      <c r="N480" s="11">
        <v>3.5937140587599998</v>
      </c>
      <c r="O480" s="11">
        <v>4.0999999999999996</v>
      </c>
      <c r="P480" s="11">
        <v>3.2</v>
      </c>
      <c r="Q480" s="11">
        <v>3.1</v>
      </c>
      <c r="R480" s="143">
        <v>4.72</v>
      </c>
      <c r="S480" s="149">
        <v>2.2999999999999998</v>
      </c>
      <c r="T480" s="149">
        <v>5.2</v>
      </c>
      <c r="U480" s="11">
        <v>3.274</v>
      </c>
      <c r="V480" s="147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25</v>
      </c>
    </row>
    <row r="481" spans="1:65">
      <c r="A481" s="29"/>
      <c r="B481" s="19">
        <v>1</v>
      </c>
      <c r="C481" s="9">
        <v>3</v>
      </c>
      <c r="D481" s="11">
        <v>3.2879999999999998</v>
      </c>
      <c r="E481" s="11">
        <v>3.5054692419008875</v>
      </c>
      <c r="F481" s="149">
        <v>5.5578399999999988</v>
      </c>
      <c r="G481" s="11">
        <v>3.6</v>
      </c>
      <c r="H481" s="11">
        <v>3.5</v>
      </c>
      <c r="I481" s="11">
        <v>3.4</v>
      </c>
      <c r="J481" s="11">
        <v>3.7</v>
      </c>
      <c r="K481" s="11">
        <v>3.2</v>
      </c>
      <c r="L481" s="11">
        <v>3.6</v>
      </c>
      <c r="M481" s="11">
        <v>3.7</v>
      </c>
      <c r="N481" s="11">
        <v>3.3944965222267096</v>
      </c>
      <c r="O481" s="11">
        <v>4.1500000000000004</v>
      </c>
      <c r="P481" s="11">
        <v>2.8</v>
      </c>
      <c r="Q481" s="11">
        <v>3</v>
      </c>
      <c r="R481" s="11">
        <v>4.3899999999999997</v>
      </c>
      <c r="S481" s="149">
        <v>2.4</v>
      </c>
      <c r="T481" s="149">
        <v>5.2</v>
      </c>
      <c r="U481" s="143">
        <v>3.4820000000000002</v>
      </c>
      <c r="V481" s="147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>
        <v>16</v>
      </c>
    </row>
    <row r="482" spans="1:65">
      <c r="A482" s="29"/>
      <c r="B482" s="19">
        <v>1</v>
      </c>
      <c r="C482" s="9">
        <v>4</v>
      </c>
      <c r="D482" s="11">
        <v>3.1760000000000002</v>
      </c>
      <c r="E482" s="11">
        <v>3.4766254002851311</v>
      </c>
      <c r="F482" s="149">
        <v>5.6356000000000002</v>
      </c>
      <c r="G482" s="11">
        <v>3.8</v>
      </c>
      <c r="H482" s="11">
        <v>3.7</v>
      </c>
      <c r="I482" s="11">
        <v>3.5</v>
      </c>
      <c r="J482" s="11">
        <v>3.8</v>
      </c>
      <c r="K482" s="11">
        <v>3.3</v>
      </c>
      <c r="L482" s="11">
        <v>3.5</v>
      </c>
      <c r="M482" s="11">
        <v>3.6</v>
      </c>
      <c r="N482" s="11">
        <v>3.46215993088</v>
      </c>
      <c r="O482" s="11">
        <v>4.1900000000000004</v>
      </c>
      <c r="P482" s="11">
        <v>3.1</v>
      </c>
      <c r="Q482" s="11">
        <v>3.1</v>
      </c>
      <c r="R482" s="11">
        <v>4.38</v>
      </c>
      <c r="S482" s="149">
        <v>2.5</v>
      </c>
      <c r="T482" s="149">
        <v>5.4</v>
      </c>
      <c r="U482" s="11">
        <v>3.1469999999999998</v>
      </c>
      <c r="V482" s="147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7">
        <v>3.5393692687186382</v>
      </c>
    </row>
    <row r="483" spans="1:65">
      <c r="A483" s="29"/>
      <c r="B483" s="19">
        <v>1</v>
      </c>
      <c r="C483" s="9">
        <v>5</v>
      </c>
      <c r="D483" s="11">
        <v>3.2109999999999999</v>
      </c>
      <c r="E483" s="11">
        <v>3.5222812268456138</v>
      </c>
      <c r="F483" s="149">
        <v>5.5422000000000002</v>
      </c>
      <c r="G483" s="11">
        <v>3.7</v>
      </c>
      <c r="H483" s="11">
        <v>3.6</v>
      </c>
      <c r="I483" s="11">
        <v>3.4</v>
      </c>
      <c r="J483" s="11">
        <v>3.8</v>
      </c>
      <c r="K483" s="11">
        <v>3.3</v>
      </c>
      <c r="L483" s="11">
        <v>3.5</v>
      </c>
      <c r="M483" s="11">
        <v>3.5</v>
      </c>
      <c r="N483" s="11">
        <v>3.5036137534999998</v>
      </c>
      <c r="O483" s="11">
        <v>4.26</v>
      </c>
      <c r="P483" s="11">
        <v>3.2</v>
      </c>
      <c r="Q483" s="11">
        <v>3.2</v>
      </c>
      <c r="R483" s="11">
        <v>4.2</v>
      </c>
      <c r="S483" s="149">
        <v>2.4</v>
      </c>
      <c r="T483" s="149">
        <v>5</v>
      </c>
      <c r="U483" s="11">
        <v>3.2349999999999999</v>
      </c>
      <c r="V483" s="147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7">
        <v>96</v>
      </c>
    </row>
    <row r="484" spans="1:65">
      <c r="A484" s="29"/>
      <c r="B484" s="19">
        <v>1</v>
      </c>
      <c r="C484" s="9">
        <v>6</v>
      </c>
      <c r="D484" s="11">
        <v>3.3159999999999998</v>
      </c>
      <c r="E484" s="11">
        <v>3.3356264159415594</v>
      </c>
      <c r="F484" s="149">
        <v>5.5457999999999998</v>
      </c>
      <c r="G484" s="11">
        <v>3.7</v>
      </c>
      <c r="H484" s="11">
        <v>3.7</v>
      </c>
      <c r="I484" s="11">
        <v>3.4</v>
      </c>
      <c r="J484" s="11">
        <v>3.8</v>
      </c>
      <c r="K484" s="11">
        <v>3.4</v>
      </c>
      <c r="L484" s="11">
        <v>3.6</v>
      </c>
      <c r="M484" s="11">
        <v>3.8</v>
      </c>
      <c r="N484" s="11">
        <v>3.59929129462</v>
      </c>
      <c r="O484" s="11">
        <v>4.1500000000000004</v>
      </c>
      <c r="P484" s="11">
        <v>3.3</v>
      </c>
      <c r="Q484" s="11">
        <v>3.2</v>
      </c>
      <c r="R484" s="143">
        <v>5.2</v>
      </c>
      <c r="S484" s="149">
        <v>2.4</v>
      </c>
      <c r="T484" s="149">
        <v>5.4</v>
      </c>
      <c r="U484" s="11">
        <v>3.3109999999999999</v>
      </c>
      <c r="V484" s="147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5"/>
    </row>
    <row r="485" spans="1:65">
      <c r="A485" s="29"/>
      <c r="B485" s="20" t="s">
        <v>259</v>
      </c>
      <c r="C485" s="12"/>
      <c r="D485" s="22">
        <v>3.2439999999999998</v>
      </c>
      <c r="E485" s="22">
        <v>3.4109767599751208</v>
      </c>
      <c r="F485" s="22">
        <v>5.5764466666666666</v>
      </c>
      <c r="G485" s="22">
        <v>3.7166666666666663</v>
      </c>
      <c r="H485" s="22">
        <v>3.6500000000000004</v>
      </c>
      <c r="I485" s="22">
        <v>3.4</v>
      </c>
      <c r="J485" s="22">
        <v>3.7666666666666671</v>
      </c>
      <c r="K485" s="22">
        <v>3.3000000000000003</v>
      </c>
      <c r="L485" s="22">
        <v>3.5666666666666669</v>
      </c>
      <c r="M485" s="22">
        <v>3.6333333333333333</v>
      </c>
      <c r="N485" s="22">
        <v>3.5035956041377845</v>
      </c>
      <c r="O485" s="22">
        <v>4.1733333333333329</v>
      </c>
      <c r="P485" s="22">
        <v>3.0500000000000003</v>
      </c>
      <c r="Q485" s="22">
        <v>3.0999999999999996</v>
      </c>
      <c r="R485" s="22">
        <v>4.5383333333333331</v>
      </c>
      <c r="S485" s="22">
        <v>2.4166666666666665</v>
      </c>
      <c r="T485" s="22">
        <v>5.2333333333333334</v>
      </c>
      <c r="U485" s="22">
        <v>3.2868333333333335</v>
      </c>
      <c r="V485" s="147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5"/>
    </row>
    <row r="486" spans="1:65">
      <c r="A486" s="29"/>
      <c r="B486" s="3" t="s">
        <v>260</v>
      </c>
      <c r="C486" s="28"/>
      <c r="D486" s="11">
        <v>3.2494999999999998</v>
      </c>
      <c r="E486" s="11">
        <v>3.4149612598842118</v>
      </c>
      <c r="F486" s="11">
        <v>5.5632599999999996</v>
      </c>
      <c r="G486" s="11">
        <v>3.7</v>
      </c>
      <c r="H486" s="11">
        <v>3.6500000000000004</v>
      </c>
      <c r="I486" s="11">
        <v>3.4</v>
      </c>
      <c r="J486" s="11">
        <v>3.8</v>
      </c>
      <c r="K486" s="11">
        <v>3.3</v>
      </c>
      <c r="L486" s="11">
        <v>3.6</v>
      </c>
      <c r="M486" s="11">
        <v>3.6500000000000004</v>
      </c>
      <c r="N486" s="11">
        <v>3.4859559091699999</v>
      </c>
      <c r="O486" s="11">
        <v>4.17</v>
      </c>
      <c r="P486" s="11">
        <v>3.1500000000000004</v>
      </c>
      <c r="Q486" s="11">
        <v>3.1</v>
      </c>
      <c r="R486" s="11">
        <v>4.3849999999999998</v>
      </c>
      <c r="S486" s="11">
        <v>2.4</v>
      </c>
      <c r="T486" s="11">
        <v>5.2</v>
      </c>
      <c r="U486" s="11">
        <v>3.2729999999999997</v>
      </c>
      <c r="V486" s="147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5"/>
    </row>
    <row r="487" spans="1:65">
      <c r="A487" s="29"/>
      <c r="B487" s="3" t="s">
        <v>261</v>
      </c>
      <c r="C487" s="28"/>
      <c r="D487" s="23">
        <v>6.443291084531251E-2</v>
      </c>
      <c r="E487" s="23">
        <v>0.10372150435189624</v>
      </c>
      <c r="F487" s="23">
        <v>3.7547209039643363E-2</v>
      </c>
      <c r="G487" s="23">
        <v>7.5277265270907973E-2</v>
      </c>
      <c r="H487" s="23">
        <v>0.10488088481701512</v>
      </c>
      <c r="I487" s="23">
        <v>6.3245553203367638E-2</v>
      </c>
      <c r="J487" s="23">
        <v>5.1639777949432045E-2</v>
      </c>
      <c r="K487" s="23">
        <v>6.3245553203367499E-2</v>
      </c>
      <c r="L487" s="23">
        <v>5.1639777949432274E-2</v>
      </c>
      <c r="M487" s="23">
        <v>0.12110601416389966</v>
      </c>
      <c r="N487" s="23">
        <v>8.0180349640554163E-2</v>
      </c>
      <c r="O487" s="23">
        <v>5.391351098441529E-2</v>
      </c>
      <c r="P487" s="23">
        <v>0.24289915602982237</v>
      </c>
      <c r="Q487" s="23">
        <v>8.9442719099991672E-2</v>
      </c>
      <c r="R487" s="23">
        <v>0.36651966750321424</v>
      </c>
      <c r="S487" s="23">
        <v>7.5277265270908167E-2</v>
      </c>
      <c r="T487" s="23">
        <v>0.15055453054181633</v>
      </c>
      <c r="U487" s="23">
        <v>0.11072383061774324</v>
      </c>
      <c r="V487" s="202"/>
      <c r="W487" s="203"/>
      <c r="X487" s="203"/>
      <c r="Y487" s="203"/>
      <c r="Z487" s="203"/>
      <c r="AA487" s="203"/>
      <c r="AB487" s="203"/>
      <c r="AC487" s="203"/>
      <c r="AD487" s="203"/>
      <c r="AE487" s="203"/>
      <c r="AF487" s="203"/>
      <c r="AG487" s="203"/>
      <c r="AH487" s="203"/>
      <c r="AI487" s="203"/>
      <c r="AJ487" s="203"/>
      <c r="AK487" s="203"/>
      <c r="AL487" s="203"/>
      <c r="AM487" s="203"/>
      <c r="AN487" s="203"/>
      <c r="AO487" s="203"/>
      <c r="AP487" s="203"/>
      <c r="AQ487" s="203"/>
      <c r="AR487" s="203"/>
      <c r="AS487" s="203"/>
      <c r="AT487" s="203"/>
      <c r="AU487" s="203"/>
      <c r="AV487" s="203"/>
      <c r="AW487" s="203"/>
      <c r="AX487" s="203"/>
      <c r="AY487" s="203"/>
      <c r="AZ487" s="203"/>
      <c r="BA487" s="203"/>
      <c r="BB487" s="203"/>
      <c r="BC487" s="203"/>
      <c r="BD487" s="203"/>
      <c r="BE487" s="203"/>
      <c r="BF487" s="203"/>
      <c r="BG487" s="203"/>
      <c r="BH487" s="203"/>
      <c r="BI487" s="203"/>
      <c r="BJ487" s="203"/>
      <c r="BK487" s="203"/>
      <c r="BL487" s="203"/>
      <c r="BM487" s="56"/>
    </row>
    <row r="488" spans="1:65">
      <c r="A488" s="29"/>
      <c r="B488" s="3" t="s">
        <v>86</v>
      </c>
      <c r="C488" s="28"/>
      <c r="D488" s="13">
        <v>1.9862179668715327E-2</v>
      </c>
      <c r="E488" s="13">
        <v>3.0408153338650355E-2</v>
      </c>
      <c r="F488" s="13">
        <v>6.7331781838930937E-3</v>
      </c>
      <c r="G488" s="13">
        <v>2.0253972718629949E-2</v>
      </c>
      <c r="H488" s="13">
        <v>2.8734488990963043E-2</v>
      </c>
      <c r="I488" s="13">
        <v>1.8601633295108128E-2</v>
      </c>
      <c r="J488" s="13">
        <v>1.3709675561796116E-2</v>
      </c>
      <c r="K488" s="13">
        <v>1.9165319152535606E-2</v>
      </c>
      <c r="L488" s="13">
        <v>1.4478442415728675E-2</v>
      </c>
      <c r="M488" s="13">
        <v>3.3331930503825595E-2</v>
      </c>
      <c r="N488" s="13">
        <v>2.2885161045943857E-2</v>
      </c>
      <c r="O488" s="13">
        <v>1.2918572919588331E-2</v>
      </c>
      <c r="P488" s="13">
        <v>7.963906755076143E-2</v>
      </c>
      <c r="Q488" s="13">
        <v>2.885249003225538E-2</v>
      </c>
      <c r="R488" s="13">
        <v>8.0760852185798218E-2</v>
      </c>
      <c r="S488" s="13">
        <v>3.114921321554821E-2</v>
      </c>
      <c r="T488" s="13">
        <v>2.8768381632194202E-2</v>
      </c>
      <c r="U488" s="13">
        <v>3.3687084007223742E-2</v>
      </c>
      <c r="V488" s="147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29"/>
      <c r="B489" s="3" t="s">
        <v>262</v>
      </c>
      <c r="C489" s="28"/>
      <c r="D489" s="13">
        <v>-8.3452515488888546E-2</v>
      </c>
      <c r="E489" s="13">
        <v>-3.6275533575506058E-2</v>
      </c>
      <c r="F489" s="13">
        <v>0.57554813959423723</v>
      </c>
      <c r="G489" s="13">
        <v>5.0092935912339875E-2</v>
      </c>
      <c r="H489" s="13">
        <v>3.1257188182970852E-2</v>
      </c>
      <c r="I489" s="13">
        <v>-3.9376865802164374E-2</v>
      </c>
      <c r="J489" s="13">
        <v>6.4219746709367032E-2</v>
      </c>
      <c r="K489" s="13">
        <v>-6.7630487396218242E-2</v>
      </c>
      <c r="L489" s="13">
        <v>7.7125035212590731E-3</v>
      </c>
      <c r="M489" s="13">
        <v>2.6548251250628319E-2</v>
      </c>
      <c r="N489" s="13">
        <v>-1.010735582100053E-2</v>
      </c>
      <c r="O489" s="13">
        <v>0.17911780785851983</v>
      </c>
      <c r="P489" s="13">
        <v>-0.13826454138135325</v>
      </c>
      <c r="Q489" s="13">
        <v>-0.12413773058432642</v>
      </c>
      <c r="R489" s="13">
        <v>0.28224352667681685</v>
      </c>
      <c r="S489" s="13">
        <v>-0.31720414481036197</v>
      </c>
      <c r="T489" s="13">
        <v>0.47860619675549221</v>
      </c>
      <c r="U489" s="13">
        <v>-7.1350547572768708E-2</v>
      </c>
      <c r="V489" s="147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A490" s="29"/>
      <c r="B490" s="45" t="s">
        <v>263</v>
      </c>
      <c r="C490" s="46"/>
      <c r="D490" s="44">
        <v>0.81</v>
      </c>
      <c r="E490" s="44">
        <v>0.35</v>
      </c>
      <c r="F490" s="44">
        <v>5.69</v>
      </c>
      <c r="G490" s="44">
        <v>0.51</v>
      </c>
      <c r="H490" s="44">
        <v>0.32</v>
      </c>
      <c r="I490" s="44">
        <v>0.38</v>
      </c>
      <c r="J490" s="44">
        <v>0.65</v>
      </c>
      <c r="K490" s="44">
        <v>0.66</v>
      </c>
      <c r="L490" s="44">
        <v>0.09</v>
      </c>
      <c r="M490" s="44">
        <v>0.27</v>
      </c>
      <c r="N490" s="44">
        <v>0.09</v>
      </c>
      <c r="O490" s="44">
        <v>1.78</v>
      </c>
      <c r="P490" s="44">
        <v>1.35</v>
      </c>
      <c r="Q490" s="44">
        <v>1.21</v>
      </c>
      <c r="R490" s="44">
        <v>2.8</v>
      </c>
      <c r="S490" s="44">
        <v>3.12</v>
      </c>
      <c r="T490" s="44">
        <v>4.74</v>
      </c>
      <c r="U490" s="44">
        <v>0.69</v>
      </c>
      <c r="V490" s="147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B491" s="3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BM491" s="55"/>
    </row>
    <row r="492" spans="1:65" ht="15">
      <c r="B492" s="8" t="s">
        <v>582</v>
      </c>
      <c r="BM492" s="27" t="s">
        <v>66</v>
      </c>
    </row>
    <row r="493" spans="1:65" ht="15">
      <c r="A493" s="24" t="s">
        <v>20</v>
      </c>
      <c r="B493" s="18" t="s">
        <v>110</v>
      </c>
      <c r="C493" s="15" t="s">
        <v>111</v>
      </c>
      <c r="D493" s="16" t="s">
        <v>228</v>
      </c>
      <c r="E493" s="17" t="s">
        <v>228</v>
      </c>
      <c r="F493" s="17" t="s">
        <v>228</v>
      </c>
      <c r="G493" s="17" t="s">
        <v>228</v>
      </c>
      <c r="H493" s="17" t="s">
        <v>228</v>
      </c>
      <c r="I493" s="17" t="s">
        <v>228</v>
      </c>
      <c r="J493" s="17" t="s">
        <v>228</v>
      </c>
      <c r="K493" s="17" t="s">
        <v>228</v>
      </c>
      <c r="L493" s="17" t="s">
        <v>228</v>
      </c>
      <c r="M493" s="17" t="s">
        <v>228</v>
      </c>
      <c r="N493" s="17" t="s">
        <v>228</v>
      </c>
      <c r="O493" s="17" t="s">
        <v>228</v>
      </c>
      <c r="P493" s="17" t="s">
        <v>228</v>
      </c>
      <c r="Q493" s="17" t="s">
        <v>228</v>
      </c>
      <c r="R493" s="17" t="s">
        <v>228</v>
      </c>
      <c r="S493" s="147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7">
        <v>1</v>
      </c>
    </row>
    <row r="494" spans="1:65">
      <c r="A494" s="29"/>
      <c r="B494" s="19" t="s">
        <v>229</v>
      </c>
      <c r="C494" s="9" t="s">
        <v>229</v>
      </c>
      <c r="D494" s="145" t="s">
        <v>232</v>
      </c>
      <c r="E494" s="146" t="s">
        <v>233</v>
      </c>
      <c r="F494" s="146" t="s">
        <v>234</v>
      </c>
      <c r="G494" s="146" t="s">
        <v>237</v>
      </c>
      <c r="H494" s="146" t="s">
        <v>238</v>
      </c>
      <c r="I494" s="146" t="s">
        <v>239</v>
      </c>
      <c r="J494" s="146" t="s">
        <v>240</v>
      </c>
      <c r="K494" s="146" t="s">
        <v>241</v>
      </c>
      <c r="L494" s="146" t="s">
        <v>242</v>
      </c>
      <c r="M494" s="146" t="s">
        <v>243</v>
      </c>
      <c r="N494" s="146" t="s">
        <v>244</v>
      </c>
      <c r="O494" s="146" t="s">
        <v>246</v>
      </c>
      <c r="P494" s="146" t="s">
        <v>283</v>
      </c>
      <c r="Q494" s="146" t="s">
        <v>253</v>
      </c>
      <c r="R494" s="146" t="s">
        <v>299</v>
      </c>
      <c r="S494" s="147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7" t="s">
        <v>3</v>
      </c>
    </row>
    <row r="495" spans="1:65">
      <c r="A495" s="29"/>
      <c r="B495" s="19"/>
      <c r="C495" s="9"/>
      <c r="D495" s="10" t="s">
        <v>286</v>
      </c>
      <c r="E495" s="11" t="s">
        <v>286</v>
      </c>
      <c r="F495" s="11" t="s">
        <v>287</v>
      </c>
      <c r="G495" s="11" t="s">
        <v>322</v>
      </c>
      <c r="H495" s="11" t="s">
        <v>286</v>
      </c>
      <c r="I495" s="11" t="s">
        <v>286</v>
      </c>
      <c r="J495" s="11" t="s">
        <v>286</v>
      </c>
      <c r="K495" s="11" t="s">
        <v>286</v>
      </c>
      <c r="L495" s="11" t="s">
        <v>286</v>
      </c>
      <c r="M495" s="11" t="s">
        <v>286</v>
      </c>
      <c r="N495" s="11" t="s">
        <v>322</v>
      </c>
      <c r="O495" s="11" t="s">
        <v>322</v>
      </c>
      <c r="P495" s="11" t="s">
        <v>322</v>
      </c>
      <c r="Q495" s="11" t="s">
        <v>287</v>
      </c>
      <c r="R495" s="11" t="s">
        <v>287</v>
      </c>
      <c r="S495" s="147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>
        <v>1</v>
      </c>
    </row>
    <row r="496" spans="1:65">
      <c r="A496" s="29"/>
      <c r="B496" s="19"/>
      <c r="C496" s="9"/>
      <c r="D496" s="25" t="s">
        <v>323</v>
      </c>
      <c r="E496" s="25" t="s">
        <v>324</v>
      </c>
      <c r="F496" s="25" t="s">
        <v>324</v>
      </c>
      <c r="G496" s="25" t="s">
        <v>325</v>
      </c>
      <c r="H496" s="25" t="s">
        <v>325</v>
      </c>
      <c r="I496" s="25" t="s">
        <v>325</v>
      </c>
      <c r="J496" s="25" t="s">
        <v>325</v>
      </c>
      <c r="K496" s="25" t="s">
        <v>325</v>
      </c>
      <c r="L496" s="25" t="s">
        <v>325</v>
      </c>
      <c r="M496" s="25" t="s">
        <v>325</v>
      </c>
      <c r="N496" s="25" t="s">
        <v>323</v>
      </c>
      <c r="O496" s="25" t="s">
        <v>323</v>
      </c>
      <c r="P496" s="25" t="s">
        <v>326</v>
      </c>
      <c r="Q496" s="25" t="s">
        <v>258</v>
      </c>
      <c r="R496" s="25" t="s">
        <v>325</v>
      </c>
      <c r="S496" s="147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>
        <v>2</v>
      </c>
    </row>
    <row r="497" spans="1:65">
      <c r="A497" s="29"/>
      <c r="B497" s="18">
        <v>1</v>
      </c>
      <c r="C497" s="14">
        <v>1</v>
      </c>
      <c r="D497" s="210">
        <v>9</v>
      </c>
      <c r="E497" s="211" t="s">
        <v>95</v>
      </c>
      <c r="F497" s="210">
        <v>10.581708000000001</v>
      </c>
      <c r="G497" s="210">
        <v>9.4</v>
      </c>
      <c r="H497" s="211">
        <v>8.8000000000000007</v>
      </c>
      <c r="I497" s="231">
        <v>10.4</v>
      </c>
      <c r="J497" s="210">
        <v>10.4</v>
      </c>
      <c r="K497" s="210">
        <v>10.199999999999999</v>
      </c>
      <c r="L497" s="210">
        <v>10.4</v>
      </c>
      <c r="M497" s="210">
        <v>10.4</v>
      </c>
      <c r="N497" s="210">
        <v>9.3213490106000005</v>
      </c>
      <c r="O497" s="210">
        <v>10.199999999999999</v>
      </c>
      <c r="P497" s="231">
        <v>12.3</v>
      </c>
      <c r="Q497" s="211" t="s">
        <v>95</v>
      </c>
      <c r="R497" s="210">
        <v>9.4710000000000001</v>
      </c>
      <c r="S497" s="212"/>
      <c r="T497" s="213"/>
      <c r="U497" s="213"/>
      <c r="V497" s="213"/>
      <c r="W497" s="213"/>
      <c r="X497" s="213"/>
      <c r="Y497" s="213"/>
      <c r="Z497" s="213"/>
      <c r="AA497" s="213"/>
      <c r="AB497" s="213"/>
      <c r="AC497" s="213"/>
      <c r="AD497" s="213"/>
      <c r="AE497" s="213"/>
      <c r="AF497" s="213"/>
      <c r="AG497" s="213"/>
      <c r="AH497" s="213"/>
      <c r="AI497" s="213"/>
      <c r="AJ497" s="213"/>
      <c r="AK497" s="213"/>
      <c r="AL497" s="213"/>
      <c r="AM497" s="213"/>
      <c r="AN497" s="213"/>
      <c r="AO497" s="213"/>
      <c r="AP497" s="213"/>
      <c r="AQ497" s="213"/>
      <c r="AR497" s="213"/>
      <c r="AS497" s="213"/>
      <c r="AT497" s="213"/>
      <c r="AU497" s="213"/>
      <c r="AV497" s="213"/>
      <c r="AW497" s="213"/>
      <c r="AX497" s="213"/>
      <c r="AY497" s="213"/>
      <c r="AZ497" s="213"/>
      <c r="BA497" s="213"/>
      <c r="BB497" s="213"/>
      <c r="BC497" s="213"/>
      <c r="BD497" s="213"/>
      <c r="BE497" s="213"/>
      <c r="BF497" s="213"/>
      <c r="BG497" s="213"/>
      <c r="BH497" s="213"/>
      <c r="BI497" s="213"/>
      <c r="BJ497" s="213"/>
      <c r="BK497" s="213"/>
      <c r="BL497" s="213"/>
      <c r="BM497" s="214">
        <v>1</v>
      </c>
    </row>
    <row r="498" spans="1:65">
      <c r="A498" s="29"/>
      <c r="B498" s="19">
        <v>1</v>
      </c>
      <c r="C498" s="9">
        <v>2</v>
      </c>
      <c r="D498" s="215">
        <v>9.3000000000000007</v>
      </c>
      <c r="E498" s="217" t="s">
        <v>95</v>
      </c>
      <c r="F498" s="215">
        <v>10.687213999999999</v>
      </c>
      <c r="G498" s="215">
        <v>9.4</v>
      </c>
      <c r="H498" s="217">
        <v>8.9</v>
      </c>
      <c r="I498" s="215">
        <v>9.6999999999999993</v>
      </c>
      <c r="J498" s="215">
        <v>10.5</v>
      </c>
      <c r="K498" s="215">
        <v>10.3</v>
      </c>
      <c r="L498" s="215">
        <v>10.4</v>
      </c>
      <c r="M498" s="215">
        <v>10.4</v>
      </c>
      <c r="N498" s="215">
        <v>9.7697642240000011</v>
      </c>
      <c r="O498" s="215">
        <v>10.1</v>
      </c>
      <c r="P498" s="215">
        <v>10.7</v>
      </c>
      <c r="Q498" s="217" t="s">
        <v>95</v>
      </c>
      <c r="R498" s="215">
        <v>9.9649999999999999</v>
      </c>
      <c r="S498" s="212"/>
      <c r="T498" s="213"/>
      <c r="U498" s="213"/>
      <c r="V498" s="213"/>
      <c r="W498" s="213"/>
      <c r="X498" s="213"/>
      <c r="Y498" s="213"/>
      <c r="Z498" s="213"/>
      <c r="AA498" s="213"/>
      <c r="AB498" s="213"/>
      <c r="AC498" s="213"/>
      <c r="AD498" s="213"/>
      <c r="AE498" s="213"/>
      <c r="AF498" s="213"/>
      <c r="AG498" s="213"/>
      <c r="AH498" s="213"/>
      <c r="AI498" s="213"/>
      <c r="AJ498" s="213"/>
      <c r="AK498" s="213"/>
      <c r="AL498" s="213"/>
      <c r="AM498" s="213"/>
      <c r="AN498" s="213"/>
      <c r="AO498" s="213"/>
      <c r="AP498" s="213"/>
      <c r="AQ498" s="213"/>
      <c r="AR498" s="213"/>
      <c r="AS498" s="213"/>
      <c r="AT498" s="213"/>
      <c r="AU498" s="213"/>
      <c r="AV498" s="213"/>
      <c r="AW498" s="213"/>
      <c r="AX498" s="213"/>
      <c r="AY498" s="213"/>
      <c r="AZ498" s="213"/>
      <c r="BA498" s="213"/>
      <c r="BB498" s="213"/>
      <c r="BC498" s="213"/>
      <c r="BD498" s="213"/>
      <c r="BE498" s="213"/>
      <c r="BF498" s="213"/>
      <c r="BG498" s="213"/>
      <c r="BH498" s="213"/>
      <c r="BI498" s="213"/>
      <c r="BJ498" s="213"/>
      <c r="BK498" s="213"/>
      <c r="BL498" s="213"/>
      <c r="BM498" s="214" t="e">
        <v>#N/A</v>
      </c>
    </row>
    <row r="499" spans="1:65">
      <c r="A499" s="29"/>
      <c r="B499" s="19">
        <v>1</v>
      </c>
      <c r="C499" s="9">
        <v>3</v>
      </c>
      <c r="D499" s="215">
        <v>9.1</v>
      </c>
      <c r="E499" s="217" t="s">
        <v>95</v>
      </c>
      <c r="F499" s="215">
        <v>10.770452000000001</v>
      </c>
      <c r="G499" s="215">
        <v>9</v>
      </c>
      <c r="H499" s="217">
        <v>8.6999999999999993</v>
      </c>
      <c r="I499" s="215">
        <v>9.6999999999999993</v>
      </c>
      <c r="J499" s="215">
        <v>10.5</v>
      </c>
      <c r="K499" s="215">
        <v>10.199999999999999</v>
      </c>
      <c r="L499" s="215">
        <v>10.199999999999999</v>
      </c>
      <c r="M499" s="215">
        <v>10.3</v>
      </c>
      <c r="N499" s="215">
        <v>9.8124673662681801</v>
      </c>
      <c r="O499" s="215">
        <v>10.199999999999999</v>
      </c>
      <c r="P499" s="215">
        <v>10.4</v>
      </c>
      <c r="Q499" s="215">
        <v>10</v>
      </c>
      <c r="R499" s="215">
        <v>10.007</v>
      </c>
      <c r="S499" s="212"/>
      <c r="T499" s="213"/>
      <c r="U499" s="213"/>
      <c r="V499" s="213"/>
      <c r="W499" s="213"/>
      <c r="X499" s="213"/>
      <c r="Y499" s="213"/>
      <c r="Z499" s="213"/>
      <c r="AA499" s="213"/>
      <c r="AB499" s="213"/>
      <c r="AC499" s="213"/>
      <c r="AD499" s="213"/>
      <c r="AE499" s="213"/>
      <c r="AF499" s="213"/>
      <c r="AG499" s="213"/>
      <c r="AH499" s="213"/>
      <c r="AI499" s="213"/>
      <c r="AJ499" s="213"/>
      <c r="AK499" s="213"/>
      <c r="AL499" s="213"/>
      <c r="AM499" s="213"/>
      <c r="AN499" s="213"/>
      <c r="AO499" s="213"/>
      <c r="AP499" s="213"/>
      <c r="AQ499" s="213"/>
      <c r="AR499" s="213"/>
      <c r="AS499" s="213"/>
      <c r="AT499" s="213"/>
      <c r="AU499" s="213"/>
      <c r="AV499" s="213"/>
      <c r="AW499" s="213"/>
      <c r="AX499" s="213"/>
      <c r="AY499" s="213"/>
      <c r="AZ499" s="213"/>
      <c r="BA499" s="213"/>
      <c r="BB499" s="213"/>
      <c r="BC499" s="213"/>
      <c r="BD499" s="213"/>
      <c r="BE499" s="213"/>
      <c r="BF499" s="213"/>
      <c r="BG499" s="213"/>
      <c r="BH499" s="213"/>
      <c r="BI499" s="213"/>
      <c r="BJ499" s="213"/>
      <c r="BK499" s="213"/>
      <c r="BL499" s="213"/>
      <c r="BM499" s="214">
        <v>16</v>
      </c>
    </row>
    <row r="500" spans="1:65">
      <c r="A500" s="29"/>
      <c r="B500" s="19">
        <v>1</v>
      </c>
      <c r="C500" s="9">
        <v>4</v>
      </c>
      <c r="D500" s="215">
        <v>8.8000000000000007</v>
      </c>
      <c r="E500" s="217" t="s">
        <v>95</v>
      </c>
      <c r="F500" s="215">
        <v>10.595479999999998</v>
      </c>
      <c r="G500" s="215">
        <v>9.1999999999999993</v>
      </c>
      <c r="H500" s="217">
        <v>8.5</v>
      </c>
      <c r="I500" s="215">
        <v>9.9</v>
      </c>
      <c r="J500" s="215">
        <v>10.5</v>
      </c>
      <c r="K500" s="215">
        <v>10.3</v>
      </c>
      <c r="L500" s="215">
        <v>10.4</v>
      </c>
      <c r="M500" s="215">
        <v>10.4</v>
      </c>
      <c r="N500" s="215">
        <v>9.038021560699999</v>
      </c>
      <c r="O500" s="215">
        <v>10.1</v>
      </c>
      <c r="P500" s="215">
        <v>11</v>
      </c>
      <c r="Q500" s="217" t="s">
        <v>95</v>
      </c>
      <c r="R500" s="215">
        <v>10.039</v>
      </c>
      <c r="S500" s="212"/>
      <c r="T500" s="213"/>
      <c r="U500" s="213"/>
      <c r="V500" s="213"/>
      <c r="W500" s="213"/>
      <c r="X500" s="213"/>
      <c r="Y500" s="213"/>
      <c r="Z500" s="213"/>
      <c r="AA500" s="213"/>
      <c r="AB500" s="213"/>
      <c r="AC500" s="213"/>
      <c r="AD500" s="213"/>
      <c r="AE500" s="213"/>
      <c r="AF500" s="213"/>
      <c r="AG500" s="213"/>
      <c r="AH500" s="213"/>
      <c r="AI500" s="213"/>
      <c r="AJ500" s="213"/>
      <c r="AK500" s="213"/>
      <c r="AL500" s="213"/>
      <c r="AM500" s="213"/>
      <c r="AN500" s="213"/>
      <c r="AO500" s="213"/>
      <c r="AP500" s="213"/>
      <c r="AQ500" s="213"/>
      <c r="AR500" s="213"/>
      <c r="AS500" s="213"/>
      <c r="AT500" s="213"/>
      <c r="AU500" s="213"/>
      <c r="AV500" s="213"/>
      <c r="AW500" s="213"/>
      <c r="AX500" s="213"/>
      <c r="AY500" s="213"/>
      <c r="AZ500" s="213"/>
      <c r="BA500" s="213"/>
      <c r="BB500" s="213"/>
      <c r="BC500" s="213"/>
      <c r="BD500" s="213"/>
      <c r="BE500" s="213"/>
      <c r="BF500" s="213"/>
      <c r="BG500" s="213"/>
      <c r="BH500" s="213"/>
      <c r="BI500" s="213"/>
      <c r="BJ500" s="213"/>
      <c r="BK500" s="213"/>
      <c r="BL500" s="213"/>
      <c r="BM500" s="214">
        <v>10.032801887413694</v>
      </c>
    </row>
    <row r="501" spans="1:65">
      <c r="A501" s="29"/>
      <c r="B501" s="19">
        <v>1</v>
      </c>
      <c r="C501" s="9">
        <v>5</v>
      </c>
      <c r="D501" s="215">
        <v>9.3000000000000007</v>
      </c>
      <c r="E501" s="217" t="s">
        <v>95</v>
      </c>
      <c r="F501" s="215">
        <v>10.776399</v>
      </c>
      <c r="G501" s="215">
        <v>9.3000000000000007</v>
      </c>
      <c r="H501" s="217">
        <v>9</v>
      </c>
      <c r="I501" s="215">
        <v>9.8000000000000007</v>
      </c>
      <c r="J501" s="215">
        <v>10.4</v>
      </c>
      <c r="K501" s="215">
        <v>10.1</v>
      </c>
      <c r="L501" s="215">
        <v>10.3</v>
      </c>
      <c r="M501" s="215">
        <v>10.4</v>
      </c>
      <c r="N501" s="215">
        <v>9.3369552913999989</v>
      </c>
      <c r="O501" s="215">
        <v>10.1</v>
      </c>
      <c r="P501" s="215">
        <v>11.7</v>
      </c>
      <c r="Q501" s="217" t="s">
        <v>95</v>
      </c>
      <c r="R501" s="215">
        <v>10.275</v>
      </c>
      <c r="S501" s="212"/>
      <c r="T501" s="213"/>
      <c r="U501" s="213"/>
      <c r="V501" s="213"/>
      <c r="W501" s="213"/>
      <c r="X501" s="213"/>
      <c r="Y501" s="213"/>
      <c r="Z501" s="213"/>
      <c r="AA501" s="213"/>
      <c r="AB501" s="213"/>
      <c r="AC501" s="213"/>
      <c r="AD501" s="213"/>
      <c r="AE501" s="213"/>
      <c r="AF501" s="213"/>
      <c r="AG501" s="213"/>
      <c r="AH501" s="213"/>
      <c r="AI501" s="213"/>
      <c r="AJ501" s="213"/>
      <c r="AK501" s="213"/>
      <c r="AL501" s="213"/>
      <c r="AM501" s="213"/>
      <c r="AN501" s="213"/>
      <c r="AO501" s="213"/>
      <c r="AP501" s="213"/>
      <c r="AQ501" s="213"/>
      <c r="AR501" s="213"/>
      <c r="AS501" s="213"/>
      <c r="AT501" s="213"/>
      <c r="AU501" s="213"/>
      <c r="AV501" s="213"/>
      <c r="AW501" s="213"/>
      <c r="AX501" s="213"/>
      <c r="AY501" s="213"/>
      <c r="AZ501" s="213"/>
      <c r="BA501" s="213"/>
      <c r="BB501" s="213"/>
      <c r="BC501" s="213"/>
      <c r="BD501" s="213"/>
      <c r="BE501" s="213"/>
      <c r="BF501" s="213"/>
      <c r="BG501" s="213"/>
      <c r="BH501" s="213"/>
      <c r="BI501" s="213"/>
      <c r="BJ501" s="213"/>
      <c r="BK501" s="213"/>
      <c r="BL501" s="213"/>
      <c r="BM501" s="214">
        <v>97</v>
      </c>
    </row>
    <row r="502" spans="1:65">
      <c r="A502" s="29"/>
      <c r="B502" s="19">
        <v>1</v>
      </c>
      <c r="C502" s="9">
        <v>6</v>
      </c>
      <c r="D502" s="215">
        <v>9.1999999999999993</v>
      </c>
      <c r="E502" s="217" t="s">
        <v>95</v>
      </c>
      <c r="F502" s="215">
        <v>10.49709</v>
      </c>
      <c r="G502" s="215">
        <v>9.1</v>
      </c>
      <c r="H502" s="217">
        <v>8.6</v>
      </c>
      <c r="I502" s="215">
        <v>9.6999999999999993</v>
      </c>
      <c r="J502" s="215">
        <v>10.5</v>
      </c>
      <c r="K502" s="215">
        <v>10.5</v>
      </c>
      <c r="L502" s="215">
        <v>10.199999999999999</v>
      </c>
      <c r="M502" s="215">
        <v>10.199999999999999</v>
      </c>
      <c r="N502" s="215">
        <v>9.1356467653000006</v>
      </c>
      <c r="O502" s="215">
        <v>10.199999999999999</v>
      </c>
      <c r="P502" s="215">
        <v>10.3</v>
      </c>
      <c r="Q502" s="215">
        <v>10</v>
      </c>
      <c r="R502" s="215">
        <v>9.5990000000000002</v>
      </c>
      <c r="S502" s="212"/>
      <c r="T502" s="213"/>
      <c r="U502" s="213"/>
      <c r="V502" s="213"/>
      <c r="W502" s="213"/>
      <c r="X502" s="213"/>
      <c r="Y502" s="213"/>
      <c r="Z502" s="213"/>
      <c r="AA502" s="213"/>
      <c r="AB502" s="213"/>
      <c r="AC502" s="213"/>
      <c r="AD502" s="213"/>
      <c r="AE502" s="213"/>
      <c r="AF502" s="213"/>
      <c r="AG502" s="213"/>
      <c r="AH502" s="213"/>
      <c r="AI502" s="213"/>
      <c r="AJ502" s="213"/>
      <c r="AK502" s="213"/>
      <c r="AL502" s="213"/>
      <c r="AM502" s="213"/>
      <c r="AN502" s="213"/>
      <c r="AO502" s="213"/>
      <c r="AP502" s="213"/>
      <c r="AQ502" s="213"/>
      <c r="AR502" s="213"/>
      <c r="AS502" s="213"/>
      <c r="AT502" s="213"/>
      <c r="AU502" s="213"/>
      <c r="AV502" s="213"/>
      <c r="AW502" s="213"/>
      <c r="AX502" s="213"/>
      <c r="AY502" s="213"/>
      <c r="AZ502" s="213"/>
      <c r="BA502" s="213"/>
      <c r="BB502" s="213"/>
      <c r="BC502" s="213"/>
      <c r="BD502" s="213"/>
      <c r="BE502" s="213"/>
      <c r="BF502" s="213"/>
      <c r="BG502" s="213"/>
      <c r="BH502" s="213"/>
      <c r="BI502" s="213"/>
      <c r="BJ502" s="213"/>
      <c r="BK502" s="213"/>
      <c r="BL502" s="213"/>
      <c r="BM502" s="218"/>
    </row>
    <row r="503" spans="1:65">
      <c r="A503" s="29"/>
      <c r="B503" s="20" t="s">
        <v>259</v>
      </c>
      <c r="C503" s="12"/>
      <c r="D503" s="219">
        <v>9.1166666666666671</v>
      </c>
      <c r="E503" s="219" t="s">
        <v>696</v>
      </c>
      <c r="F503" s="219">
        <v>10.6513905</v>
      </c>
      <c r="G503" s="219">
        <v>9.2333333333333325</v>
      </c>
      <c r="H503" s="219">
        <v>8.7500000000000018</v>
      </c>
      <c r="I503" s="219">
        <v>9.8666666666666671</v>
      </c>
      <c r="J503" s="219">
        <v>10.466666666666667</v>
      </c>
      <c r="K503" s="219">
        <v>10.266666666666667</v>
      </c>
      <c r="L503" s="219">
        <v>10.316666666666668</v>
      </c>
      <c r="M503" s="219">
        <v>10.35</v>
      </c>
      <c r="N503" s="219">
        <v>9.4023673697113654</v>
      </c>
      <c r="O503" s="219">
        <v>10.149999999999999</v>
      </c>
      <c r="P503" s="219">
        <v>11.066666666666665</v>
      </c>
      <c r="Q503" s="219">
        <v>10</v>
      </c>
      <c r="R503" s="219">
        <v>9.8926666666666652</v>
      </c>
      <c r="S503" s="212"/>
      <c r="T503" s="213"/>
      <c r="U503" s="213"/>
      <c r="V503" s="213"/>
      <c r="W503" s="213"/>
      <c r="X503" s="213"/>
      <c r="Y503" s="213"/>
      <c r="Z503" s="213"/>
      <c r="AA503" s="213"/>
      <c r="AB503" s="213"/>
      <c r="AC503" s="213"/>
      <c r="AD503" s="213"/>
      <c r="AE503" s="213"/>
      <c r="AF503" s="213"/>
      <c r="AG503" s="213"/>
      <c r="AH503" s="213"/>
      <c r="AI503" s="213"/>
      <c r="AJ503" s="213"/>
      <c r="AK503" s="213"/>
      <c r="AL503" s="213"/>
      <c r="AM503" s="213"/>
      <c r="AN503" s="213"/>
      <c r="AO503" s="213"/>
      <c r="AP503" s="213"/>
      <c r="AQ503" s="213"/>
      <c r="AR503" s="213"/>
      <c r="AS503" s="213"/>
      <c r="AT503" s="213"/>
      <c r="AU503" s="213"/>
      <c r="AV503" s="213"/>
      <c r="AW503" s="213"/>
      <c r="AX503" s="213"/>
      <c r="AY503" s="213"/>
      <c r="AZ503" s="213"/>
      <c r="BA503" s="213"/>
      <c r="BB503" s="213"/>
      <c r="BC503" s="213"/>
      <c r="BD503" s="213"/>
      <c r="BE503" s="213"/>
      <c r="BF503" s="213"/>
      <c r="BG503" s="213"/>
      <c r="BH503" s="213"/>
      <c r="BI503" s="213"/>
      <c r="BJ503" s="213"/>
      <c r="BK503" s="213"/>
      <c r="BL503" s="213"/>
      <c r="BM503" s="218"/>
    </row>
    <row r="504" spans="1:65">
      <c r="A504" s="29"/>
      <c r="B504" s="3" t="s">
        <v>260</v>
      </c>
      <c r="C504" s="28"/>
      <c r="D504" s="215">
        <v>9.1499999999999986</v>
      </c>
      <c r="E504" s="215" t="s">
        <v>696</v>
      </c>
      <c r="F504" s="215">
        <v>10.641347</v>
      </c>
      <c r="G504" s="215">
        <v>9.25</v>
      </c>
      <c r="H504" s="215">
        <v>8.75</v>
      </c>
      <c r="I504" s="215">
        <v>9.75</v>
      </c>
      <c r="J504" s="215">
        <v>10.5</v>
      </c>
      <c r="K504" s="215">
        <v>10.25</v>
      </c>
      <c r="L504" s="215">
        <v>10.350000000000001</v>
      </c>
      <c r="M504" s="215">
        <v>10.4</v>
      </c>
      <c r="N504" s="215">
        <v>9.3291521509999988</v>
      </c>
      <c r="O504" s="215">
        <v>10.149999999999999</v>
      </c>
      <c r="P504" s="215">
        <v>10.85</v>
      </c>
      <c r="Q504" s="215">
        <v>10</v>
      </c>
      <c r="R504" s="215">
        <v>9.9860000000000007</v>
      </c>
      <c r="S504" s="212"/>
      <c r="T504" s="213"/>
      <c r="U504" s="213"/>
      <c r="V504" s="213"/>
      <c r="W504" s="213"/>
      <c r="X504" s="213"/>
      <c r="Y504" s="213"/>
      <c r="Z504" s="213"/>
      <c r="AA504" s="213"/>
      <c r="AB504" s="213"/>
      <c r="AC504" s="213"/>
      <c r="AD504" s="213"/>
      <c r="AE504" s="213"/>
      <c r="AF504" s="213"/>
      <c r="AG504" s="213"/>
      <c r="AH504" s="213"/>
      <c r="AI504" s="213"/>
      <c r="AJ504" s="213"/>
      <c r="AK504" s="213"/>
      <c r="AL504" s="213"/>
      <c r="AM504" s="213"/>
      <c r="AN504" s="213"/>
      <c r="AO504" s="213"/>
      <c r="AP504" s="213"/>
      <c r="AQ504" s="213"/>
      <c r="AR504" s="213"/>
      <c r="AS504" s="213"/>
      <c r="AT504" s="213"/>
      <c r="AU504" s="213"/>
      <c r="AV504" s="213"/>
      <c r="AW504" s="213"/>
      <c r="AX504" s="213"/>
      <c r="AY504" s="213"/>
      <c r="AZ504" s="213"/>
      <c r="BA504" s="213"/>
      <c r="BB504" s="213"/>
      <c r="BC504" s="213"/>
      <c r="BD504" s="213"/>
      <c r="BE504" s="213"/>
      <c r="BF504" s="213"/>
      <c r="BG504" s="213"/>
      <c r="BH504" s="213"/>
      <c r="BI504" s="213"/>
      <c r="BJ504" s="213"/>
      <c r="BK504" s="213"/>
      <c r="BL504" s="213"/>
      <c r="BM504" s="218"/>
    </row>
    <row r="505" spans="1:65">
      <c r="A505" s="29"/>
      <c r="B505" s="3" t="s">
        <v>261</v>
      </c>
      <c r="C505" s="28"/>
      <c r="D505" s="23">
        <v>0.19407902170679514</v>
      </c>
      <c r="E505" s="23" t="s">
        <v>696</v>
      </c>
      <c r="F505" s="23">
        <v>0.1121395274856284</v>
      </c>
      <c r="G505" s="23">
        <v>0.1632993161855455</v>
      </c>
      <c r="H505" s="23">
        <v>0.18708286933869728</v>
      </c>
      <c r="I505" s="23">
        <v>0.27325202042558966</v>
      </c>
      <c r="J505" s="23">
        <v>5.1639777949432045E-2</v>
      </c>
      <c r="K505" s="23">
        <v>0.13662601021279494</v>
      </c>
      <c r="L505" s="23">
        <v>9.8319208025018007E-2</v>
      </c>
      <c r="M505" s="23">
        <v>8.36660026534079E-2</v>
      </c>
      <c r="N505" s="23">
        <v>0.32183626880167054</v>
      </c>
      <c r="O505" s="23">
        <v>5.4772255750516419E-2</v>
      </c>
      <c r="P505" s="23">
        <v>0.78655366420013995</v>
      </c>
      <c r="Q505" s="23">
        <v>0</v>
      </c>
      <c r="R505" s="23">
        <v>0.29997977709616802</v>
      </c>
      <c r="S505" s="147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5"/>
    </row>
    <row r="506" spans="1:65">
      <c r="A506" s="29"/>
      <c r="B506" s="3" t="s">
        <v>86</v>
      </c>
      <c r="C506" s="28"/>
      <c r="D506" s="13">
        <v>2.1288375324328535E-2</v>
      </c>
      <c r="E506" s="13" t="s">
        <v>696</v>
      </c>
      <c r="F506" s="13">
        <v>1.0528158505279514E-2</v>
      </c>
      <c r="G506" s="13">
        <v>1.7685846518290128E-2</v>
      </c>
      <c r="H506" s="13">
        <v>2.1380899352993969E-2</v>
      </c>
      <c r="I506" s="13">
        <v>2.7694461529620573E-2</v>
      </c>
      <c r="J506" s="13">
        <v>4.933736746761023E-3</v>
      </c>
      <c r="K506" s="13">
        <v>1.3307728267480026E-2</v>
      </c>
      <c r="L506" s="13">
        <v>9.5301332495978663E-3</v>
      </c>
      <c r="M506" s="13">
        <v>8.0836717539524549E-3</v>
      </c>
      <c r="N506" s="13">
        <v>3.4229280365967056E-2</v>
      </c>
      <c r="O506" s="13">
        <v>5.3962813547306825E-3</v>
      </c>
      <c r="P506" s="13">
        <v>7.1074126283145189E-2</v>
      </c>
      <c r="Q506" s="13">
        <v>0</v>
      </c>
      <c r="R506" s="13">
        <v>3.0323449399841777E-2</v>
      </c>
      <c r="S506" s="147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5"/>
    </row>
    <row r="507" spans="1:65">
      <c r="A507" s="29"/>
      <c r="B507" s="3" t="s">
        <v>262</v>
      </c>
      <c r="C507" s="28"/>
      <c r="D507" s="13">
        <v>-9.131399493658221E-2</v>
      </c>
      <c r="E507" s="13" t="s">
        <v>696</v>
      </c>
      <c r="F507" s="13">
        <v>6.165661592125482E-2</v>
      </c>
      <c r="G507" s="13">
        <v>-7.9685472019865866E-2</v>
      </c>
      <c r="H507" s="13">
        <v>-0.12786078124626254</v>
      </c>
      <c r="I507" s="13">
        <v>-1.655920475769046E-2</v>
      </c>
      <c r="J507" s="13">
        <v>4.3244627385423007E-2</v>
      </c>
      <c r="K507" s="13">
        <v>2.3310016671051814E-2</v>
      </c>
      <c r="L507" s="13">
        <v>2.8293669349644723E-2</v>
      </c>
      <c r="M507" s="13">
        <v>3.1616104468706441E-2</v>
      </c>
      <c r="N507" s="13">
        <v>-6.2837333456491118E-2</v>
      </c>
      <c r="O507" s="13">
        <v>1.1681493754335248E-2</v>
      </c>
      <c r="P507" s="13">
        <v>0.10304845952853614</v>
      </c>
      <c r="Q507" s="13">
        <v>-3.2694642814430352E-3</v>
      </c>
      <c r="R507" s="13">
        <v>-1.3967705364822391E-2</v>
      </c>
      <c r="S507" s="147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A508" s="29"/>
      <c r="B508" s="45" t="s">
        <v>263</v>
      </c>
      <c r="C508" s="46"/>
      <c r="D508" s="44">
        <v>0.91</v>
      </c>
      <c r="E508" s="44">
        <v>5.75</v>
      </c>
      <c r="F508" s="44">
        <v>0.89</v>
      </c>
      <c r="G508" s="44">
        <v>0.77</v>
      </c>
      <c r="H508" s="44">
        <v>1.34</v>
      </c>
      <c r="I508" s="44">
        <v>0.03</v>
      </c>
      <c r="J508" s="44">
        <v>0.67</v>
      </c>
      <c r="K508" s="44">
        <v>0.44</v>
      </c>
      <c r="L508" s="44">
        <v>0.5</v>
      </c>
      <c r="M508" s="44">
        <v>0.54</v>
      </c>
      <c r="N508" s="44">
        <v>0.57999999999999996</v>
      </c>
      <c r="O508" s="44">
        <v>0.3</v>
      </c>
      <c r="P508" s="44">
        <v>1.38</v>
      </c>
      <c r="Q508" s="44">
        <v>3.79</v>
      </c>
      <c r="R508" s="44">
        <v>0</v>
      </c>
      <c r="S508" s="147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B509" s="3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BM509" s="55"/>
    </row>
    <row r="510" spans="1:65" ht="15">
      <c r="B510" s="8" t="s">
        <v>583</v>
      </c>
      <c r="BM510" s="27" t="s">
        <v>321</v>
      </c>
    </row>
    <row r="511" spans="1:65" ht="15">
      <c r="A511" s="24" t="s">
        <v>23</v>
      </c>
      <c r="B511" s="18" t="s">
        <v>110</v>
      </c>
      <c r="C511" s="15" t="s">
        <v>111</v>
      </c>
      <c r="D511" s="16" t="s">
        <v>228</v>
      </c>
      <c r="E511" s="17" t="s">
        <v>228</v>
      </c>
      <c r="F511" s="17" t="s">
        <v>228</v>
      </c>
      <c r="G511" s="17" t="s">
        <v>228</v>
      </c>
      <c r="H511" s="147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7">
        <v>1</v>
      </c>
    </row>
    <row r="512" spans="1:65">
      <c r="A512" s="29"/>
      <c r="B512" s="19" t="s">
        <v>229</v>
      </c>
      <c r="C512" s="9" t="s">
        <v>229</v>
      </c>
      <c r="D512" s="145" t="s">
        <v>232</v>
      </c>
      <c r="E512" s="146" t="s">
        <v>233</v>
      </c>
      <c r="F512" s="146" t="s">
        <v>237</v>
      </c>
      <c r="G512" s="146" t="s">
        <v>253</v>
      </c>
      <c r="H512" s="147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7" t="s">
        <v>3</v>
      </c>
    </row>
    <row r="513" spans="1:65">
      <c r="A513" s="29"/>
      <c r="B513" s="19"/>
      <c r="C513" s="9"/>
      <c r="D513" s="10" t="s">
        <v>286</v>
      </c>
      <c r="E513" s="11" t="s">
        <v>286</v>
      </c>
      <c r="F513" s="11" t="s">
        <v>322</v>
      </c>
      <c r="G513" s="11" t="s">
        <v>286</v>
      </c>
      <c r="H513" s="147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7">
        <v>2</v>
      </c>
    </row>
    <row r="514" spans="1:65">
      <c r="A514" s="29"/>
      <c r="B514" s="19"/>
      <c r="C514" s="9"/>
      <c r="D514" s="25" t="s">
        <v>323</v>
      </c>
      <c r="E514" s="25" t="s">
        <v>324</v>
      </c>
      <c r="F514" s="25" t="s">
        <v>325</v>
      </c>
      <c r="G514" s="25" t="s">
        <v>258</v>
      </c>
      <c r="H514" s="147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7">
        <v>2</v>
      </c>
    </row>
    <row r="515" spans="1:65">
      <c r="A515" s="29"/>
      <c r="B515" s="18">
        <v>1</v>
      </c>
      <c r="C515" s="14">
        <v>1</v>
      </c>
      <c r="D515" s="21">
        <v>0.14399999999999999</v>
      </c>
      <c r="E515" s="21">
        <v>0.15350695261173855</v>
      </c>
      <c r="F515" s="21">
        <v>0.2</v>
      </c>
      <c r="G515" s="21">
        <v>0.16</v>
      </c>
      <c r="H515" s="147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7">
        <v>1</v>
      </c>
    </row>
    <row r="516" spans="1:65">
      <c r="A516" s="29"/>
      <c r="B516" s="19">
        <v>1</v>
      </c>
      <c r="C516" s="9">
        <v>2</v>
      </c>
      <c r="D516" s="11">
        <v>0.14599999999999999</v>
      </c>
      <c r="E516" s="11">
        <v>0.1467900384267703</v>
      </c>
      <c r="F516" s="11">
        <v>0.2</v>
      </c>
      <c r="G516" s="11">
        <v>0.16</v>
      </c>
      <c r="H516" s="147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7">
        <v>4</v>
      </c>
    </row>
    <row r="517" spans="1:65">
      <c r="A517" s="29"/>
      <c r="B517" s="19">
        <v>1</v>
      </c>
      <c r="C517" s="9">
        <v>3</v>
      </c>
      <c r="D517" s="11">
        <v>0.14799999999999999</v>
      </c>
      <c r="E517" s="11">
        <v>0.15392360203977043</v>
      </c>
      <c r="F517" s="11">
        <v>0.2</v>
      </c>
      <c r="G517" s="11">
        <v>0.16500000000000001</v>
      </c>
      <c r="H517" s="147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7">
        <v>16</v>
      </c>
    </row>
    <row r="518" spans="1:65">
      <c r="A518" s="29"/>
      <c r="B518" s="19">
        <v>1</v>
      </c>
      <c r="C518" s="9">
        <v>4</v>
      </c>
      <c r="D518" s="11">
        <v>0.14699999999999999</v>
      </c>
      <c r="E518" s="11">
        <v>0.14822631914523321</v>
      </c>
      <c r="F518" s="11">
        <v>0.2</v>
      </c>
      <c r="G518" s="11">
        <v>0.155</v>
      </c>
      <c r="H518" s="147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7">
        <v>0.16464655229747799</v>
      </c>
    </row>
    <row r="519" spans="1:65">
      <c r="A519" s="29"/>
      <c r="B519" s="19">
        <v>1</v>
      </c>
      <c r="C519" s="9">
        <v>5</v>
      </c>
      <c r="D519" s="11">
        <v>0.14499999999999999</v>
      </c>
      <c r="E519" s="11">
        <v>0.15389333288563309</v>
      </c>
      <c r="F519" s="11">
        <v>0.2</v>
      </c>
      <c r="G519" s="11">
        <v>0.16</v>
      </c>
      <c r="H519" s="147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7">
        <v>10</v>
      </c>
    </row>
    <row r="520" spans="1:65">
      <c r="A520" s="29"/>
      <c r="B520" s="19">
        <v>1</v>
      </c>
      <c r="C520" s="9">
        <v>6</v>
      </c>
      <c r="D520" s="11">
        <v>0.151</v>
      </c>
      <c r="E520" s="11">
        <v>0.15417701003031525</v>
      </c>
      <c r="F520" s="11">
        <v>0.2</v>
      </c>
      <c r="G520" s="11">
        <v>0.16</v>
      </c>
      <c r="H520" s="147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5"/>
    </row>
    <row r="521" spans="1:65">
      <c r="A521" s="29"/>
      <c r="B521" s="20" t="s">
        <v>259</v>
      </c>
      <c r="C521" s="12"/>
      <c r="D521" s="22">
        <v>0.14683333333333334</v>
      </c>
      <c r="E521" s="22">
        <v>0.15175287585657679</v>
      </c>
      <c r="F521" s="22">
        <v>0.19999999999999998</v>
      </c>
      <c r="G521" s="22">
        <v>0.16</v>
      </c>
      <c r="H521" s="147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5"/>
    </row>
    <row r="522" spans="1:65">
      <c r="A522" s="29"/>
      <c r="B522" s="3" t="s">
        <v>260</v>
      </c>
      <c r="C522" s="28"/>
      <c r="D522" s="11">
        <v>0.14649999999999999</v>
      </c>
      <c r="E522" s="11">
        <v>0.15370014274868582</v>
      </c>
      <c r="F522" s="11">
        <v>0.2</v>
      </c>
      <c r="G522" s="11">
        <v>0.16</v>
      </c>
      <c r="H522" s="147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5"/>
    </row>
    <row r="523" spans="1:65">
      <c r="A523" s="29"/>
      <c r="B523" s="3" t="s">
        <v>261</v>
      </c>
      <c r="C523" s="28"/>
      <c r="D523" s="23">
        <v>2.4832774042918924E-3</v>
      </c>
      <c r="E523" s="23">
        <v>3.3260540525955132E-3</v>
      </c>
      <c r="F523" s="23">
        <v>3.0404709722440586E-17</v>
      </c>
      <c r="G523" s="23">
        <v>3.162277660168382E-3</v>
      </c>
      <c r="H523" s="147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5"/>
    </row>
    <row r="524" spans="1:65">
      <c r="A524" s="29"/>
      <c r="B524" s="3" t="s">
        <v>86</v>
      </c>
      <c r="C524" s="28"/>
      <c r="D524" s="13">
        <v>1.6912218417424917E-2</v>
      </c>
      <c r="E524" s="13">
        <v>2.1917568506174479E-2</v>
      </c>
      <c r="F524" s="13">
        <v>1.5202354861220294E-16</v>
      </c>
      <c r="G524" s="13">
        <v>1.9764235376052389E-2</v>
      </c>
      <c r="H524" s="147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A525" s="29"/>
      <c r="B525" s="3" t="s">
        <v>262</v>
      </c>
      <c r="C525" s="28"/>
      <c r="D525" s="13">
        <v>-0.10819065881173329</v>
      </c>
      <c r="E525" s="13">
        <v>-7.8311244669158508E-2</v>
      </c>
      <c r="F525" s="13">
        <v>0.21472327971160032</v>
      </c>
      <c r="G525" s="13">
        <v>-2.822137623071963E-2</v>
      </c>
      <c r="H525" s="147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29"/>
      <c r="B526" s="45" t="s">
        <v>263</v>
      </c>
      <c r="C526" s="46"/>
      <c r="D526" s="44">
        <v>0.93</v>
      </c>
      <c r="E526" s="44">
        <v>0.42</v>
      </c>
      <c r="F526" s="44">
        <v>4.5199999999999996</v>
      </c>
      <c r="G526" s="44">
        <v>0.42</v>
      </c>
      <c r="H526" s="147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B527" s="30"/>
      <c r="C527" s="20"/>
      <c r="D527" s="20"/>
      <c r="E527" s="20"/>
      <c r="F527" s="20"/>
      <c r="G527" s="20"/>
      <c r="BM527" s="55"/>
    </row>
    <row r="528" spans="1:65" ht="15">
      <c r="B528" s="8" t="s">
        <v>584</v>
      </c>
      <c r="BM528" s="27" t="s">
        <v>66</v>
      </c>
    </row>
    <row r="529" spans="1:65" ht="15">
      <c r="A529" s="24" t="s">
        <v>55</v>
      </c>
      <c r="B529" s="18" t="s">
        <v>110</v>
      </c>
      <c r="C529" s="15" t="s">
        <v>111</v>
      </c>
      <c r="D529" s="16" t="s">
        <v>228</v>
      </c>
      <c r="E529" s="17" t="s">
        <v>228</v>
      </c>
      <c r="F529" s="17" t="s">
        <v>228</v>
      </c>
      <c r="G529" s="17" t="s">
        <v>228</v>
      </c>
      <c r="H529" s="17" t="s">
        <v>228</v>
      </c>
      <c r="I529" s="17" t="s">
        <v>228</v>
      </c>
      <c r="J529" s="17" t="s">
        <v>228</v>
      </c>
      <c r="K529" s="17" t="s">
        <v>228</v>
      </c>
      <c r="L529" s="17" t="s">
        <v>228</v>
      </c>
      <c r="M529" s="17" t="s">
        <v>228</v>
      </c>
      <c r="N529" s="17" t="s">
        <v>228</v>
      </c>
      <c r="O529" s="17" t="s">
        <v>228</v>
      </c>
      <c r="P529" s="17" t="s">
        <v>228</v>
      </c>
      <c r="Q529" s="17" t="s">
        <v>228</v>
      </c>
      <c r="R529" s="17" t="s">
        <v>228</v>
      </c>
      <c r="S529" s="17" t="s">
        <v>228</v>
      </c>
      <c r="T529" s="17" t="s">
        <v>228</v>
      </c>
      <c r="U529" s="17" t="s">
        <v>228</v>
      </c>
      <c r="V529" s="17" t="s">
        <v>228</v>
      </c>
      <c r="W529" s="147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7">
        <v>1</v>
      </c>
    </row>
    <row r="530" spans="1:65">
      <c r="A530" s="29"/>
      <c r="B530" s="19" t="s">
        <v>229</v>
      </c>
      <c r="C530" s="9" t="s">
        <v>229</v>
      </c>
      <c r="D530" s="145" t="s">
        <v>232</v>
      </c>
      <c r="E530" s="146" t="s">
        <v>233</v>
      </c>
      <c r="F530" s="146" t="s">
        <v>234</v>
      </c>
      <c r="G530" s="146" t="s">
        <v>237</v>
      </c>
      <c r="H530" s="146" t="s">
        <v>238</v>
      </c>
      <c r="I530" s="146" t="s">
        <v>239</v>
      </c>
      <c r="J530" s="146" t="s">
        <v>240</v>
      </c>
      <c r="K530" s="146" t="s">
        <v>241</v>
      </c>
      <c r="L530" s="146" t="s">
        <v>242</v>
      </c>
      <c r="M530" s="146" t="s">
        <v>243</v>
      </c>
      <c r="N530" s="146" t="s">
        <v>244</v>
      </c>
      <c r="O530" s="146" t="s">
        <v>246</v>
      </c>
      <c r="P530" s="146" t="s">
        <v>247</v>
      </c>
      <c r="Q530" s="146" t="s">
        <v>248</v>
      </c>
      <c r="R530" s="146" t="s">
        <v>249</v>
      </c>
      <c r="S530" s="146" t="s">
        <v>283</v>
      </c>
      <c r="T530" s="146" t="s">
        <v>252</v>
      </c>
      <c r="U530" s="146" t="s">
        <v>253</v>
      </c>
      <c r="V530" s="146" t="s">
        <v>299</v>
      </c>
      <c r="W530" s="147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7" t="s">
        <v>1</v>
      </c>
    </row>
    <row r="531" spans="1:65">
      <c r="A531" s="29"/>
      <c r="B531" s="19"/>
      <c r="C531" s="9"/>
      <c r="D531" s="10" t="s">
        <v>287</v>
      </c>
      <c r="E531" s="11" t="s">
        <v>286</v>
      </c>
      <c r="F531" s="11" t="s">
        <v>287</v>
      </c>
      <c r="G531" s="11" t="s">
        <v>322</v>
      </c>
      <c r="H531" s="11" t="s">
        <v>322</v>
      </c>
      <c r="I531" s="11" t="s">
        <v>286</v>
      </c>
      <c r="J531" s="11" t="s">
        <v>286</v>
      </c>
      <c r="K531" s="11" t="s">
        <v>286</v>
      </c>
      <c r="L531" s="11" t="s">
        <v>286</v>
      </c>
      <c r="M531" s="11" t="s">
        <v>286</v>
      </c>
      <c r="N531" s="11" t="s">
        <v>322</v>
      </c>
      <c r="O531" s="11" t="s">
        <v>322</v>
      </c>
      <c r="P531" s="11" t="s">
        <v>286</v>
      </c>
      <c r="Q531" s="11" t="s">
        <v>286</v>
      </c>
      <c r="R531" s="11" t="s">
        <v>286</v>
      </c>
      <c r="S531" s="11" t="s">
        <v>322</v>
      </c>
      <c r="T531" s="11" t="s">
        <v>287</v>
      </c>
      <c r="U531" s="11" t="s">
        <v>287</v>
      </c>
      <c r="V531" s="11" t="s">
        <v>287</v>
      </c>
      <c r="W531" s="147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7">
        <v>2</v>
      </c>
    </row>
    <row r="532" spans="1:65">
      <c r="A532" s="29"/>
      <c r="B532" s="19"/>
      <c r="C532" s="9"/>
      <c r="D532" s="25" t="s">
        <v>323</v>
      </c>
      <c r="E532" s="25" t="s">
        <v>324</v>
      </c>
      <c r="F532" s="25" t="s">
        <v>324</v>
      </c>
      <c r="G532" s="25" t="s">
        <v>325</v>
      </c>
      <c r="H532" s="25" t="s">
        <v>325</v>
      </c>
      <c r="I532" s="25" t="s">
        <v>325</v>
      </c>
      <c r="J532" s="25" t="s">
        <v>325</v>
      </c>
      <c r="K532" s="25" t="s">
        <v>325</v>
      </c>
      <c r="L532" s="25" t="s">
        <v>325</v>
      </c>
      <c r="M532" s="25" t="s">
        <v>325</v>
      </c>
      <c r="N532" s="25" t="s">
        <v>323</v>
      </c>
      <c r="O532" s="25" t="s">
        <v>323</v>
      </c>
      <c r="P532" s="25" t="s">
        <v>325</v>
      </c>
      <c r="Q532" s="25" t="s">
        <v>323</v>
      </c>
      <c r="R532" s="25" t="s">
        <v>289</v>
      </c>
      <c r="S532" s="25" t="s">
        <v>326</v>
      </c>
      <c r="T532" s="25" t="s">
        <v>323</v>
      </c>
      <c r="U532" s="25" t="s">
        <v>258</v>
      </c>
      <c r="V532" s="25" t="s">
        <v>325</v>
      </c>
      <c r="W532" s="147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7">
        <v>3</v>
      </c>
    </row>
    <row r="533" spans="1:65">
      <c r="A533" s="29"/>
      <c r="B533" s="18">
        <v>1</v>
      </c>
      <c r="C533" s="14">
        <v>1</v>
      </c>
      <c r="D533" s="21">
        <v>1.63</v>
      </c>
      <c r="E533" s="21">
        <v>1.7242157232620681</v>
      </c>
      <c r="F533" s="150">
        <v>1.6164667000000001</v>
      </c>
      <c r="G533" s="21">
        <v>1.81</v>
      </c>
      <c r="H533" s="21">
        <v>1.69</v>
      </c>
      <c r="I533" s="21">
        <v>1.67</v>
      </c>
      <c r="J533" s="21">
        <v>1.7500000000000002</v>
      </c>
      <c r="K533" s="21">
        <v>1.66</v>
      </c>
      <c r="L533" s="21">
        <v>1.72</v>
      </c>
      <c r="M533" s="21">
        <v>1.68</v>
      </c>
      <c r="N533" s="21">
        <v>1.7540938193536697</v>
      </c>
      <c r="O533" s="21">
        <v>1.7500000000000002</v>
      </c>
      <c r="P533" s="21">
        <v>1.6399999999999997</v>
      </c>
      <c r="Q533" s="21">
        <v>1.72</v>
      </c>
      <c r="R533" s="21">
        <v>1.6099999999999999</v>
      </c>
      <c r="S533" s="21">
        <v>1.73</v>
      </c>
      <c r="T533" s="21">
        <v>1.76</v>
      </c>
      <c r="U533" s="21">
        <v>1.81</v>
      </c>
      <c r="V533" s="21">
        <v>1.7486277999999997</v>
      </c>
      <c r="W533" s="147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7">
        <v>1</v>
      </c>
    </row>
    <row r="534" spans="1:65">
      <c r="A534" s="29"/>
      <c r="B534" s="19">
        <v>1</v>
      </c>
      <c r="C534" s="9">
        <v>2</v>
      </c>
      <c r="D534" s="11">
        <v>1.69</v>
      </c>
      <c r="E534" s="11">
        <v>1.7176803808540337</v>
      </c>
      <c r="F534" s="11">
        <v>1.6960396</v>
      </c>
      <c r="G534" s="11">
        <v>1.71</v>
      </c>
      <c r="H534" s="11">
        <v>1.67</v>
      </c>
      <c r="I534" s="11">
        <v>1.68</v>
      </c>
      <c r="J534" s="11">
        <v>1.7500000000000002</v>
      </c>
      <c r="K534" s="11">
        <v>1.68</v>
      </c>
      <c r="L534" s="11">
        <v>1.7500000000000002</v>
      </c>
      <c r="M534" s="11">
        <v>1.68</v>
      </c>
      <c r="N534" s="11">
        <v>1.7574579206107919</v>
      </c>
      <c r="O534" s="11">
        <v>1.76</v>
      </c>
      <c r="P534" s="11">
        <v>1.54</v>
      </c>
      <c r="Q534" s="11">
        <v>1.69</v>
      </c>
      <c r="R534" s="11">
        <v>1.6099999999999999</v>
      </c>
      <c r="S534" s="11">
        <v>1.7000000000000002</v>
      </c>
      <c r="T534" s="11">
        <v>1.78</v>
      </c>
      <c r="U534" s="11">
        <v>1.8499999999999999</v>
      </c>
      <c r="V534" s="11">
        <v>1.7567131999999999</v>
      </c>
      <c r="W534" s="147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 t="e">
        <v>#N/A</v>
      </c>
    </row>
    <row r="535" spans="1:65">
      <c r="A535" s="29"/>
      <c r="B535" s="19">
        <v>1</v>
      </c>
      <c r="C535" s="9">
        <v>3</v>
      </c>
      <c r="D535" s="11">
        <v>1.68</v>
      </c>
      <c r="E535" s="11">
        <v>1.7079921590767773</v>
      </c>
      <c r="F535" s="11">
        <v>1.7016448</v>
      </c>
      <c r="G535" s="11">
        <v>1.7000000000000002</v>
      </c>
      <c r="H535" s="11">
        <v>1.69</v>
      </c>
      <c r="I535" s="11">
        <v>1.66</v>
      </c>
      <c r="J535" s="11">
        <v>1.7399999999999998</v>
      </c>
      <c r="K535" s="11">
        <v>1.67</v>
      </c>
      <c r="L535" s="11">
        <v>1.73</v>
      </c>
      <c r="M535" s="11">
        <v>1.67</v>
      </c>
      <c r="N535" s="11">
        <v>1.6773796733415267</v>
      </c>
      <c r="O535" s="11">
        <v>1.77</v>
      </c>
      <c r="P535" s="11">
        <v>1.55</v>
      </c>
      <c r="Q535" s="11">
        <v>1.71</v>
      </c>
      <c r="R535" s="11">
        <v>1.6200000000000003</v>
      </c>
      <c r="S535" s="11">
        <v>1.63</v>
      </c>
      <c r="T535" s="11">
        <v>1.79</v>
      </c>
      <c r="U535" s="11">
        <v>1.81</v>
      </c>
      <c r="V535" s="11">
        <v>1.7626511999999996</v>
      </c>
      <c r="W535" s="147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>
        <v>16</v>
      </c>
    </row>
    <row r="536" spans="1:65">
      <c r="A536" s="29"/>
      <c r="B536" s="19">
        <v>1</v>
      </c>
      <c r="C536" s="9">
        <v>4</v>
      </c>
      <c r="D536" s="11">
        <v>1.6200000000000003</v>
      </c>
      <c r="E536" s="11">
        <v>1.7123738020610135</v>
      </c>
      <c r="F536" s="11">
        <v>1.7035997000000001</v>
      </c>
      <c r="G536" s="11">
        <v>1.7399999999999998</v>
      </c>
      <c r="H536" s="11">
        <v>1.67</v>
      </c>
      <c r="I536" s="143">
        <v>1.7399999999999998</v>
      </c>
      <c r="J536" s="11">
        <v>1.7399999999999998</v>
      </c>
      <c r="K536" s="11">
        <v>1.67</v>
      </c>
      <c r="L536" s="11">
        <v>1.7500000000000002</v>
      </c>
      <c r="M536" s="11">
        <v>1.67</v>
      </c>
      <c r="N536" s="11">
        <v>1.7279889838342419</v>
      </c>
      <c r="O536" s="11">
        <v>1.77</v>
      </c>
      <c r="P536" s="11">
        <v>1.54</v>
      </c>
      <c r="Q536" s="11">
        <v>1.7500000000000002</v>
      </c>
      <c r="R536" s="11">
        <v>1.67</v>
      </c>
      <c r="S536" s="11">
        <v>1.66</v>
      </c>
      <c r="T536" s="11">
        <v>1.7500000000000002</v>
      </c>
      <c r="U536" s="11">
        <v>1.8399999999999999</v>
      </c>
      <c r="V536" s="11">
        <v>1.7387634999999999</v>
      </c>
      <c r="W536" s="147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1.7075437699933027</v>
      </c>
    </row>
    <row r="537" spans="1:65">
      <c r="A537" s="29"/>
      <c r="B537" s="19">
        <v>1</v>
      </c>
      <c r="C537" s="9">
        <v>5</v>
      </c>
      <c r="D537" s="11">
        <v>1.66</v>
      </c>
      <c r="E537" s="11">
        <v>1.7316020967074031</v>
      </c>
      <c r="F537" s="11">
        <v>1.7507010000000001</v>
      </c>
      <c r="G537" s="11">
        <v>1.7500000000000002</v>
      </c>
      <c r="H537" s="11">
        <v>1.67</v>
      </c>
      <c r="I537" s="11">
        <v>1.68</v>
      </c>
      <c r="J537" s="11">
        <v>1.72</v>
      </c>
      <c r="K537" s="11">
        <v>1.6500000000000001</v>
      </c>
      <c r="L537" s="11">
        <v>1.7500000000000002</v>
      </c>
      <c r="M537" s="11">
        <v>1.69</v>
      </c>
      <c r="N537" s="11">
        <v>1.7102856929532266</v>
      </c>
      <c r="O537" s="11">
        <v>1.7399999999999998</v>
      </c>
      <c r="P537" s="11">
        <v>1.55</v>
      </c>
      <c r="Q537" s="11">
        <v>1.73</v>
      </c>
      <c r="R537" s="11">
        <v>1.66</v>
      </c>
      <c r="S537" s="11">
        <v>1.6200000000000003</v>
      </c>
      <c r="T537" s="11">
        <v>1.78</v>
      </c>
      <c r="U537" s="11">
        <v>1.8499999999999999</v>
      </c>
      <c r="V537" s="11">
        <v>1.7542090999999995</v>
      </c>
      <c r="W537" s="147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7">
        <v>98</v>
      </c>
    </row>
    <row r="538" spans="1:65">
      <c r="A538" s="29"/>
      <c r="B538" s="19">
        <v>1</v>
      </c>
      <c r="C538" s="9">
        <v>6</v>
      </c>
      <c r="D538" s="11">
        <v>1.68</v>
      </c>
      <c r="E538" s="11">
        <v>1.7292494850884199</v>
      </c>
      <c r="F538" s="11">
        <v>1.7198187999999999</v>
      </c>
      <c r="G538" s="11">
        <v>1.67</v>
      </c>
      <c r="H538" s="11">
        <v>1.69</v>
      </c>
      <c r="I538" s="11">
        <v>1.68</v>
      </c>
      <c r="J538" s="11">
        <v>1.7500000000000002</v>
      </c>
      <c r="K538" s="11">
        <v>1.68</v>
      </c>
      <c r="L538" s="11">
        <v>1.73</v>
      </c>
      <c r="M538" s="11">
        <v>1.67</v>
      </c>
      <c r="N538" s="11">
        <v>1.7019168620933594</v>
      </c>
      <c r="O538" s="11">
        <v>1.79</v>
      </c>
      <c r="P538" s="11">
        <v>1.63</v>
      </c>
      <c r="Q538" s="11">
        <v>1.73</v>
      </c>
      <c r="R538" s="11">
        <v>1.6399999999999997</v>
      </c>
      <c r="S538" s="143">
        <v>1.92</v>
      </c>
      <c r="T538" s="11">
        <v>1.79</v>
      </c>
      <c r="U538" s="11">
        <v>1.81</v>
      </c>
      <c r="V538" s="11">
        <v>1.7486236999999998</v>
      </c>
      <c r="W538" s="147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5"/>
    </row>
    <row r="539" spans="1:65">
      <c r="A539" s="29"/>
      <c r="B539" s="20" t="s">
        <v>259</v>
      </c>
      <c r="C539" s="12"/>
      <c r="D539" s="22">
        <v>1.66</v>
      </c>
      <c r="E539" s="22">
        <v>1.7205189411749526</v>
      </c>
      <c r="F539" s="22">
        <v>1.6980450999999999</v>
      </c>
      <c r="G539" s="22">
        <v>1.7300000000000002</v>
      </c>
      <c r="H539" s="22">
        <v>1.68</v>
      </c>
      <c r="I539" s="22">
        <v>1.6849999999999998</v>
      </c>
      <c r="J539" s="22">
        <v>1.7416666666666669</v>
      </c>
      <c r="K539" s="22">
        <v>1.6683333333333332</v>
      </c>
      <c r="L539" s="22">
        <v>1.7383333333333335</v>
      </c>
      <c r="M539" s="22">
        <v>1.6766666666666665</v>
      </c>
      <c r="N539" s="22">
        <v>1.721520492031136</v>
      </c>
      <c r="O539" s="22">
        <v>1.7633333333333336</v>
      </c>
      <c r="P539" s="22">
        <v>1.575</v>
      </c>
      <c r="Q539" s="22">
        <v>1.7216666666666667</v>
      </c>
      <c r="R539" s="22">
        <v>1.6349999999999998</v>
      </c>
      <c r="S539" s="22">
        <v>1.7100000000000002</v>
      </c>
      <c r="T539" s="22">
        <v>1.7749999999999997</v>
      </c>
      <c r="U539" s="22">
        <v>1.8283333333333334</v>
      </c>
      <c r="V539" s="22">
        <v>1.7515980833333329</v>
      </c>
      <c r="W539" s="147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5"/>
    </row>
    <row r="540" spans="1:65">
      <c r="A540" s="29"/>
      <c r="B540" s="3" t="s">
        <v>260</v>
      </c>
      <c r="C540" s="28"/>
      <c r="D540" s="11">
        <v>1.67</v>
      </c>
      <c r="E540" s="11">
        <v>1.7209480520580509</v>
      </c>
      <c r="F540" s="11">
        <v>1.7026222500000001</v>
      </c>
      <c r="G540" s="11">
        <v>1.7249999999999999</v>
      </c>
      <c r="H540" s="11">
        <v>1.68</v>
      </c>
      <c r="I540" s="11">
        <v>1.68</v>
      </c>
      <c r="J540" s="11">
        <v>1.7450000000000001</v>
      </c>
      <c r="K540" s="11">
        <v>1.67</v>
      </c>
      <c r="L540" s="11">
        <v>1.7400000000000002</v>
      </c>
      <c r="M540" s="11">
        <v>1.6749999999999998</v>
      </c>
      <c r="N540" s="11">
        <v>1.7191373383937343</v>
      </c>
      <c r="O540" s="11">
        <v>1.7650000000000001</v>
      </c>
      <c r="P540" s="11">
        <v>1.55</v>
      </c>
      <c r="Q540" s="11">
        <v>1.7250000000000001</v>
      </c>
      <c r="R540" s="11">
        <v>1.63</v>
      </c>
      <c r="S540" s="11">
        <v>1.6800000000000002</v>
      </c>
      <c r="T540" s="11">
        <v>1.78</v>
      </c>
      <c r="U540" s="11">
        <v>1.825</v>
      </c>
      <c r="V540" s="11">
        <v>1.7514184499999996</v>
      </c>
      <c r="W540" s="147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5"/>
    </row>
    <row r="541" spans="1:65">
      <c r="A541" s="29"/>
      <c r="B541" s="3" t="s">
        <v>261</v>
      </c>
      <c r="C541" s="28"/>
      <c r="D541" s="23">
        <v>2.898275349237878E-2</v>
      </c>
      <c r="E541" s="23">
        <v>9.4238624459100362E-3</v>
      </c>
      <c r="F541" s="23">
        <v>4.4608534193716742E-2</v>
      </c>
      <c r="G541" s="23">
        <v>4.8579831205964499E-2</v>
      </c>
      <c r="H541" s="23">
        <v>1.0954451150103331E-2</v>
      </c>
      <c r="I541" s="23">
        <v>2.8106938645110328E-2</v>
      </c>
      <c r="J541" s="23">
        <v>1.1690451944500239E-2</v>
      </c>
      <c r="K541" s="23">
        <v>1.1690451944500063E-2</v>
      </c>
      <c r="L541" s="23">
        <v>1.3291601358251387E-2</v>
      </c>
      <c r="M541" s="23">
        <v>8.1649658092772665E-3</v>
      </c>
      <c r="N541" s="23">
        <v>3.1155406284087785E-2</v>
      </c>
      <c r="O541" s="23">
        <v>1.7511900715418305E-2</v>
      </c>
      <c r="P541" s="23">
        <v>4.6797435827190231E-2</v>
      </c>
      <c r="Q541" s="23">
        <v>2.0412414523193232E-2</v>
      </c>
      <c r="R541" s="23">
        <v>2.5884358211089531E-2</v>
      </c>
      <c r="S541" s="23">
        <v>0.1109954954040928</v>
      </c>
      <c r="T541" s="23">
        <v>1.6431676725154928E-2</v>
      </c>
      <c r="U541" s="23">
        <v>2.0412414523193048E-2</v>
      </c>
      <c r="V541" s="23">
        <v>8.2164381970331497E-3</v>
      </c>
      <c r="W541" s="202"/>
      <c r="X541" s="203"/>
      <c r="Y541" s="203"/>
      <c r="Z541" s="203"/>
      <c r="AA541" s="203"/>
      <c r="AB541" s="203"/>
      <c r="AC541" s="203"/>
      <c r="AD541" s="203"/>
      <c r="AE541" s="203"/>
      <c r="AF541" s="203"/>
      <c r="AG541" s="203"/>
      <c r="AH541" s="203"/>
      <c r="AI541" s="203"/>
      <c r="AJ541" s="203"/>
      <c r="AK541" s="203"/>
      <c r="AL541" s="203"/>
      <c r="AM541" s="203"/>
      <c r="AN541" s="203"/>
      <c r="AO541" s="203"/>
      <c r="AP541" s="203"/>
      <c r="AQ541" s="203"/>
      <c r="AR541" s="203"/>
      <c r="AS541" s="203"/>
      <c r="AT541" s="203"/>
      <c r="AU541" s="203"/>
      <c r="AV541" s="203"/>
      <c r="AW541" s="203"/>
      <c r="AX541" s="203"/>
      <c r="AY541" s="203"/>
      <c r="AZ541" s="203"/>
      <c r="BA541" s="203"/>
      <c r="BB541" s="203"/>
      <c r="BC541" s="203"/>
      <c r="BD541" s="203"/>
      <c r="BE541" s="203"/>
      <c r="BF541" s="203"/>
      <c r="BG541" s="203"/>
      <c r="BH541" s="203"/>
      <c r="BI541" s="203"/>
      <c r="BJ541" s="203"/>
      <c r="BK541" s="203"/>
      <c r="BL541" s="203"/>
      <c r="BM541" s="56"/>
    </row>
    <row r="542" spans="1:65">
      <c r="A542" s="29"/>
      <c r="B542" s="3" t="s">
        <v>86</v>
      </c>
      <c r="C542" s="28"/>
      <c r="D542" s="13">
        <v>1.7459490055649868E-2</v>
      </c>
      <c r="E542" s="13">
        <v>5.4773372267988077E-3</v>
      </c>
      <c r="F542" s="13">
        <v>2.6270523788630082E-2</v>
      </c>
      <c r="G542" s="13">
        <v>2.8080827286684679E-2</v>
      </c>
      <c r="H542" s="13">
        <v>6.5205066369662685E-3</v>
      </c>
      <c r="I542" s="13">
        <v>1.6680675753774677E-2</v>
      </c>
      <c r="J542" s="13">
        <v>6.7122212121532463E-3</v>
      </c>
      <c r="K542" s="13">
        <v>7.0072639027972403E-3</v>
      </c>
      <c r="L542" s="13">
        <v>7.6461752779969621E-3</v>
      </c>
      <c r="M542" s="13">
        <v>4.8697609200460835E-3</v>
      </c>
      <c r="N542" s="13">
        <v>1.8097609890968581E-2</v>
      </c>
      <c r="O542" s="13">
        <v>9.9311346212202084E-3</v>
      </c>
      <c r="P542" s="13">
        <v>2.971265766805729E-2</v>
      </c>
      <c r="Q542" s="13">
        <v>1.1856194301951539E-2</v>
      </c>
      <c r="R542" s="13">
        <v>1.5831411749901856E-2</v>
      </c>
      <c r="S542" s="13">
        <v>6.4909646435141979E-2</v>
      </c>
      <c r="T542" s="13">
        <v>9.2572826620591162E-3</v>
      </c>
      <c r="U542" s="13">
        <v>1.116449290238453E-2</v>
      </c>
      <c r="V542" s="13">
        <v>4.6908239254276141E-3</v>
      </c>
      <c r="W542" s="147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5"/>
    </row>
    <row r="543" spans="1:65">
      <c r="A543" s="29"/>
      <c r="B543" s="3" t="s">
        <v>262</v>
      </c>
      <c r="C543" s="28"/>
      <c r="D543" s="13">
        <v>-2.7843368251397327E-2</v>
      </c>
      <c r="E543" s="13">
        <v>7.5987341640448847E-3</v>
      </c>
      <c r="F543" s="13">
        <v>-5.5627680884221542E-3</v>
      </c>
      <c r="G543" s="13">
        <v>1.3151188509086031E-2</v>
      </c>
      <c r="H543" s="13">
        <v>-1.6130637748402066E-2</v>
      </c>
      <c r="I543" s="13">
        <v>-1.3202455122653389E-2</v>
      </c>
      <c r="J543" s="13">
        <v>1.9983614635833424E-2</v>
      </c>
      <c r="K543" s="13">
        <v>-2.2963063875149348E-2</v>
      </c>
      <c r="L543" s="13">
        <v>1.8031492885334011E-2</v>
      </c>
      <c r="M543" s="13">
        <v>-1.8082759498901368E-2</v>
      </c>
      <c r="N543" s="13">
        <v>8.1852789272207627E-3</v>
      </c>
      <c r="O543" s="13">
        <v>3.267240601407817E-2</v>
      </c>
      <c r="P543" s="13">
        <v>-7.7622472889126937E-2</v>
      </c>
      <c r="Q543" s="13">
        <v>8.2708841328380522E-3</v>
      </c>
      <c r="R543" s="13">
        <v>-4.2484281380141375E-2</v>
      </c>
      <c r="S543" s="13">
        <v>1.4384580060908814E-3</v>
      </c>
      <c r="T543" s="13">
        <v>3.9504832140825119E-2</v>
      </c>
      <c r="U543" s="13">
        <v>7.0738780148812408E-2</v>
      </c>
      <c r="V543" s="13">
        <v>2.5799814982313984E-2</v>
      </c>
      <c r="W543" s="147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29"/>
      <c r="B544" s="45" t="s">
        <v>263</v>
      </c>
      <c r="C544" s="46"/>
      <c r="D544" s="44">
        <v>1.1499999999999999</v>
      </c>
      <c r="E544" s="44">
        <v>0</v>
      </c>
      <c r="F544" s="44">
        <v>0.43</v>
      </c>
      <c r="G544" s="44">
        <v>0.18</v>
      </c>
      <c r="H544" s="44">
        <v>0.77</v>
      </c>
      <c r="I544" s="44">
        <v>0.67</v>
      </c>
      <c r="J544" s="44">
        <v>0.4</v>
      </c>
      <c r="K544" s="44">
        <v>0.99</v>
      </c>
      <c r="L544" s="44">
        <v>0.34</v>
      </c>
      <c r="M544" s="44">
        <v>0.83</v>
      </c>
      <c r="N544" s="44">
        <v>0.02</v>
      </c>
      <c r="O544" s="44">
        <v>0.81</v>
      </c>
      <c r="P544" s="44">
        <v>2.76</v>
      </c>
      <c r="Q544" s="44">
        <v>0.02</v>
      </c>
      <c r="R544" s="44">
        <v>1.62</v>
      </c>
      <c r="S544" s="44">
        <v>0.2</v>
      </c>
      <c r="T544" s="44">
        <v>1.03</v>
      </c>
      <c r="U544" s="44">
        <v>2.0499999999999998</v>
      </c>
      <c r="V544" s="44">
        <v>0.59</v>
      </c>
      <c r="W544" s="147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B545" s="3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BM545" s="55"/>
    </row>
    <row r="546" spans="1:65" ht="15">
      <c r="B546" s="8" t="s">
        <v>585</v>
      </c>
      <c r="BM546" s="27" t="s">
        <v>66</v>
      </c>
    </row>
    <row r="547" spans="1:65" ht="15">
      <c r="A547" s="24" t="s">
        <v>56</v>
      </c>
      <c r="B547" s="18" t="s">
        <v>110</v>
      </c>
      <c r="C547" s="15" t="s">
        <v>111</v>
      </c>
      <c r="D547" s="16" t="s">
        <v>228</v>
      </c>
      <c r="E547" s="17" t="s">
        <v>228</v>
      </c>
      <c r="F547" s="17" t="s">
        <v>228</v>
      </c>
      <c r="G547" s="17" t="s">
        <v>228</v>
      </c>
      <c r="H547" s="17" t="s">
        <v>228</v>
      </c>
      <c r="I547" s="17" t="s">
        <v>228</v>
      </c>
      <c r="J547" s="17" t="s">
        <v>228</v>
      </c>
      <c r="K547" s="17" t="s">
        <v>228</v>
      </c>
      <c r="L547" s="17" t="s">
        <v>228</v>
      </c>
      <c r="M547" s="17" t="s">
        <v>228</v>
      </c>
      <c r="N547" s="17" t="s">
        <v>228</v>
      </c>
      <c r="O547" s="17" t="s">
        <v>228</v>
      </c>
      <c r="P547" s="17" t="s">
        <v>228</v>
      </c>
      <c r="Q547" s="17" t="s">
        <v>228</v>
      </c>
      <c r="R547" s="17" t="s">
        <v>228</v>
      </c>
      <c r="S547" s="17" t="s">
        <v>228</v>
      </c>
      <c r="T547" s="17" t="s">
        <v>228</v>
      </c>
      <c r="U547" s="17" t="s">
        <v>228</v>
      </c>
      <c r="V547" s="17" t="s">
        <v>228</v>
      </c>
      <c r="W547" s="147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7">
        <v>1</v>
      </c>
    </row>
    <row r="548" spans="1:65">
      <c r="A548" s="29"/>
      <c r="B548" s="19" t="s">
        <v>229</v>
      </c>
      <c r="C548" s="9" t="s">
        <v>229</v>
      </c>
      <c r="D548" s="145" t="s">
        <v>232</v>
      </c>
      <c r="E548" s="146" t="s">
        <v>233</v>
      </c>
      <c r="F548" s="146" t="s">
        <v>234</v>
      </c>
      <c r="G548" s="146" t="s">
        <v>237</v>
      </c>
      <c r="H548" s="146" t="s">
        <v>238</v>
      </c>
      <c r="I548" s="146" t="s">
        <v>239</v>
      </c>
      <c r="J548" s="146" t="s">
        <v>240</v>
      </c>
      <c r="K548" s="146" t="s">
        <v>241</v>
      </c>
      <c r="L548" s="146" t="s">
        <v>242</v>
      </c>
      <c r="M548" s="146" t="s">
        <v>243</v>
      </c>
      <c r="N548" s="146" t="s">
        <v>244</v>
      </c>
      <c r="O548" s="146" t="s">
        <v>246</v>
      </c>
      <c r="P548" s="146" t="s">
        <v>247</v>
      </c>
      <c r="Q548" s="146" t="s">
        <v>248</v>
      </c>
      <c r="R548" s="146" t="s">
        <v>249</v>
      </c>
      <c r="S548" s="146" t="s">
        <v>283</v>
      </c>
      <c r="T548" s="146" t="s">
        <v>252</v>
      </c>
      <c r="U548" s="146" t="s">
        <v>253</v>
      </c>
      <c r="V548" s="146" t="s">
        <v>299</v>
      </c>
      <c r="W548" s="147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7" t="s">
        <v>1</v>
      </c>
    </row>
    <row r="549" spans="1:65">
      <c r="A549" s="29"/>
      <c r="B549" s="19"/>
      <c r="C549" s="9"/>
      <c r="D549" s="10" t="s">
        <v>287</v>
      </c>
      <c r="E549" s="11" t="s">
        <v>286</v>
      </c>
      <c r="F549" s="11" t="s">
        <v>287</v>
      </c>
      <c r="G549" s="11" t="s">
        <v>322</v>
      </c>
      <c r="H549" s="11" t="s">
        <v>286</v>
      </c>
      <c r="I549" s="11" t="s">
        <v>286</v>
      </c>
      <c r="J549" s="11" t="s">
        <v>286</v>
      </c>
      <c r="K549" s="11" t="s">
        <v>286</v>
      </c>
      <c r="L549" s="11" t="s">
        <v>286</v>
      </c>
      <c r="M549" s="11" t="s">
        <v>286</v>
      </c>
      <c r="N549" s="11" t="s">
        <v>322</v>
      </c>
      <c r="O549" s="11" t="s">
        <v>322</v>
      </c>
      <c r="P549" s="11" t="s">
        <v>286</v>
      </c>
      <c r="Q549" s="11" t="s">
        <v>286</v>
      </c>
      <c r="R549" s="11" t="s">
        <v>286</v>
      </c>
      <c r="S549" s="11" t="s">
        <v>322</v>
      </c>
      <c r="T549" s="11" t="s">
        <v>287</v>
      </c>
      <c r="U549" s="11" t="s">
        <v>287</v>
      </c>
      <c r="V549" s="11" t="s">
        <v>287</v>
      </c>
      <c r="W549" s="147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7">
        <v>3</v>
      </c>
    </row>
    <row r="550" spans="1:65">
      <c r="A550" s="29"/>
      <c r="B550" s="19"/>
      <c r="C550" s="9"/>
      <c r="D550" s="25" t="s">
        <v>323</v>
      </c>
      <c r="E550" s="25" t="s">
        <v>324</v>
      </c>
      <c r="F550" s="25" t="s">
        <v>324</v>
      </c>
      <c r="G550" s="25" t="s">
        <v>325</v>
      </c>
      <c r="H550" s="25" t="s">
        <v>325</v>
      </c>
      <c r="I550" s="25" t="s">
        <v>325</v>
      </c>
      <c r="J550" s="25" t="s">
        <v>325</v>
      </c>
      <c r="K550" s="25" t="s">
        <v>325</v>
      </c>
      <c r="L550" s="25" t="s">
        <v>325</v>
      </c>
      <c r="M550" s="25" t="s">
        <v>325</v>
      </c>
      <c r="N550" s="25" t="s">
        <v>323</v>
      </c>
      <c r="O550" s="25" t="s">
        <v>323</v>
      </c>
      <c r="P550" s="25" t="s">
        <v>325</v>
      </c>
      <c r="Q550" s="25" t="s">
        <v>323</v>
      </c>
      <c r="R550" s="25" t="s">
        <v>289</v>
      </c>
      <c r="S550" s="25" t="s">
        <v>326</v>
      </c>
      <c r="T550" s="25" t="s">
        <v>323</v>
      </c>
      <c r="U550" s="25" t="s">
        <v>258</v>
      </c>
      <c r="V550" s="25" t="s">
        <v>325</v>
      </c>
      <c r="W550" s="147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>
        <v>3</v>
      </c>
    </row>
    <row r="551" spans="1:65">
      <c r="A551" s="29"/>
      <c r="B551" s="18">
        <v>1</v>
      </c>
      <c r="C551" s="14">
        <v>1</v>
      </c>
      <c r="D551" s="201">
        <v>7.1900000000000006E-2</v>
      </c>
      <c r="E551" s="201">
        <v>7.3668247793538325E-2</v>
      </c>
      <c r="F551" s="201">
        <v>6.8592399999999998E-2</v>
      </c>
      <c r="G551" s="201">
        <v>8.0399999999999999E-2</v>
      </c>
      <c r="H551" s="201">
        <v>7.4899999999999994E-2</v>
      </c>
      <c r="I551" s="201">
        <v>6.8699999999999997E-2</v>
      </c>
      <c r="J551" s="201">
        <v>7.3399999999999993E-2</v>
      </c>
      <c r="K551" s="201">
        <v>6.93E-2</v>
      </c>
      <c r="L551" s="201">
        <v>7.0300000000000001E-2</v>
      </c>
      <c r="M551" s="201">
        <v>7.0900000000000005E-2</v>
      </c>
      <c r="N551" s="201">
        <v>7.5965578146920648E-2</v>
      </c>
      <c r="O551" s="201">
        <v>7.6999999999999999E-2</v>
      </c>
      <c r="P551" s="201">
        <v>7.0900000000000005E-2</v>
      </c>
      <c r="Q551" s="201">
        <v>7.7600000000000002E-2</v>
      </c>
      <c r="R551" s="201">
        <v>6.989999999999999E-2</v>
      </c>
      <c r="S551" s="201">
        <v>6.9999999999999993E-2</v>
      </c>
      <c r="T551" s="201">
        <v>7.0720000000000005E-2</v>
      </c>
      <c r="U551" s="201">
        <v>7.2999999999999995E-2</v>
      </c>
      <c r="V551" s="201">
        <v>7.0426099999999991E-2</v>
      </c>
      <c r="W551" s="202"/>
      <c r="X551" s="203"/>
      <c r="Y551" s="203"/>
      <c r="Z551" s="203"/>
      <c r="AA551" s="203"/>
      <c r="AB551" s="203"/>
      <c r="AC551" s="203"/>
      <c r="AD551" s="203"/>
      <c r="AE551" s="203"/>
      <c r="AF551" s="203"/>
      <c r="AG551" s="203"/>
      <c r="AH551" s="203"/>
      <c r="AI551" s="203"/>
      <c r="AJ551" s="203"/>
      <c r="AK551" s="203"/>
      <c r="AL551" s="203"/>
      <c r="AM551" s="203"/>
      <c r="AN551" s="203"/>
      <c r="AO551" s="203"/>
      <c r="AP551" s="203"/>
      <c r="AQ551" s="203"/>
      <c r="AR551" s="203"/>
      <c r="AS551" s="203"/>
      <c r="AT551" s="203"/>
      <c r="AU551" s="203"/>
      <c r="AV551" s="203"/>
      <c r="AW551" s="203"/>
      <c r="AX551" s="203"/>
      <c r="AY551" s="203"/>
      <c r="AZ551" s="203"/>
      <c r="BA551" s="203"/>
      <c r="BB551" s="203"/>
      <c r="BC551" s="203"/>
      <c r="BD551" s="203"/>
      <c r="BE551" s="203"/>
      <c r="BF551" s="203"/>
      <c r="BG551" s="203"/>
      <c r="BH551" s="203"/>
      <c r="BI551" s="203"/>
      <c r="BJ551" s="203"/>
      <c r="BK551" s="203"/>
      <c r="BL551" s="203"/>
      <c r="BM551" s="204">
        <v>1</v>
      </c>
    </row>
    <row r="552" spans="1:65">
      <c r="A552" s="29"/>
      <c r="B552" s="19">
        <v>1</v>
      </c>
      <c r="C552" s="9">
        <v>2</v>
      </c>
      <c r="D552" s="23">
        <v>7.2400000000000006E-2</v>
      </c>
      <c r="E552" s="23">
        <v>7.3210634255930093E-2</v>
      </c>
      <c r="F552" s="23">
        <v>6.9345600000000007E-2</v>
      </c>
      <c r="G552" s="23">
        <v>7.8200000000000006E-2</v>
      </c>
      <c r="H552" s="23">
        <v>7.7499999999999999E-2</v>
      </c>
      <c r="I552" s="23">
        <v>6.93E-2</v>
      </c>
      <c r="J552" s="23">
        <v>7.3999999999999996E-2</v>
      </c>
      <c r="K552" s="23">
        <v>7.0699999999999999E-2</v>
      </c>
      <c r="L552" s="23">
        <v>7.0699999999999999E-2</v>
      </c>
      <c r="M552" s="23">
        <v>7.1900000000000006E-2</v>
      </c>
      <c r="N552" s="23">
        <v>7.5884622790391779E-2</v>
      </c>
      <c r="O552" s="23">
        <v>7.7399999999999997E-2</v>
      </c>
      <c r="P552" s="23">
        <v>6.9199999999999998E-2</v>
      </c>
      <c r="Q552" s="23">
        <v>7.6700000000000004E-2</v>
      </c>
      <c r="R552" s="23">
        <v>6.9800000000000001E-2</v>
      </c>
      <c r="S552" s="23">
        <v>7.3099999999999998E-2</v>
      </c>
      <c r="T552" s="23">
        <v>7.127E-2</v>
      </c>
      <c r="U552" s="23">
        <v>7.3999999999999996E-2</v>
      </c>
      <c r="V552" s="23">
        <v>7.0531399999999994E-2</v>
      </c>
      <c r="W552" s="202"/>
      <c r="X552" s="203"/>
      <c r="Y552" s="203"/>
      <c r="Z552" s="203"/>
      <c r="AA552" s="203"/>
      <c r="AB552" s="203"/>
      <c r="AC552" s="203"/>
      <c r="AD552" s="203"/>
      <c r="AE552" s="203"/>
      <c r="AF552" s="203"/>
      <c r="AG552" s="203"/>
      <c r="AH552" s="203"/>
      <c r="AI552" s="203"/>
      <c r="AJ552" s="203"/>
      <c r="AK552" s="203"/>
      <c r="AL552" s="203"/>
      <c r="AM552" s="203"/>
      <c r="AN552" s="203"/>
      <c r="AO552" s="203"/>
      <c r="AP552" s="203"/>
      <c r="AQ552" s="203"/>
      <c r="AR552" s="203"/>
      <c r="AS552" s="203"/>
      <c r="AT552" s="203"/>
      <c r="AU552" s="203"/>
      <c r="AV552" s="203"/>
      <c r="AW552" s="203"/>
      <c r="AX552" s="203"/>
      <c r="AY552" s="203"/>
      <c r="AZ552" s="203"/>
      <c r="BA552" s="203"/>
      <c r="BB552" s="203"/>
      <c r="BC552" s="203"/>
      <c r="BD552" s="203"/>
      <c r="BE552" s="203"/>
      <c r="BF552" s="203"/>
      <c r="BG552" s="203"/>
      <c r="BH552" s="203"/>
      <c r="BI552" s="203"/>
      <c r="BJ552" s="203"/>
      <c r="BK552" s="203"/>
      <c r="BL552" s="203"/>
      <c r="BM552" s="204">
        <v>27</v>
      </c>
    </row>
    <row r="553" spans="1:65">
      <c r="A553" s="29"/>
      <c r="B553" s="19">
        <v>1</v>
      </c>
      <c r="C553" s="9">
        <v>3</v>
      </c>
      <c r="D553" s="23">
        <v>7.1800000000000003E-2</v>
      </c>
      <c r="E553" s="23">
        <v>7.3305457638505239E-2</v>
      </c>
      <c r="F553" s="23">
        <v>7.0343299999999997E-2</v>
      </c>
      <c r="G553" s="23">
        <v>7.51E-2</v>
      </c>
      <c r="H553" s="23">
        <v>7.2499999999999995E-2</v>
      </c>
      <c r="I553" s="23">
        <v>6.8199999999999997E-2</v>
      </c>
      <c r="J553" s="23">
        <v>7.3599999999999999E-2</v>
      </c>
      <c r="K553" s="23">
        <v>6.9699999999999998E-2</v>
      </c>
      <c r="L553" s="23">
        <v>6.9699999999999998E-2</v>
      </c>
      <c r="M553" s="23">
        <v>7.1500000000000008E-2</v>
      </c>
      <c r="N553" s="23">
        <v>7.4651893161425592E-2</v>
      </c>
      <c r="O553" s="23">
        <v>7.8200000000000006E-2</v>
      </c>
      <c r="P553" s="23">
        <v>6.9599999999999995E-2</v>
      </c>
      <c r="Q553" s="23">
        <v>7.8E-2</v>
      </c>
      <c r="R553" s="23">
        <v>7.0599999999999996E-2</v>
      </c>
      <c r="S553" s="23">
        <v>7.1000000000000008E-2</v>
      </c>
      <c r="T553" s="23">
        <v>7.1929999999999994E-2</v>
      </c>
      <c r="U553" s="23">
        <v>7.2000000000000008E-2</v>
      </c>
      <c r="V553" s="23">
        <v>7.17613E-2</v>
      </c>
      <c r="W553" s="202"/>
      <c r="X553" s="203"/>
      <c r="Y553" s="203"/>
      <c r="Z553" s="203"/>
      <c r="AA553" s="203"/>
      <c r="AB553" s="203"/>
      <c r="AC553" s="203"/>
      <c r="AD553" s="203"/>
      <c r="AE553" s="203"/>
      <c r="AF553" s="203"/>
      <c r="AG553" s="203"/>
      <c r="AH553" s="203"/>
      <c r="AI553" s="203"/>
      <c r="AJ553" s="203"/>
      <c r="AK553" s="203"/>
      <c r="AL553" s="203"/>
      <c r="AM553" s="203"/>
      <c r="AN553" s="203"/>
      <c r="AO553" s="203"/>
      <c r="AP553" s="203"/>
      <c r="AQ553" s="203"/>
      <c r="AR553" s="203"/>
      <c r="AS553" s="203"/>
      <c r="AT553" s="203"/>
      <c r="AU553" s="203"/>
      <c r="AV553" s="203"/>
      <c r="AW553" s="203"/>
      <c r="AX553" s="203"/>
      <c r="AY553" s="203"/>
      <c r="AZ553" s="203"/>
      <c r="BA553" s="203"/>
      <c r="BB553" s="203"/>
      <c r="BC553" s="203"/>
      <c r="BD553" s="203"/>
      <c r="BE553" s="203"/>
      <c r="BF553" s="203"/>
      <c r="BG553" s="203"/>
      <c r="BH553" s="203"/>
      <c r="BI553" s="203"/>
      <c r="BJ553" s="203"/>
      <c r="BK553" s="203"/>
      <c r="BL553" s="203"/>
      <c r="BM553" s="204">
        <v>16</v>
      </c>
    </row>
    <row r="554" spans="1:65">
      <c r="A554" s="29"/>
      <c r="B554" s="19">
        <v>1</v>
      </c>
      <c r="C554" s="9">
        <v>4</v>
      </c>
      <c r="D554" s="23">
        <v>7.1400000000000005E-2</v>
      </c>
      <c r="E554" s="23">
        <v>7.3267985379771236E-2</v>
      </c>
      <c r="F554" s="23">
        <v>6.9387199999999996E-2</v>
      </c>
      <c r="G554" s="23">
        <v>7.8299999999999995E-2</v>
      </c>
      <c r="H554" s="23">
        <v>7.4200000000000002E-2</v>
      </c>
      <c r="I554" s="206">
        <v>7.1400000000000005E-2</v>
      </c>
      <c r="J554" s="23">
        <v>7.3800000000000004E-2</v>
      </c>
      <c r="K554" s="23">
        <v>6.9599999999999995E-2</v>
      </c>
      <c r="L554" s="23">
        <v>7.0199999999999999E-2</v>
      </c>
      <c r="M554" s="23">
        <v>7.0800000000000002E-2</v>
      </c>
      <c r="N554" s="23">
        <v>7.4666615810000003E-2</v>
      </c>
      <c r="O554" s="23">
        <v>7.8E-2</v>
      </c>
      <c r="P554" s="23">
        <v>6.8199999999999997E-2</v>
      </c>
      <c r="Q554" s="23">
        <v>7.9899999999999999E-2</v>
      </c>
      <c r="R554" s="23">
        <v>7.1800000000000003E-2</v>
      </c>
      <c r="S554" s="23">
        <v>7.2999999999999995E-2</v>
      </c>
      <c r="T554" s="23">
        <v>7.034E-2</v>
      </c>
      <c r="U554" s="23">
        <v>7.3999999999999996E-2</v>
      </c>
      <c r="V554" s="23">
        <v>7.0409400000000011E-2</v>
      </c>
      <c r="W554" s="202"/>
      <c r="X554" s="203"/>
      <c r="Y554" s="203"/>
      <c r="Z554" s="203"/>
      <c r="AA554" s="203"/>
      <c r="AB554" s="203"/>
      <c r="AC554" s="203"/>
      <c r="AD554" s="203"/>
      <c r="AE554" s="203"/>
      <c r="AF554" s="203"/>
      <c r="AG554" s="203"/>
      <c r="AH554" s="203"/>
      <c r="AI554" s="203"/>
      <c r="AJ554" s="203"/>
      <c r="AK554" s="203"/>
      <c r="AL554" s="203"/>
      <c r="AM554" s="203"/>
      <c r="AN554" s="203"/>
      <c r="AO554" s="203"/>
      <c r="AP554" s="203"/>
      <c r="AQ554" s="203"/>
      <c r="AR554" s="203"/>
      <c r="AS554" s="203"/>
      <c r="AT554" s="203"/>
      <c r="AU554" s="203"/>
      <c r="AV554" s="203"/>
      <c r="AW554" s="203"/>
      <c r="AX554" s="203"/>
      <c r="AY554" s="203"/>
      <c r="AZ554" s="203"/>
      <c r="BA554" s="203"/>
      <c r="BB554" s="203"/>
      <c r="BC554" s="203"/>
      <c r="BD554" s="203"/>
      <c r="BE554" s="203"/>
      <c r="BF554" s="203"/>
      <c r="BG554" s="203"/>
      <c r="BH554" s="203"/>
      <c r="BI554" s="203"/>
      <c r="BJ554" s="203"/>
      <c r="BK554" s="203"/>
      <c r="BL554" s="203"/>
      <c r="BM554" s="204">
        <v>7.2608016036398312E-2</v>
      </c>
    </row>
    <row r="555" spans="1:65">
      <c r="A555" s="29"/>
      <c r="B555" s="19">
        <v>1</v>
      </c>
      <c r="C555" s="9">
        <v>5</v>
      </c>
      <c r="D555" s="23">
        <v>7.110000000000001E-2</v>
      </c>
      <c r="E555" s="23">
        <v>7.3640940344796554E-2</v>
      </c>
      <c r="F555" s="23">
        <v>6.9827200000000006E-2</v>
      </c>
      <c r="G555" s="23">
        <v>7.8399999999999997E-2</v>
      </c>
      <c r="H555" s="23">
        <v>7.4999999999999997E-2</v>
      </c>
      <c r="I555" s="23">
        <v>6.93E-2</v>
      </c>
      <c r="J555" s="23">
        <v>7.3200000000000001E-2</v>
      </c>
      <c r="K555" s="23">
        <v>6.9099999999999995E-2</v>
      </c>
      <c r="L555" s="23">
        <v>7.0199999999999999E-2</v>
      </c>
      <c r="M555" s="23">
        <v>7.1599999999999997E-2</v>
      </c>
      <c r="N555" s="23">
        <v>7.5018673479999992E-2</v>
      </c>
      <c r="O555" s="23">
        <v>7.7600000000000002E-2</v>
      </c>
      <c r="P555" s="23">
        <v>6.93E-2</v>
      </c>
      <c r="Q555" s="23">
        <v>7.7700000000000005E-2</v>
      </c>
      <c r="R555" s="23">
        <v>7.22E-2</v>
      </c>
      <c r="S555" s="23">
        <v>7.2099999999999997E-2</v>
      </c>
      <c r="T555" s="23">
        <v>7.1940000000000004E-2</v>
      </c>
      <c r="U555" s="23">
        <v>7.3999999999999996E-2</v>
      </c>
      <c r="V555" s="23">
        <v>7.0335400000000006E-2</v>
      </c>
      <c r="W555" s="202"/>
      <c r="X555" s="203"/>
      <c r="Y555" s="203"/>
      <c r="Z555" s="203"/>
      <c r="AA555" s="203"/>
      <c r="AB555" s="203"/>
      <c r="AC555" s="203"/>
      <c r="AD555" s="203"/>
      <c r="AE555" s="203"/>
      <c r="AF555" s="203"/>
      <c r="AG555" s="203"/>
      <c r="AH555" s="203"/>
      <c r="AI555" s="203"/>
      <c r="AJ555" s="203"/>
      <c r="AK555" s="203"/>
      <c r="AL555" s="203"/>
      <c r="AM555" s="203"/>
      <c r="AN555" s="203"/>
      <c r="AO555" s="203"/>
      <c r="AP555" s="203"/>
      <c r="AQ555" s="203"/>
      <c r="AR555" s="203"/>
      <c r="AS555" s="203"/>
      <c r="AT555" s="203"/>
      <c r="AU555" s="203"/>
      <c r="AV555" s="203"/>
      <c r="AW555" s="203"/>
      <c r="AX555" s="203"/>
      <c r="AY555" s="203"/>
      <c r="AZ555" s="203"/>
      <c r="BA555" s="203"/>
      <c r="BB555" s="203"/>
      <c r="BC555" s="203"/>
      <c r="BD555" s="203"/>
      <c r="BE555" s="203"/>
      <c r="BF555" s="203"/>
      <c r="BG555" s="203"/>
      <c r="BH555" s="203"/>
      <c r="BI555" s="203"/>
      <c r="BJ555" s="203"/>
      <c r="BK555" s="203"/>
      <c r="BL555" s="203"/>
      <c r="BM555" s="204">
        <v>99</v>
      </c>
    </row>
    <row r="556" spans="1:65">
      <c r="A556" s="29"/>
      <c r="B556" s="19">
        <v>1</v>
      </c>
      <c r="C556" s="9">
        <v>6</v>
      </c>
      <c r="D556" s="23">
        <v>7.1800000000000003E-2</v>
      </c>
      <c r="E556" s="23">
        <v>7.349808010160766E-2</v>
      </c>
      <c r="F556" s="23">
        <v>6.946730000000001E-2</v>
      </c>
      <c r="G556" s="23">
        <v>7.690000000000001E-2</v>
      </c>
      <c r="H556" s="23">
        <v>7.4099999999999999E-2</v>
      </c>
      <c r="I556" s="23">
        <v>6.88E-2</v>
      </c>
      <c r="J556" s="23">
        <v>7.3399999999999993E-2</v>
      </c>
      <c r="K556" s="23">
        <v>7.0599999999999996E-2</v>
      </c>
      <c r="L556" s="23">
        <v>7.0099999999999996E-2</v>
      </c>
      <c r="M556" s="23">
        <v>7.1300000000000002E-2</v>
      </c>
      <c r="N556" s="23">
        <v>7.4239099246520071E-2</v>
      </c>
      <c r="O556" s="23">
        <v>7.8399999999999997E-2</v>
      </c>
      <c r="P556" s="23">
        <v>7.110000000000001E-2</v>
      </c>
      <c r="Q556" s="23">
        <v>7.7800000000000008E-2</v>
      </c>
      <c r="R556" s="23">
        <v>7.1300000000000002E-2</v>
      </c>
      <c r="S556" s="206">
        <v>9.0200000000000002E-2</v>
      </c>
      <c r="T556" s="23">
        <v>7.1829999999999991E-2</v>
      </c>
      <c r="U556" s="23">
        <v>7.2000000000000008E-2</v>
      </c>
      <c r="V556" s="23">
        <v>7.09394E-2</v>
      </c>
      <c r="W556" s="202"/>
      <c r="X556" s="203"/>
      <c r="Y556" s="203"/>
      <c r="Z556" s="203"/>
      <c r="AA556" s="203"/>
      <c r="AB556" s="203"/>
      <c r="AC556" s="203"/>
      <c r="AD556" s="203"/>
      <c r="AE556" s="203"/>
      <c r="AF556" s="203"/>
      <c r="AG556" s="203"/>
      <c r="AH556" s="203"/>
      <c r="AI556" s="203"/>
      <c r="AJ556" s="203"/>
      <c r="AK556" s="203"/>
      <c r="AL556" s="203"/>
      <c r="AM556" s="203"/>
      <c r="AN556" s="203"/>
      <c r="AO556" s="203"/>
      <c r="AP556" s="203"/>
      <c r="AQ556" s="203"/>
      <c r="AR556" s="203"/>
      <c r="AS556" s="203"/>
      <c r="AT556" s="203"/>
      <c r="AU556" s="203"/>
      <c r="AV556" s="203"/>
      <c r="AW556" s="203"/>
      <c r="AX556" s="203"/>
      <c r="AY556" s="203"/>
      <c r="AZ556" s="203"/>
      <c r="BA556" s="203"/>
      <c r="BB556" s="203"/>
      <c r="BC556" s="203"/>
      <c r="BD556" s="203"/>
      <c r="BE556" s="203"/>
      <c r="BF556" s="203"/>
      <c r="BG556" s="203"/>
      <c r="BH556" s="203"/>
      <c r="BI556" s="203"/>
      <c r="BJ556" s="203"/>
      <c r="BK556" s="203"/>
      <c r="BL556" s="203"/>
      <c r="BM556" s="56"/>
    </row>
    <row r="557" spans="1:65">
      <c r="A557" s="29"/>
      <c r="B557" s="20" t="s">
        <v>259</v>
      </c>
      <c r="C557" s="12"/>
      <c r="D557" s="207">
        <v>7.173333333333333E-2</v>
      </c>
      <c r="E557" s="207">
        <v>7.3431890919024856E-2</v>
      </c>
      <c r="F557" s="207">
        <v>6.9493833333333324E-2</v>
      </c>
      <c r="G557" s="207">
        <v>7.7883333333333332E-2</v>
      </c>
      <c r="H557" s="207">
        <v>7.4700000000000003E-2</v>
      </c>
      <c r="I557" s="207">
        <v>6.9283333333333322E-2</v>
      </c>
      <c r="J557" s="207">
        <v>7.3566666666666655E-2</v>
      </c>
      <c r="K557" s="207">
        <v>6.9833333333333331E-2</v>
      </c>
      <c r="L557" s="207">
        <v>7.0199999999999999E-2</v>
      </c>
      <c r="M557" s="207">
        <v>7.1333333333333346E-2</v>
      </c>
      <c r="N557" s="207">
        <v>7.5071080439209681E-2</v>
      </c>
      <c r="O557" s="207">
        <v>7.7766666666666664E-2</v>
      </c>
      <c r="P557" s="207">
        <v>6.9716666666666663E-2</v>
      </c>
      <c r="Q557" s="207">
        <v>7.7950000000000005E-2</v>
      </c>
      <c r="R557" s="207">
        <v>7.0933333333333334E-2</v>
      </c>
      <c r="S557" s="207">
        <v>7.4900000000000008E-2</v>
      </c>
      <c r="T557" s="207">
        <v>7.1338333333333337E-2</v>
      </c>
      <c r="U557" s="207">
        <v>7.3166666666666672E-2</v>
      </c>
      <c r="V557" s="207">
        <v>7.0733833333333329E-2</v>
      </c>
      <c r="W557" s="202"/>
      <c r="X557" s="203"/>
      <c r="Y557" s="203"/>
      <c r="Z557" s="203"/>
      <c r="AA557" s="203"/>
      <c r="AB557" s="203"/>
      <c r="AC557" s="203"/>
      <c r="AD557" s="203"/>
      <c r="AE557" s="203"/>
      <c r="AF557" s="203"/>
      <c r="AG557" s="203"/>
      <c r="AH557" s="203"/>
      <c r="AI557" s="203"/>
      <c r="AJ557" s="203"/>
      <c r="AK557" s="203"/>
      <c r="AL557" s="203"/>
      <c r="AM557" s="203"/>
      <c r="AN557" s="203"/>
      <c r="AO557" s="203"/>
      <c r="AP557" s="203"/>
      <c r="AQ557" s="203"/>
      <c r="AR557" s="203"/>
      <c r="AS557" s="203"/>
      <c r="AT557" s="203"/>
      <c r="AU557" s="203"/>
      <c r="AV557" s="203"/>
      <c r="AW557" s="203"/>
      <c r="AX557" s="203"/>
      <c r="AY557" s="203"/>
      <c r="AZ557" s="203"/>
      <c r="BA557" s="203"/>
      <c r="BB557" s="203"/>
      <c r="BC557" s="203"/>
      <c r="BD557" s="203"/>
      <c r="BE557" s="203"/>
      <c r="BF557" s="203"/>
      <c r="BG557" s="203"/>
      <c r="BH557" s="203"/>
      <c r="BI557" s="203"/>
      <c r="BJ557" s="203"/>
      <c r="BK557" s="203"/>
      <c r="BL557" s="203"/>
      <c r="BM557" s="56"/>
    </row>
    <row r="558" spans="1:65">
      <c r="A558" s="29"/>
      <c r="B558" s="3" t="s">
        <v>260</v>
      </c>
      <c r="C558" s="28"/>
      <c r="D558" s="23">
        <v>7.1800000000000003E-2</v>
      </c>
      <c r="E558" s="23">
        <v>7.340176887005645E-2</v>
      </c>
      <c r="F558" s="23">
        <v>6.9427249999999996E-2</v>
      </c>
      <c r="G558" s="23">
        <v>7.825E-2</v>
      </c>
      <c r="H558" s="23">
        <v>7.4550000000000005E-2</v>
      </c>
      <c r="I558" s="23">
        <v>6.905E-2</v>
      </c>
      <c r="J558" s="23">
        <v>7.3499999999999996E-2</v>
      </c>
      <c r="K558" s="23">
        <v>6.964999999999999E-2</v>
      </c>
      <c r="L558" s="23">
        <v>7.0199999999999999E-2</v>
      </c>
      <c r="M558" s="23">
        <v>7.1400000000000005E-2</v>
      </c>
      <c r="N558" s="23">
        <v>7.4842644644999998E-2</v>
      </c>
      <c r="O558" s="23">
        <v>7.7800000000000008E-2</v>
      </c>
      <c r="P558" s="23">
        <v>6.9449999999999998E-2</v>
      </c>
      <c r="Q558" s="23">
        <v>7.7750000000000014E-2</v>
      </c>
      <c r="R558" s="23">
        <v>7.0949999999999999E-2</v>
      </c>
      <c r="S558" s="23">
        <v>7.2550000000000003E-2</v>
      </c>
      <c r="T558" s="23">
        <v>7.1550000000000002E-2</v>
      </c>
      <c r="U558" s="23">
        <v>7.3499999999999996E-2</v>
      </c>
      <c r="V558" s="23">
        <v>7.0478749999999993E-2</v>
      </c>
      <c r="W558" s="202"/>
      <c r="X558" s="203"/>
      <c r="Y558" s="203"/>
      <c r="Z558" s="203"/>
      <c r="AA558" s="203"/>
      <c r="AB558" s="203"/>
      <c r="AC558" s="203"/>
      <c r="AD558" s="203"/>
      <c r="AE558" s="203"/>
      <c r="AF558" s="203"/>
      <c r="AG558" s="203"/>
      <c r="AH558" s="203"/>
      <c r="AI558" s="203"/>
      <c r="AJ558" s="203"/>
      <c r="AK558" s="203"/>
      <c r="AL558" s="203"/>
      <c r="AM558" s="203"/>
      <c r="AN558" s="203"/>
      <c r="AO558" s="203"/>
      <c r="AP558" s="203"/>
      <c r="AQ558" s="203"/>
      <c r="AR558" s="203"/>
      <c r="AS558" s="203"/>
      <c r="AT558" s="203"/>
      <c r="AU558" s="203"/>
      <c r="AV558" s="203"/>
      <c r="AW558" s="203"/>
      <c r="AX558" s="203"/>
      <c r="AY558" s="203"/>
      <c r="AZ558" s="203"/>
      <c r="BA558" s="203"/>
      <c r="BB558" s="203"/>
      <c r="BC558" s="203"/>
      <c r="BD558" s="203"/>
      <c r="BE558" s="203"/>
      <c r="BF558" s="203"/>
      <c r="BG558" s="203"/>
      <c r="BH558" s="203"/>
      <c r="BI558" s="203"/>
      <c r="BJ558" s="203"/>
      <c r="BK558" s="203"/>
      <c r="BL558" s="203"/>
      <c r="BM558" s="56"/>
    </row>
    <row r="559" spans="1:65">
      <c r="A559" s="29"/>
      <c r="B559" s="3" t="s">
        <v>261</v>
      </c>
      <c r="C559" s="28"/>
      <c r="D559" s="23">
        <v>4.4572039067857942E-4</v>
      </c>
      <c r="E559" s="23">
        <v>1.9786467780836151E-4</v>
      </c>
      <c r="F559" s="23">
        <v>5.7954409898356059E-4</v>
      </c>
      <c r="G559" s="23">
        <v>1.7656915547928128E-3</v>
      </c>
      <c r="H559" s="23">
        <v>1.6382917933017924E-3</v>
      </c>
      <c r="I559" s="23">
        <v>1.116094380716377E-3</v>
      </c>
      <c r="J559" s="23">
        <v>2.9439202887759577E-4</v>
      </c>
      <c r="K559" s="23">
        <v>6.6833125519211438E-4</v>
      </c>
      <c r="L559" s="23">
        <v>3.2249030993194262E-4</v>
      </c>
      <c r="M559" s="23">
        <v>4.226897995772632E-4</v>
      </c>
      <c r="N559" s="23">
        <v>7.0657287108516411E-4</v>
      </c>
      <c r="O559" s="23">
        <v>5.2788887719544498E-4</v>
      </c>
      <c r="P559" s="23">
        <v>1.1016654059498633E-3</v>
      </c>
      <c r="Q559" s="23">
        <v>1.0559356040971417E-3</v>
      </c>
      <c r="R559" s="23">
        <v>9.953223933312624E-4</v>
      </c>
      <c r="S559" s="23">
        <v>7.5894663844041123E-3</v>
      </c>
      <c r="T559" s="23">
        <v>6.8373727897977246E-4</v>
      </c>
      <c r="U559" s="23">
        <v>9.8319208025016928E-4</v>
      </c>
      <c r="V559" s="23">
        <v>5.47289790391403E-4</v>
      </c>
      <c r="W559" s="202"/>
      <c r="X559" s="203"/>
      <c r="Y559" s="203"/>
      <c r="Z559" s="203"/>
      <c r="AA559" s="203"/>
      <c r="AB559" s="203"/>
      <c r="AC559" s="203"/>
      <c r="AD559" s="203"/>
      <c r="AE559" s="203"/>
      <c r="AF559" s="203"/>
      <c r="AG559" s="203"/>
      <c r="AH559" s="203"/>
      <c r="AI559" s="203"/>
      <c r="AJ559" s="203"/>
      <c r="AK559" s="203"/>
      <c r="AL559" s="203"/>
      <c r="AM559" s="203"/>
      <c r="AN559" s="203"/>
      <c r="AO559" s="203"/>
      <c r="AP559" s="203"/>
      <c r="AQ559" s="203"/>
      <c r="AR559" s="203"/>
      <c r="AS559" s="203"/>
      <c r="AT559" s="203"/>
      <c r="AU559" s="203"/>
      <c r="AV559" s="203"/>
      <c r="AW559" s="203"/>
      <c r="AX559" s="203"/>
      <c r="AY559" s="203"/>
      <c r="AZ559" s="203"/>
      <c r="BA559" s="203"/>
      <c r="BB559" s="203"/>
      <c r="BC559" s="203"/>
      <c r="BD559" s="203"/>
      <c r="BE559" s="203"/>
      <c r="BF559" s="203"/>
      <c r="BG559" s="203"/>
      <c r="BH559" s="203"/>
      <c r="BI559" s="203"/>
      <c r="BJ559" s="203"/>
      <c r="BK559" s="203"/>
      <c r="BL559" s="203"/>
      <c r="BM559" s="56"/>
    </row>
    <row r="560" spans="1:65">
      <c r="A560" s="29"/>
      <c r="B560" s="3" t="s">
        <v>86</v>
      </c>
      <c r="C560" s="28"/>
      <c r="D560" s="13">
        <v>6.2135742194969253E-3</v>
      </c>
      <c r="E560" s="13">
        <v>2.6945333332972689E-3</v>
      </c>
      <c r="F560" s="13">
        <v>8.3395039701397097E-3</v>
      </c>
      <c r="G560" s="13">
        <v>2.2670980801962073E-2</v>
      </c>
      <c r="H560" s="13">
        <v>2.1931617045539389E-2</v>
      </c>
      <c r="I560" s="13">
        <v>1.6109132269180329E-2</v>
      </c>
      <c r="J560" s="13">
        <v>4.0017040626768802E-3</v>
      </c>
      <c r="K560" s="13">
        <v>9.5703759693381539E-3</v>
      </c>
      <c r="L560" s="13">
        <v>4.5938790588595816E-3</v>
      </c>
      <c r="M560" s="13">
        <v>5.9255579379990158E-3</v>
      </c>
      <c r="N560" s="13">
        <v>9.412051444461703E-3</v>
      </c>
      <c r="O560" s="13">
        <v>6.7881124371467422E-3</v>
      </c>
      <c r="P560" s="13">
        <v>1.5802037857277504E-2</v>
      </c>
      <c r="Q560" s="13">
        <v>1.354631948809675E-2</v>
      </c>
      <c r="R560" s="13">
        <v>1.403180065786554E-2</v>
      </c>
      <c r="S560" s="13">
        <v>0.10132798911086931</v>
      </c>
      <c r="T560" s="13">
        <v>9.5844302359148533E-3</v>
      </c>
      <c r="U560" s="13">
        <v>1.3437704969250605E-2</v>
      </c>
      <c r="V560" s="13">
        <v>7.7373127483745833E-3</v>
      </c>
      <c r="W560" s="147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5"/>
    </row>
    <row r="561" spans="1:65">
      <c r="A561" s="29"/>
      <c r="B561" s="3" t="s">
        <v>262</v>
      </c>
      <c r="C561" s="28"/>
      <c r="D561" s="13">
        <v>-1.2046641002096847E-2</v>
      </c>
      <c r="E561" s="13">
        <v>1.1346886027205905E-2</v>
      </c>
      <c r="F561" s="13">
        <v>-4.2890342872112797E-2</v>
      </c>
      <c r="G561" s="13">
        <v>7.2654750603438956E-2</v>
      </c>
      <c r="H561" s="13">
        <v>2.8812024867240327E-2</v>
      </c>
      <c r="I561" s="13">
        <v>-4.5789471804302262E-2</v>
      </c>
      <c r="J561" s="13">
        <v>1.3203096332886632E-2</v>
      </c>
      <c r="K561" s="13">
        <v>-3.8214550603807074E-2</v>
      </c>
      <c r="L561" s="13">
        <v>-3.3164603136810356E-2</v>
      </c>
      <c r="M561" s="13">
        <v>-1.7555674602456661E-2</v>
      </c>
      <c r="N561" s="13">
        <v>3.3922761387346512E-2</v>
      </c>
      <c r="O561" s="13">
        <v>7.1047949136667343E-2</v>
      </c>
      <c r="P561" s="13">
        <v>-3.9821352070578797E-2</v>
      </c>
      <c r="Q561" s="13">
        <v>7.3572922870165813E-2</v>
      </c>
      <c r="R561" s="13">
        <v>-2.3064708202816919E-2</v>
      </c>
      <c r="S561" s="13">
        <v>3.1566541667420456E-2</v>
      </c>
      <c r="T561" s="13">
        <v>-1.7486811682452363E-2</v>
      </c>
      <c r="U561" s="13">
        <v>7.6940627325268185E-3</v>
      </c>
      <c r="V561" s="13">
        <v>-2.581233871099653E-2</v>
      </c>
      <c r="W561" s="147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5"/>
    </row>
    <row r="562" spans="1:65">
      <c r="A562" s="29"/>
      <c r="B562" s="45" t="s">
        <v>263</v>
      </c>
      <c r="C562" s="46"/>
      <c r="D562" s="44">
        <v>0</v>
      </c>
      <c r="E562" s="44">
        <v>0.6</v>
      </c>
      <c r="F562" s="44">
        <v>0.79</v>
      </c>
      <c r="G562" s="44">
        <v>2.1800000000000002</v>
      </c>
      <c r="H562" s="44">
        <v>1.05</v>
      </c>
      <c r="I562" s="44">
        <v>0.87</v>
      </c>
      <c r="J562" s="44">
        <v>0.65</v>
      </c>
      <c r="K562" s="44">
        <v>0.67</v>
      </c>
      <c r="L562" s="44">
        <v>0.54</v>
      </c>
      <c r="M562" s="44">
        <v>0.14000000000000001</v>
      </c>
      <c r="N562" s="44">
        <v>1.18</v>
      </c>
      <c r="O562" s="44">
        <v>2.14</v>
      </c>
      <c r="P562" s="44">
        <v>0.72</v>
      </c>
      <c r="Q562" s="44">
        <v>2.21</v>
      </c>
      <c r="R562" s="44">
        <v>0.28000000000000003</v>
      </c>
      <c r="S562" s="44">
        <v>1.1200000000000001</v>
      </c>
      <c r="T562" s="44">
        <v>0.14000000000000001</v>
      </c>
      <c r="U562" s="44">
        <v>0.51</v>
      </c>
      <c r="V562" s="44">
        <v>0.35</v>
      </c>
      <c r="W562" s="147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5"/>
    </row>
    <row r="563" spans="1:65">
      <c r="B563" s="3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BM563" s="55"/>
    </row>
    <row r="564" spans="1:65" ht="15">
      <c r="B564" s="8" t="s">
        <v>586</v>
      </c>
      <c r="BM564" s="27" t="s">
        <v>66</v>
      </c>
    </row>
    <row r="565" spans="1:65" ht="15">
      <c r="A565" s="24" t="s">
        <v>26</v>
      </c>
      <c r="B565" s="18" t="s">
        <v>110</v>
      </c>
      <c r="C565" s="15" t="s">
        <v>111</v>
      </c>
      <c r="D565" s="16" t="s">
        <v>228</v>
      </c>
      <c r="E565" s="17" t="s">
        <v>228</v>
      </c>
      <c r="F565" s="17" t="s">
        <v>228</v>
      </c>
      <c r="G565" s="17" t="s">
        <v>228</v>
      </c>
      <c r="H565" s="17" t="s">
        <v>228</v>
      </c>
      <c r="I565" s="17" t="s">
        <v>228</v>
      </c>
      <c r="J565" s="17" t="s">
        <v>228</v>
      </c>
      <c r="K565" s="17" t="s">
        <v>228</v>
      </c>
      <c r="L565" s="17" t="s">
        <v>228</v>
      </c>
      <c r="M565" s="17" t="s">
        <v>228</v>
      </c>
      <c r="N565" s="17" t="s">
        <v>228</v>
      </c>
      <c r="O565" s="17" t="s">
        <v>228</v>
      </c>
      <c r="P565" s="17" t="s">
        <v>228</v>
      </c>
      <c r="Q565" s="17" t="s">
        <v>228</v>
      </c>
      <c r="R565" s="17" t="s">
        <v>228</v>
      </c>
      <c r="S565" s="17" t="s">
        <v>228</v>
      </c>
      <c r="T565" s="17" t="s">
        <v>228</v>
      </c>
      <c r="U565" s="17" t="s">
        <v>228</v>
      </c>
      <c r="V565" s="17" t="s">
        <v>228</v>
      </c>
      <c r="W565" s="17" t="s">
        <v>228</v>
      </c>
      <c r="X565" s="147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7">
        <v>1</v>
      </c>
    </row>
    <row r="566" spans="1:65">
      <c r="A566" s="29"/>
      <c r="B566" s="19" t="s">
        <v>229</v>
      </c>
      <c r="C566" s="9" t="s">
        <v>229</v>
      </c>
      <c r="D566" s="145" t="s">
        <v>232</v>
      </c>
      <c r="E566" s="146" t="s">
        <v>233</v>
      </c>
      <c r="F566" s="146" t="s">
        <v>234</v>
      </c>
      <c r="G566" s="146" t="s">
        <v>237</v>
      </c>
      <c r="H566" s="146" t="s">
        <v>238</v>
      </c>
      <c r="I566" s="146" t="s">
        <v>239</v>
      </c>
      <c r="J566" s="146" t="s">
        <v>240</v>
      </c>
      <c r="K566" s="146" t="s">
        <v>241</v>
      </c>
      <c r="L566" s="146" t="s">
        <v>242</v>
      </c>
      <c r="M566" s="146" t="s">
        <v>243</v>
      </c>
      <c r="N566" s="146" t="s">
        <v>244</v>
      </c>
      <c r="O566" s="146" t="s">
        <v>245</v>
      </c>
      <c r="P566" s="146" t="s">
        <v>246</v>
      </c>
      <c r="Q566" s="146" t="s">
        <v>247</v>
      </c>
      <c r="R566" s="146" t="s">
        <v>248</v>
      </c>
      <c r="S566" s="146" t="s">
        <v>249</v>
      </c>
      <c r="T566" s="146" t="s">
        <v>283</v>
      </c>
      <c r="U566" s="146" t="s">
        <v>252</v>
      </c>
      <c r="V566" s="146" t="s">
        <v>253</v>
      </c>
      <c r="W566" s="146" t="s">
        <v>299</v>
      </c>
      <c r="X566" s="147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7" t="s">
        <v>3</v>
      </c>
    </row>
    <row r="567" spans="1:65">
      <c r="A567" s="29"/>
      <c r="B567" s="19"/>
      <c r="C567" s="9"/>
      <c r="D567" s="10" t="s">
        <v>286</v>
      </c>
      <c r="E567" s="11" t="s">
        <v>286</v>
      </c>
      <c r="F567" s="11" t="s">
        <v>287</v>
      </c>
      <c r="G567" s="11" t="s">
        <v>322</v>
      </c>
      <c r="H567" s="11" t="s">
        <v>286</v>
      </c>
      <c r="I567" s="11" t="s">
        <v>286</v>
      </c>
      <c r="J567" s="11" t="s">
        <v>286</v>
      </c>
      <c r="K567" s="11" t="s">
        <v>286</v>
      </c>
      <c r="L567" s="11" t="s">
        <v>286</v>
      </c>
      <c r="M567" s="11" t="s">
        <v>286</v>
      </c>
      <c r="N567" s="11" t="s">
        <v>322</v>
      </c>
      <c r="O567" s="11" t="s">
        <v>322</v>
      </c>
      <c r="P567" s="11" t="s">
        <v>322</v>
      </c>
      <c r="Q567" s="11" t="s">
        <v>286</v>
      </c>
      <c r="R567" s="11" t="s">
        <v>286</v>
      </c>
      <c r="S567" s="11" t="s">
        <v>286</v>
      </c>
      <c r="T567" s="11" t="s">
        <v>322</v>
      </c>
      <c r="U567" s="11" t="s">
        <v>287</v>
      </c>
      <c r="V567" s="11" t="s">
        <v>286</v>
      </c>
      <c r="W567" s="11" t="s">
        <v>287</v>
      </c>
      <c r="X567" s="147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7">
        <v>2</v>
      </c>
    </row>
    <row r="568" spans="1:65">
      <c r="A568" s="29"/>
      <c r="B568" s="19"/>
      <c r="C568" s="9"/>
      <c r="D568" s="25" t="s">
        <v>323</v>
      </c>
      <c r="E568" s="25" t="s">
        <v>324</v>
      </c>
      <c r="F568" s="25" t="s">
        <v>324</v>
      </c>
      <c r="G568" s="25" t="s">
        <v>325</v>
      </c>
      <c r="H568" s="25" t="s">
        <v>325</v>
      </c>
      <c r="I568" s="25" t="s">
        <v>325</v>
      </c>
      <c r="J568" s="25" t="s">
        <v>325</v>
      </c>
      <c r="K568" s="25" t="s">
        <v>325</v>
      </c>
      <c r="L568" s="25" t="s">
        <v>325</v>
      </c>
      <c r="M568" s="25" t="s">
        <v>325</v>
      </c>
      <c r="N568" s="25" t="s">
        <v>323</v>
      </c>
      <c r="O568" s="25" t="s">
        <v>325</v>
      </c>
      <c r="P568" s="25" t="s">
        <v>323</v>
      </c>
      <c r="Q568" s="25" t="s">
        <v>325</v>
      </c>
      <c r="R568" s="25" t="s">
        <v>323</v>
      </c>
      <c r="S568" s="25" t="s">
        <v>289</v>
      </c>
      <c r="T568" s="25" t="s">
        <v>326</v>
      </c>
      <c r="U568" s="25" t="s">
        <v>323</v>
      </c>
      <c r="V568" s="25" t="s">
        <v>258</v>
      </c>
      <c r="W568" s="25" t="s">
        <v>325</v>
      </c>
      <c r="X568" s="147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7">
        <v>3</v>
      </c>
    </row>
    <row r="569" spans="1:65">
      <c r="A569" s="29"/>
      <c r="B569" s="18">
        <v>1</v>
      </c>
      <c r="C569" s="14">
        <v>1</v>
      </c>
      <c r="D569" s="21">
        <v>1.5</v>
      </c>
      <c r="E569" s="21">
        <v>1.485135600711986</v>
      </c>
      <c r="F569" s="150">
        <v>1.546549</v>
      </c>
      <c r="G569" s="21">
        <v>1.49</v>
      </c>
      <c r="H569" s="21">
        <v>1.51</v>
      </c>
      <c r="I569" s="21">
        <v>1.43</v>
      </c>
      <c r="J569" s="21">
        <v>1.47</v>
      </c>
      <c r="K569" s="21">
        <v>1.36</v>
      </c>
      <c r="L569" s="21">
        <v>1.43</v>
      </c>
      <c r="M569" s="21">
        <v>1.67</v>
      </c>
      <c r="N569" s="148">
        <v>0.92810859839999993</v>
      </c>
      <c r="O569" s="21">
        <v>1.5</v>
      </c>
      <c r="P569" s="21">
        <v>1.5</v>
      </c>
      <c r="Q569" s="148">
        <v>1.1499999999999999</v>
      </c>
      <c r="R569" s="148">
        <v>1</v>
      </c>
      <c r="S569" s="21">
        <v>1.33</v>
      </c>
      <c r="T569" s="148">
        <v>1.2</v>
      </c>
      <c r="U569" s="148">
        <v>7.4</v>
      </c>
      <c r="V569" s="21">
        <v>1.6</v>
      </c>
      <c r="W569" s="148">
        <v>2.161</v>
      </c>
      <c r="X569" s="147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7">
        <v>1</v>
      </c>
    </row>
    <row r="570" spans="1:65">
      <c r="A570" s="29"/>
      <c r="B570" s="19">
        <v>1</v>
      </c>
      <c r="C570" s="9">
        <v>2</v>
      </c>
      <c r="D570" s="11">
        <v>1.5</v>
      </c>
      <c r="E570" s="11">
        <v>1.5112903108725375</v>
      </c>
      <c r="F570" s="11">
        <v>1.475662</v>
      </c>
      <c r="G570" s="11">
        <v>1.51</v>
      </c>
      <c r="H570" s="11">
        <v>1.66</v>
      </c>
      <c r="I570" s="11">
        <v>1.41</v>
      </c>
      <c r="J570" s="11">
        <v>1.49</v>
      </c>
      <c r="K570" s="11">
        <v>1.34</v>
      </c>
      <c r="L570" s="11">
        <v>1.47</v>
      </c>
      <c r="M570" s="11">
        <v>1.75</v>
      </c>
      <c r="N570" s="149">
        <v>1.2030999864</v>
      </c>
      <c r="O570" s="11">
        <v>1.5</v>
      </c>
      <c r="P570" s="11">
        <v>1.4</v>
      </c>
      <c r="Q570" s="149">
        <v>1.28</v>
      </c>
      <c r="R570" s="149">
        <v>1</v>
      </c>
      <c r="S570" s="11">
        <v>1.33</v>
      </c>
      <c r="T570" s="149">
        <v>1.2</v>
      </c>
      <c r="U570" s="149">
        <v>7.7000000000000011</v>
      </c>
      <c r="V570" s="11">
        <v>1.6</v>
      </c>
      <c r="W570" s="149">
        <v>2.0569999999999999</v>
      </c>
      <c r="X570" s="147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7">
        <v>28</v>
      </c>
    </row>
    <row r="571" spans="1:65">
      <c r="A571" s="29"/>
      <c r="B571" s="19">
        <v>1</v>
      </c>
      <c r="C571" s="9">
        <v>3</v>
      </c>
      <c r="D571" s="11">
        <v>1.6</v>
      </c>
      <c r="E571" s="11">
        <v>1.4864641066780684</v>
      </c>
      <c r="F571" s="11">
        <v>1.4504970000000001</v>
      </c>
      <c r="G571" s="11">
        <v>1.48</v>
      </c>
      <c r="H571" s="11">
        <v>1.46</v>
      </c>
      <c r="I571" s="11">
        <v>1.48</v>
      </c>
      <c r="J571" s="11">
        <v>1.49</v>
      </c>
      <c r="K571" s="11">
        <v>1.35</v>
      </c>
      <c r="L571" s="11">
        <v>1.4</v>
      </c>
      <c r="M571" s="11">
        <v>1.69</v>
      </c>
      <c r="N571" s="149">
        <v>0.75931053119999992</v>
      </c>
      <c r="O571" s="11">
        <v>1.5</v>
      </c>
      <c r="P571" s="11">
        <v>1.5</v>
      </c>
      <c r="Q571" s="149">
        <v>1.17</v>
      </c>
      <c r="R571" s="149">
        <v>1</v>
      </c>
      <c r="S571" s="11">
        <v>1.39</v>
      </c>
      <c r="T571" s="149">
        <v>1.2</v>
      </c>
      <c r="U571" s="149">
        <v>6.6</v>
      </c>
      <c r="V571" s="11">
        <v>1.6</v>
      </c>
      <c r="W571" s="149">
        <v>2.0209999999999999</v>
      </c>
      <c r="X571" s="147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7">
        <v>16</v>
      </c>
    </row>
    <row r="572" spans="1:65">
      <c r="A572" s="29"/>
      <c r="B572" s="19">
        <v>1</v>
      </c>
      <c r="C572" s="9">
        <v>4</v>
      </c>
      <c r="D572" s="11">
        <v>1.4</v>
      </c>
      <c r="E572" s="11">
        <v>1.4375289317112103</v>
      </c>
      <c r="F572" s="11">
        <v>1.4950309999999998</v>
      </c>
      <c r="G572" s="11">
        <v>1.46</v>
      </c>
      <c r="H572" s="11">
        <v>1.49</v>
      </c>
      <c r="I572" s="11">
        <v>1.5</v>
      </c>
      <c r="J572" s="11">
        <v>1.49</v>
      </c>
      <c r="K572" s="11">
        <v>1.4</v>
      </c>
      <c r="L572" s="11">
        <v>1.44</v>
      </c>
      <c r="M572" s="11">
        <v>1.61</v>
      </c>
      <c r="N572" s="149">
        <v>0.89848957920000005</v>
      </c>
      <c r="O572" s="11">
        <v>1.5</v>
      </c>
      <c r="P572" s="11">
        <v>1.5</v>
      </c>
      <c r="Q572" s="149">
        <v>1.21</v>
      </c>
      <c r="R572" s="149">
        <v>1</v>
      </c>
      <c r="S572" s="11">
        <v>1.36</v>
      </c>
      <c r="T572" s="149">
        <v>1.2</v>
      </c>
      <c r="U572" s="149">
        <v>6.1</v>
      </c>
      <c r="V572" s="143">
        <v>1.8</v>
      </c>
      <c r="W572" s="149">
        <v>1.6819999999999999</v>
      </c>
      <c r="X572" s="147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7">
        <v>1.484561468450446</v>
      </c>
    </row>
    <row r="573" spans="1:65">
      <c r="A573" s="29"/>
      <c r="B573" s="19">
        <v>1</v>
      </c>
      <c r="C573" s="9">
        <v>5</v>
      </c>
      <c r="D573" s="11">
        <v>1.5</v>
      </c>
      <c r="E573" s="143">
        <v>1.6555309659334156</v>
      </c>
      <c r="F573" s="11">
        <v>1.475994</v>
      </c>
      <c r="G573" s="11">
        <v>1.47</v>
      </c>
      <c r="H573" s="11">
        <v>1.46</v>
      </c>
      <c r="I573" s="11">
        <v>1.4</v>
      </c>
      <c r="J573" s="11">
        <v>1.47</v>
      </c>
      <c r="K573" s="11">
        <v>1.36</v>
      </c>
      <c r="L573" s="11">
        <v>1.45</v>
      </c>
      <c r="M573" s="11">
        <v>1.64</v>
      </c>
      <c r="N573" s="149">
        <v>1.1284955123999998</v>
      </c>
      <c r="O573" s="11">
        <v>1.5</v>
      </c>
      <c r="P573" s="11">
        <v>1.5</v>
      </c>
      <c r="Q573" s="149">
        <v>1.22</v>
      </c>
      <c r="R573" s="149">
        <v>1</v>
      </c>
      <c r="S573" s="11">
        <v>1.38</v>
      </c>
      <c r="T573" s="149">
        <v>1.1000000000000001</v>
      </c>
      <c r="U573" s="149">
        <v>6.5</v>
      </c>
      <c r="V573" s="11">
        <v>1.6</v>
      </c>
      <c r="W573" s="149">
        <v>1.9019999999999999</v>
      </c>
      <c r="X573" s="147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7">
        <v>100</v>
      </c>
    </row>
    <row r="574" spans="1:65">
      <c r="A574" s="29"/>
      <c r="B574" s="19">
        <v>1</v>
      </c>
      <c r="C574" s="9">
        <v>6</v>
      </c>
      <c r="D574" s="11">
        <v>1.5</v>
      </c>
      <c r="E574" s="11">
        <v>1.4819571748907598</v>
      </c>
      <c r="F574" s="11">
        <v>1.4680759999999999</v>
      </c>
      <c r="G574" s="11">
        <v>1.44</v>
      </c>
      <c r="H574" s="11">
        <v>1.58</v>
      </c>
      <c r="I574" s="11">
        <v>1.43</v>
      </c>
      <c r="J574" s="11">
        <v>1.48</v>
      </c>
      <c r="K574" s="143">
        <v>1.44</v>
      </c>
      <c r="L574" s="11">
        <v>1.48</v>
      </c>
      <c r="M574" s="11">
        <v>1.57</v>
      </c>
      <c r="N574" s="149">
        <v>1.1147603306976341</v>
      </c>
      <c r="O574" s="11">
        <v>1.6</v>
      </c>
      <c r="P574" s="11">
        <v>1.4</v>
      </c>
      <c r="Q574" s="149">
        <v>1.29</v>
      </c>
      <c r="R574" s="149">
        <v>1</v>
      </c>
      <c r="S574" s="11">
        <v>1.37</v>
      </c>
      <c r="T574" s="149">
        <v>1.2</v>
      </c>
      <c r="U574" s="149">
        <v>8.6</v>
      </c>
      <c r="V574" s="143">
        <v>1.8</v>
      </c>
      <c r="W574" s="149">
        <v>1.7490000000000001</v>
      </c>
      <c r="X574" s="147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5"/>
    </row>
    <row r="575" spans="1:65">
      <c r="A575" s="29"/>
      <c r="B575" s="20" t="s">
        <v>259</v>
      </c>
      <c r="C575" s="12"/>
      <c r="D575" s="22">
        <v>1.5</v>
      </c>
      <c r="E575" s="22">
        <v>1.509651181799663</v>
      </c>
      <c r="F575" s="22">
        <v>1.4853015000000001</v>
      </c>
      <c r="G575" s="22">
        <v>1.4749999999999999</v>
      </c>
      <c r="H575" s="22">
        <v>1.5266666666666666</v>
      </c>
      <c r="I575" s="22">
        <v>1.4416666666666667</v>
      </c>
      <c r="J575" s="22">
        <v>1.4816666666666667</v>
      </c>
      <c r="K575" s="22">
        <v>1.3750000000000002</v>
      </c>
      <c r="L575" s="22">
        <v>1.4450000000000001</v>
      </c>
      <c r="M575" s="22">
        <v>1.655</v>
      </c>
      <c r="N575" s="22">
        <v>1.0053774230496058</v>
      </c>
      <c r="O575" s="22">
        <v>1.5166666666666666</v>
      </c>
      <c r="P575" s="22">
        <v>1.4666666666666668</v>
      </c>
      <c r="Q575" s="22">
        <v>1.22</v>
      </c>
      <c r="R575" s="22">
        <v>1</v>
      </c>
      <c r="S575" s="22">
        <v>1.36</v>
      </c>
      <c r="T575" s="22">
        <v>1.1833333333333333</v>
      </c>
      <c r="U575" s="22">
        <v>7.1500000000000012</v>
      </c>
      <c r="V575" s="22">
        <v>1.666666666666667</v>
      </c>
      <c r="W575" s="22">
        <v>1.9286666666666665</v>
      </c>
      <c r="X575" s="147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5"/>
    </row>
    <row r="576" spans="1:65">
      <c r="A576" s="29"/>
      <c r="B576" s="3" t="s">
        <v>260</v>
      </c>
      <c r="C576" s="28"/>
      <c r="D576" s="11">
        <v>1.5</v>
      </c>
      <c r="E576" s="11">
        <v>1.4857998536950272</v>
      </c>
      <c r="F576" s="11">
        <v>1.4758279999999999</v>
      </c>
      <c r="G576" s="11">
        <v>1.4750000000000001</v>
      </c>
      <c r="H576" s="11">
        <v>1.5</v>
      </c>
      <c r="I576" s="11">
        <v>1.43</v>
      </c>
      <c r="J576" s="11">
        <v>1.4849999999999999</v>
      </c>
      <c r="K576" s="11">
        <v>1.36</v>
      </c>
      <c r="L576" s="11">
        <v>1.4449999999999998</v>
      </c>
      <c r="M576" s="11">
        <v>1.6549999999999998</v>
      </c>
      <c r="N576" s="11">
        <v>1.0214344645488169</v>
      </c>
      <c r="O576" s="11">
        <v>1.5</v>
      </c>
      <c r="P576" s="11">
        <v>1.5</v>
      </c>
      <c r="Q576" s="11">
        <v>1.2149999999999999</v>
      </c>
      <c r="R576" s="11">
        <v>1</v>
      </c>
      <c r="S576" s="11">
        <v>1.3650000000000002</v>
      </c>
      <c r="T576" s="11">
        <v>1.2</v>
      </c>
      <c r="U576" s="11">
        <v>7</v>
      </c>
      <c r="V576" s="11">
        <v>1.6</v>
      </c>
      <c r="W576" s="11">
        <v>1.9615</v>
      </c>
      <c r="X576" s="147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5"/>
    </row>
    <row r="577" spans="1:65">
      <c r="A577" s="29"/>
      <c r="B577" s="3" t="s">
        <v>261</v>
      </c>
      <c r="C577" s="28"/>
      <c r="D577" s="23">
        <v>6.3245553203367638E-2</v>
      </c>
      <c r="E577" s="23">
        <v>7.5353605498715767E-2</v>
      </c>
      <c r="F577" s="23">
        <v>3.3267221144844608E-2</v>
      </c>
      <c r="G577" s="23">
        <v>2.428991560298226E-2</v>
      </c>
      <c r="H577" s="23">
        <v>7.8909230554268281E-2</v>
      </c>
      <c r="I577" s="23">
        <v>3.9707262140151009E-2</v>
      </c>
      <c r="J577" s="23">
        <v>9.8319208025017604E-3</v>
      </c>
      <c r="K577" s="23">
        <v>3.7815340802378E-2</v>
      </c>
      <c r="L577" s="23">
        <v>2.8809720581775892E-2</v>
      </c>
      <c r="M577" s="23">
        <v>6.3166446789414993E-2</v>
      </c>
      <c r="N577" s="23">
        <v>0.1698006443796683</v>
      </c>
      <c r="O577" s="23">
        <v>4.0824829046386339E-2</v>
      </c>
      <c r="P577" s="23">
        <v>5.1639777949432274E-2</v>
      </c>
      <c r="Q577" s="23">
        <v>5.6568542494923851E-2</v>
      </c>
      <c r="R577" s="23">
        <v>0</v>
      </c>
      <c r="S577" s="23">
        <v>2.5298221281346969E-2</v>
      </c>
      <c r="T577" s="23">
        <v>4.0824829046386249E-2</v>
      </c>
      <c r="U577" s="23">
        <v>0.92682252885867011</v>
      </c>
      <c r="V577" s="23">
        <v>0.10327955589886442</v>
      </c>
      <c r="W577" s="23">
        <v>0.18590822108413244</v>
      </c>
      <c r="X577" s="202"/>
      <c r="Y577" s="203"/>
      <c r="Z577" s="203"/>
      <c r="AA577" s="203"/>
      <c r="AB577" s="203"/>
      <c r="AC577" s="203"/>
      <c r="AD577" s="203"/>
      <c r="AE577" s="203"/>
      <c r="AF577" s="203"/>
      <c r="AG577" s="203"/>
      <c r="AH577" s="203"/>
      <c r="AI577" s="203"/>
      <c r="AJ577" s="203"/>
      <c r="AK577" s="203"/>
      <c r="AL577" s="203"/>
      <c r="AM577" s="203"/>
      <c r="AN577" s="203"/>
      <c r="AO577" s="203"/>
      <c r="AP577" s="203"/>
      <c r="AQ577" s="203"/>
      <c r="AR577" s="203"/>
      <c r="AS577" s="203"/>
      <c r="AT577" s="203"/>
      <c r="AU577" s="203"/>
      <c r="AV577" s="203"/>
      <c r="AW577" s="203"/>
      <c r="AX577" s="203"/>
      <c r="AY577" s="203"/>
      <c r="AZ577" s="203"/>
      <c r="BA577" s="203"/>
      <c r="BB577" s="203"/>
      <c r="BC577" s="203"/>
      <c r="BD577" s="203"/>
      <c r="BE577" s="203"/>
      <c r="BF577" s="203"/>
      <c r="BG577" s="203"/>
      <c r="BH577" s="203"/>
      <c r="BI577" s="203"/>
      <c r="BJ577" s="203"/>
      <c r="BK577" s="203"/>
      <c r="BL577" s="203"/>
      <c r="BM577" s="56"/>
    </row>
    <row r="578" spans="1:65">
      <c r="A578" s="29"/>
      <c r="B578" s="3" t="s">
        <v>86</v>
      </c>
      <c r="C578" s="28"/>
      <c r="D578" s="13">
        <v>4.2163702135578428E-2</v>
      </c>
      <c r="E578" s="13">
        <v>4.9914580538324323E-2</v>
      </c>
      <c r="F578" s="13">
        <v>2.2397621725181456E-2</v>
      </c>
      <c r="G578" s="13">
        <v>1.6467739391852382E-2</v>
      </c>
      <c r="H578" s="13">
        <v>5.1687268922009789E-2</v>
      </c>
      <c r="I578" s="13">
        <v>2.754260957698336E-2</v>
      </c>
      <c r="J578" s="13">
        <v>6.635717077054056E-3</v>
      </c>
      <c r="K578" s="13">
        <v>2.7502066038093086E-2</v>
      </c>
      <c r="L578" s="13">
        <v>1.9937522893962552E-2</v>
      </c>
      <c r="M578" s="13">
        <v>3.816703733499395E-2</v>
      </c>
      <c r="N578" s="13">
        <v>0.16889243828910833</v>
      </c>
      <c r="O578" s="13">
        <v>2.6917469700914069E-2</v>
      </c>
      <c r="P578" s="13">
        <v>3.5208939510976547E-2</v>
      </c>
      <c r="Q578" s="13">
        <v>4.6367657782724468E-2</v>
      </c>
      <c r="R578" s="13">
        <v>0</v>
      </c>
      <c r="S578" s="13">
        <v>1.8601633295108066E-2</v>
      </c>
      <c r="T578" s="13">
        <v>3.449985553215739E-2</v>
      </c>
      <c r="U578" s="13">
        <v>0.12962552851170209</v>
      </c>
      <c r="V578" s="13">
        <v>6.1967733539318642E-2</v>
      </c>
      <c r="W578" s="13">
        <v>9.6392095273487272E-2</v>
      </c>
      <c r="X578" s="147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5"/>
    </row>
    <row r="579" spans="1:65">
      <c r="A579" s="29"/>
      <c r="B579" s="3" t="s">
        <v>262</v>
      </c>
      <c r="C579" s="28"/>
      <c r="D579" s="13">
        <v>1.0399388558608003E-2</v>
      </c>
      <c r="E579" s="13">
        <v>1.6900420684772932E-2</v>
      </c>
      <c r="F579" s="13">
        <v>4.9848495012239091E-4</v>
      </c>
      <c r="G579" s="13">
        <v>-6.440601250702116E-3</v>
      </c>
      <c r="H579" s="13">
        <v>2.8362044355205507E-2</v>
      </c>
      <c r="I579" s="13">
        <v>-2.8893920996448941E-2</v>
      </c>
      <c r="J579" s="13">
        <v>-1.9499373015526844E-3</v>
      </c>
      <c r="K579" s="13">
        <v>-7.3800560487942479E-2</v>
      </c>
      <c r="L579" s="13">
        <v>-2.6648589021874169E-2</v>
      </c>
      <c r="M579" s="13">
        <v>0.11480732537633087</v>
      </c>
      <c r="N579" s="13">
        <v>-0.32277817765336614</v>
      </c>
      <c r="O579" s="13">
        <v>2.1626048431481415E-2</v>
      </c>
      <c r="P579" s="13">
        <v>-1.2053931187138711E-2</v>
      </c>
      <c r="Q579" s="13">
        <v>-0.17820849730566546</v>
      </c>
      <c r="R579" s="13">
        <v>-0.32640040762759459</v>
      </c>
      <c r="S579" s="13">
        <v>-8.3904554373528617E-2</v>
      </c>
      <c r="T579" s="13">
        <v>-0.20290714902598694</v>
      </c>
      <c r="U579" s="13">
        <v>3.8162370854626992</v>
      </c>
      <c r="V579" s="13">
        <v>0.12266598728734257</v>
      </c>
      <c r="W579" s="13">
        <v>0.29914908048891253</v>
      </c>
      <c r="X579" s="147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A580" s="29"/>
      <c r="B580" s="45" t="s">
        <v>263</v>
      </c>
      <c r="C580" s="46"/>
      <c r="D580" s="44">
        <v>0.27</v>
      </c>
      <c r="E580" s="44">
        <v>0.42</v>
      </c>
      <c r="F580" s="44">
        <v>0.05</v>
      </c>
      <c r="G580" s="44">
        <v>0.1</v>
      </c>
      <c r="H580" s="44">
        <v>0.67</v>
      </c>
      <c r="I580" s="44">
        <v>0.6</v>
      </c>
      <c r="J580" s="44">
        <v>0</v>
      </c>
      <c r="K580" s="44">
        <v>1.6</v>
      </c>
      <c r="L580" s="44">
        <v>0.55000000000000004</v>
      </c>
      <c r="M580" s="44">
        <v>2.6</v>
      </c>
      <c r="N580" s="44">
        <v>7.14</v>
      </c>
      <c r="O580" s="44">
        <v>0.52</v>
      </c>
      <c r="P580" s="44">
        <v>0.22</v>
      </c>
      <c r="Q580" s="44">
        <v>3.92</v>
      </c>
      <c r="R580" s="44" t="s">
        <v>264</v>
      </c>
      <c r="S580" s="44">
        <v>1.82</v>
      </c>
      <c r="T580" s="44">
        <v>4.47</v>
      </c>
      <c r="U580" s="44">
        <v>84.94</v>
      </c>
      <c r="V580" s="44">
        <v>2.77</v>
      </c>
      <c r="W580" s="44">
        <v>6.7</v>
      </c>
      <c r="X580" s="147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B581" s="30" t="s">
        <v>335</v>
      </c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BM581" s="55"/>
    </row>
    <row r="582" spans="1:65">
      <c r="BM582" s="55"/>
    </row>
    <row r="583" spans="1:65" ht="15">
      <c r="B583" s="8" t="s">
        <v>587</v>
      </c>
      <c r="BM583" s="27" t="s">
        <v>66</v>
      </c>
    </row>
    <row r="584" spans="1:65" ht="15">
      <c r="A584" s="24" t="s">
        <v>57</v>
      </c>
      <c r="B584" s="18" t="s">
        <v>110</v>
      </c>
      <c r="C584" s="15" t="s">
        <v>111</v>
      </c>
      <c r="D584" s="16" t="s">
        <v>228</v>
      </c>
      <c r="E584" s="17" t="s">
        <v>228</v>
      </c>
      <c r="F584" s="17" t="s">
        <v>228</v>
      </c>
      <c r="G584" s="17" t="s">
        <v>228</v>
      </c>
      <c r="H584" s="17" t="s">
        <v>228</v>
      </c>
      <c r="I584" s="17" t="s">
        <v>228</v>
      </c>
      <c r="J584" s="17" t="s">
        <v>228</v>
      </c>
      <c r="K584" s="17" t="s">
        <v>228</v>
      </c>
      <c r="L584" s="17" t="s">
        <v>228</v>
      </c>
      <c r="M584" s="17" t="s">
        <v>228</v>
      </c>
      <c r="N584" s="17" t="s">
        <v>228</v>
      </c>
      <c r="O584" s="17" t="s">
        <v>228</v>
      </c>
      <c r="P584" s="17" t="s">
        <v>228</v>
      </c>
      <c r="Q584" s="17" t="s">
        <v>228</v>
      </c>
      <c r="R584" s="17" t="s">
        <v>228</v>
      </c>
      <c r="S584" s="17" t="s">
        <v>228</v>
      </c>
      <c r="T584" s="17" t="s">
        <v>228</v>
      </c>
      <c r="U584" s="17" t="s">
        <v>228</v>
      </c>
      <c r="V584" s="17" t="s">
        <v>228</v>
      </c>
      <c r="W584" s="147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7">
        <v>1</v>
      </c>
    </row>
    <row r="585" spans="1:65">
      <c r="A585" s="29"/>
      <c r="B585" s="19" t="s">
        <v>229</v>
      </c>
      <c r="C585" s="9" t="s">
        <v>229</v>
      </c>
      <c r="D585" s="145" t="s">
        <v>232</v>
      </c>
      <c r="E585" s="146" t="s">
        <v>233</v>
      </c>
      <c r="F585" s="146" t="s">
        <v>234</v>
      </c>
      <c r="G585" s="146" t="s">
        <v>237</v>
      </c>
      <c r="H585" s="146" t="s">
        <v>238</v>
      </c>
      <c r="I585" s="146" t="s">
        <v>239</v>
      </c>
      <c r="J585" s="146" t="s">
        <v>240</v>
      </c>
      <c r="K585" s="146" t="s">
        <v>241</v>
      </c>
      <c r="L585" s="146" t="s">
        <v>242</v>
      </c>
      <c r="M585" s="146" t="s">
        <v>243</v>
      </c>
      <c r="N585" s="146" t="s">
        <v>244</v>
      </c>
      <c r="O585" s="146" t="s">
        <v>246</v>
      </c>
      <c r="P585" s="146" t="s">
        <v>247</v>
      </c>
      <c r="Q585" s="146" t="s">
        <v>248</v>
      </c>
      <c r="R585" s="146" t="s">
        <v>249</v>
      </c>
      <c r="S585" s="146" t="s">
        <v>283</v>
      </c>
      <c r="T585" s="146" t="s">
        <v>252</v>
      </c>
      <c r="U585" s="146" t="s">
        <v>253</v>
      </c>
      <c r="V585" s="146" t="s">
        <v>299</v>
      </c>
      <c r="W585" s="147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7" t="s">
        <v>1</v>
      </c>
    </row>
    <row r="586" spans="1:65">
      <c r="A586" s="29"/>
      <c r="B586" s="19"/>
      <c r="C586" s="9"/>
      <c r="D586" s="10" t="s">
        <v>287</v>
      </c>
      <c r="E586" s="11" t="s">
        <v>286</v>
      </c>
      <c r="F586" s="11" t="s">
        <v>287</v>
      </c>
      <c r="G586" s="11" t="s">
        <v>322</v>
      </c>
      <c r="H586" s="11" t="s">
        <v>322</v>
      </c>
      <c r="I586" s="11" t="s">
        <v>286</v>
      </c>
      <c r="J586" s="11" t="s">
        <v>286</v>
      </c>
      <c r="K586" s="11" t="s">
        <v>286</v>
      </c>
      <c r="L586" s="11" t="s">
        <v>286</v>
      </c>
      <c r="M586" s="11" t="s">
        <v>286</v>
      </c>
      <c r="N586" s="11" t="s">
        <v>322</v>
      </c>
      <c r="O586" s="11" t="s">
        <v>322</v>
      </c>
      <c r="P586" s="11" t="s">
        <v>286</v>
      </c>
      <c r="Q586" s="11" t="s">
        <v>286</v>
      </c>
      <c r="R586" s="11" t="s">
        <v>286</v>
      </c>
      <c r="S586" s="11" t="s">
        <v>322</v>
      </c>
      <c r="T586" s="11" t="s">
        <v>287</v>
      </c>
      <c r="U586" s="11" t="s">
        <v>287</v>
      </c>
      <c r="V586" s="11" t="s">
        <v>287</v>
      </c>
      <c r="W586" s="147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7">
        <v>3</v>
      </c>
    </row>
    <row r="587" spans="1:65">
      <c r="A587" s="29"/>
      <c r="B587" s="19"/>
      <c r="C587" s="9"/>
      <c r="D587" s="25" t="s">
        <v>323</v>
      </c>
      <c r="E587" s="25" t="s">
        <v>324</v>
      </c>
      <c r="F587" s="25" t="s">
        <v>324</v>
      </c>
      <c r="G587" s="25" t="s">
        <v>325</v>
      </c>
      <c r="H587" s="25" t="s">
        <v>325</v>
      </c>
      <c r="I587" s="25" t="s">
        <v>325</v>
      </c>
      <c r="J587" s="25" t="s">
        <v>325</v>
      </c>
      <c r="K587" s="25" t="s">
        <v>325</v>
      </c>
      <c r="L587" s="25" t="s">
        <v>325</v>
      </c>
      <c r="M587" s="25" t="s">
        <v>325</v>
      </c>
      <c r="N587" s="25" t="s">
        <v>323</v>
      </c>
      <c r="O587" s="25" t="s">
        <v>323</v>
      </c>
      <c r="P587" s="25" t="s">
        <v>325</v>
      </c>
      <c r="Q587" s="25" t="s">
        <v>323</v>
      </c>
      <c r="R587" s="25" t="s">
        <v>289</v>
      </c>
      <c r="S587" s="25" t="s">
        <v>326</v>
      </c>
      <c r="T587" s="25" t="s">
        <v>323</v>
      </c>
      <c r="U587" s="25" t="s">
        <v>258</v>
      </c>
      <c r="V587" s="25" t="s">
        <v>325</v>
      </c>
      <c r="W587" s="147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7">
        <v>3</v>
      </c>
    </row>
    <row r="588" spans="1:65">
      <c r="A588" s="29"/>
      <c r="B588" s="18">
        <v>1</v>
      </c>
      <c r="C588" s="14">
        <v>1</v>
      </c>
      <c r="D588" s="201">
        <v>0.14000000000000001</v>
      </c>
      <c r="E588" s="201">
        <v>0.14105495555183811</v>
      </c>
      <c r="F588" s="201">
        <v>0.14219510000000002</v>
      </c>
      <c r="G588" s="201">
        <v>0.11799999999999998</v>
      </c>
      <c r="H588" s="201">
        <v>0.14000000000000001</v>
      </c>
      <c r="I588" s="201">
        <v>0.14000000000000001</v>
      </c>
      <c r="J588" s="201">
        <v>0.15</v>
      </c>
      <c r="K588" s="201">
        <v>0.14000000000000001</v>
      </c>
      <c r="L588" s="201">
        <v>0.14000000000000001</v>
      </c>
      <c r="M588" s="201">
        <v>0.12</v>
      </c>
      <c r="N588" s="201">
        <v>0.13436520040505343</v>
      </c>
      <c r="O588" s="208">
        <v>0.15</v>
      </c>
      <c r="P588" s="201">
        <v>0.13700000000000001</v>
      </c>
      <c r="Q588" s="208">
        <v>0.16</v>
      </c>
      <c r="R588" s="201">
        <v>0.13800000000000001</v>
      </c>
      <c r="S588" s="208">
        <v>0.11700000000000001</v>
      </c>
      <c r="T588" s="208">
        <v>0.1</v>
      </c>
      <c r="U588" s="201">
        <v>0.13</v>
      </c>
      <c r="V588" s="208">
        <v>0.1178892</v>
      </c>
      <c r="W588" s="202"/>
      <c r="X588" s="203"/>
      <c r="Y588" s="203"/>
      <c r="Z588" s="203"/>
      <c r="AA588" s="203"/>
      <c r="AB588" s="203"/>
      <c r="AC588" s="203"/>
      <c r="AD588" s="203"/>
      <c r="AE588" s="203"/>
      <c r="AF588" s="203"/>
      <c r="AG588" s="203"/>
      <c r="AH588" s="203"/>
      <c r="AI588" s="203"/>
      <c r="AJ588" s="203"/>
      <c r="AK588" s="203"/>
      <c r="AL588" s="203"/>
      <c r="AM588" s="203"/>
      <c r="AN588" s="203"/>
      <c r="AO588" s="203"/>
      <c r="AP588" s="203"/>
      <c r="AQ588" s="203"/>
      <c r="AR588" s="203"/>
      <c r="AS588" s="203"/>
      <c r="AT588" s="203"/>
      <c r="AU588" s="203"/>
      <c r="AV588" s="203"/>
      <c r="AW588" s="203"/>
      <c r="AX588" s="203"/>
      <c r="AY588" s="203"/>
      <c r="AZ588" s="203"/>
      <c r="BA588" s="203"/>
      <c r="BB588" s="203"/>
      <c r="BC588" s="203"/>
      <c r="BD588" s="203"/>
      <c r="BE588" s="203"/>
      <c r="BF588" s="203"/>
      <c r="BG588" s="203"/>
      <c r="BH588" s="203"/>
      <c r="BI588" s="203"/>
      <c r="BJ588" s="203"/>
      <c r="BK588" s="203"/>
      <c r="BL588" s="203"/>
      <c r="BM588" s="204">
        <v>1</v>
      </c>
    </row>
    <row r="589" spans="1:65">
      <c r="A589" s="29"/>
      <c r="B589" s="19">
        <v>1</v>
      </c>
      <c r="C589" s="9">
        <v>2</v>
      </c>
      <c r="D589" s="23">
        <v>0.14000000000000001</v>
      </c>
      <c r="E589" s="23">
        <v>0.14026288011707078</v>
      </c>
      <c r="F589" s="23">
        <v>0.14875029999999997</v>
      </c>
      <c r="G589" s="23">
        <v>0.12</v>
      </c>
      <c r="H589" s="23">
        <v>0.14000000000000001</v>
      </c>
      <c r="I589" s="23">
        <v>0.13</v>
      </c>
      <c r="J589" s="23">
        <v>0.14000000000000001</v>
      </c>
      <c r="K589" s="23">
        <v>0.14000000000000001</v>
      </c>
      <c r="L589" s="23">
        <v>0.14000000000000001</v>
      </c>
      <c r="M589" s="23">
        <v>0.12</v>
      </c>
      <c r="N589" s="23">
        <v>0.13490432512766667</v>
      </c>
      <c r="O589" s="209">
        <v>0.16</v>
      </c>
      <c r="P589" s="23">
        <v>0.13800000000000001</v>
      </c>
      <c r="Q589" s="209">
        <v>0.15</v>
      </c>
      <c r="R589" s="23">
        <v>0.13600000000000001</v>
      </c>
      <c r="S589" s="209">
        <v>0.11900000000000001</v>
      </c>
      <c r="T589" s="209">
        <v>0.11</v>
      </c>
      <c r="U589" s="23">
        <v>0.13</v>
      </c>
      <c r="V589" s="209">
        <v>0.12731909999999999</v>
      </c>
      <c r="W589" s="202"/>
      <c r="X589" s="203"/>
      <c r="Y589" s="203"/>
      <c r="Z589" s="203"/>
      <c r="AA589" s="203"/>
      <c r="AB589" s="203"/>
      <c r="AC589" s="203"/>
      <c r="AD589" s="203"/>
      <c r="AE589" s="203"/>
      <c r="AF589" s="203"/>
      <c r="AG589" s="203"/>
      <c r="AH589" s="203"/>
      <c r="AI589" s="203"/>
      <c r="AJ589" s="203"/>
      <c r="AK589" s="203"/>
      <c r="AL589" s="203"/>
      <c r="AM589" s="203"/>
      <c r="AN589" s="203"/>
      <c r="AO589" s="203"/>
      <c r="AP589" s="203"/>
      <c r="AQ589" s="203"/>
      <c r="AR589" s="203"/>
      <c r="AS589" s="203"/>
      <c r="AT589" s="203"/>
      <c r="AU589" s="203"/>
      <c r="AV589" s="203"/>
      <c r="AW589" s="203"/>
      <c r="AX589" s="203"/>
      <c r="AY589" s="203"/>
      <c r="AZ589" s="203"/>
      <c r="BA589" s="203"/>
      <c r="BB589" s="203"/>
      <c r="BC589" s="203"/>
      <c r="BD589" s="203"/>
      <c r="BE589" s="203"/>
      <c r="BF589" s="203"/>
      <c r="BG589" s="203"/>
      <c r="BH589" s="203"/>
      <c r="BI589" s="203"/>
      <c r="BJ589" s="203"/>
      <c r="BK589" s="203"/>
      <c r="BL589" s="203"/>
      <c r="BM589" s="204" t="e">
        <v>#N/A</v>
      </c>
    </row>
    <row r="590" spans="1:65">
      <c r="A590" s="29"/>
      <c r="B590" s="19">
        <v>1</v>
      </c>
      <c r="C590" s="9">
        <v>3</v>
      </c>
      <c r="D590" s="23">
        <v>0.14000000000000001</v>
      </c>
      <c r="E590" s="23">
        <v>0.1404665516492884</v>
      </c>
      <c r="F590" s="23">
        <v>0.15708840000000002</v>
      </c>
      <c r="G590" s="23">
        <v>0.122</v>
      </c>
      <c r="H590" s="23">
        <v>0.14000000000000001</v>
      </c>
      <c r="I590" s="23">
        <v>0.13</v>
      </c>
      <c r="J590" s="23">
        <v>0.14000000000000001</v>
      </c>
      <c r="K590" s="23">
        <v>0.14000000000000001</v>
      </c>
      <c r="L590" s="23">
        <v>0.14000000000000001</v>
      </c>
      <c r="M590" s="23">
        <v>0.12</v>
      </c>
      <c r="N590" s="23">
        <v>0.13490432512766667</v>
      </c>
      <c r="O590" s="209">
        <v>0.16</v>
      </c>
      <c r="P590" s="23">
        <v>0.13800000000000001</v>
      </c>
      <c r="Q590" s="209">
        <v>0.16</v>
      </c>
      <c r="R590" s="23">
        <v>0.13900000000000001</v>
      </c>
      <c r="S590" s="209">
        <v>0.11</v>
      </c>
      <c r="T590" s="209">
        <v>0.11</v>
      </c>
      <c r="U590" s="23">
        <v>0.15</v>
      </c>
      <c r="V590" s="209">
        <v>0.10373619999999997</v>
      </c>
      <c r="W590" s="202"/>
      <c r="X590" s="203"/>
      <c r="Y590" s="203"/>
      <c r="Z590" s="203"/>
      <c r="AA590" s="203"/>
      <c r="AB590" s="203"/>
      <c r="AC590" s="203"/>
      <c r="AD590" s="203"/>
      <c r="AE590" s="203"/>
      <c r="AF590" s="203"/>
      <c r="AG590" s="203"/>
      <c r="AH590" s="203"/>
      <c r="AI590" s="203"/>
      <c r="AJ590" s="203"/>
      <c r="AK590" s="203"/>
      <c r="AL590" s="203"/>
      <c r="AM590" s="203"/>
      <c r="AN590" s="203"/>
      <c r="AO590" s="203"/>
      <c r="AP590" s="203"/>
      <c r="AQ590" s="203"/>
      <c r="AR590" s="203"/>
      <c r="AS590" s="203"/>
      <c r="AT590" s="203"/>
      <c r="AU590" s="203"/>
      <c r="AV590" s="203"/>
      <c r="AW590" s="203"/>
      <c r="AX590" s="203"/>
      <c r="AY590" s="203"/>
      <c r="AZ590" s="203"/>
      <c r="BA590" s="203"/>
      <c r="BB590" s="203"/>
      <c r="BC590" s="203"/>
      <c r="BD590" s="203"/>
      <c r="BE590" s="203"/>
      <c r="BF590" s="203"/>
      <c r="BG590" s="203"/>
      <c r="BH590" s="203"/>
      <c r="BI590" s="203"/>
      <c r="BJ590" s="203"/>
      <c r="BK590" s="203"/>
      <c r="BL590" s="203"/>
      <c r="BM590" s="204">
        <v>16</v>
      </c>
    </row>
    <row r="591" spans="1:65">
      <c r="A591" s="29"/>
      <c r="B591" s="19">
        <v>1</v>
      </c>
      <c r="C591" s="9">
        <v>4</v>
      </c>
      <c r="D591" s="23">
        <v>0.14000000000000001</v>
      </c>
      <c r="E591" s="23">
        <v>0.14377725268126187</v>
      </c>
      <c r="F591" s="23">
        <v>0.15499499999999999</v>
      </c>
      <c r="G591" s="23">
        <v>0.128</v>
      </c>
      <c r="H591" s="23">
        <v>0.14000000000000001</v>
      </c>
      <c r="I591" s="23">
        <v>0.14000000000000001</v>
      </c>
      <c r="J591" s="23">
        <v>0.14000000000000001</v>
      </c>
      <c r="K591" s="23">
        <v>0.14000000000000001</v>
      </c>
      <c r="L591" s="23">
        <v>0.14000000000000001</v>
      </c>
      <c r="M591" s="23">
        <v>0.12</v>
      </c>
      <c r="N591" s="23">
        <v>0.13519242480684748</v>
      </c>
      <c r="O591" s="209">
        <v>0.16</v>
      </c>
      <c r="P591" s="23">
        <v>0.13200000000000001</v>
      </c>
      <c r="Q591" s="209">
        <v>0.16</v>
      </c>
      <c r="R591" s="23">
        <v>0.14000000000000001</v>
      </c>
      <c r="S591" s="209">
        <v>0.11199999999999999</v>
      </c>
      <c r="T591" s="209">
        <v>0.1</v>
      </c>
      <c r="U591" s="23">
        <v>0.13999999999999999</v>
      </c>
      <c r="V591" s="209">
        <v>0.10328689999999999</v>
      </c>
      <c r="W591" s="202"/>
      <c r="X591" s="203"/>
      <c r="Y591" s="203"/>
      <c r="Z591" s="203"/>
      <c r="AA591" s="203"/>
      <c r="AB591" s="203"/>
      <c r="AC591" s="203"/>
      <c r="AD591" s="203"/>
      <c r="AE591" s="203"/>
      <c r="AF591" s="203"/>
      <c r="AG591" s="203"/>
      <c r="AH591" s="203"/>
      <c r="AI591" s="203"/>
      <c r="AJ591" s="203"/>
      <c r="AK591" s="203"/>
      <c r="AL591" s="203"/>
      <c r="AM591" s="203"/>
      <c r="AN591" s="203"/>
      <c r="AO591" s="203"/>
      <c r="AP591" s="203"/>
      <c r="AQ591" s="203"/>
      <c r="AR591" s="203"/>
      <c r="AS591" s="203"/>
      <c r="AT591" s="203"/>
      <c r="AU591" s="203"/>
      <c r="AV591" s="203"/>
      <c r="AW591" s="203"/>
      <c r="AX591" s="203"/>
      <c r="AY591" s="203"/>
      <c r="AZ591" s="203"/>
      <c r="BA591" s="203"/>
      <c r="BB591" s="203"/>
      <c r="BC591" s="203"/>
      <c r="BD591" s="203"/>
      <c r="BE591" s="203"/>
      <c r="BF591" s="203"/>
      <c r="BG591" s="203"/>
      <c r="BH591" s="203"/>
      <c r="BI591" s="203"/>
      <c r="BJ591" s="203"/>
      <c r="BK591" s="203"/>
      <c r="BL591" s="203"/>
      <c r="BM591" s="204">
        <v>0.1372788641506498</v>
      </c>
    </row>
    <row r="592" spans="1:65">
      <c r="A592" s="29"/>
      <c r="B592" s="19">
        <v>1</v>
      </c>
      <c r="C592" s="9">
        <v>5</v>
      </c>
      <c r="D592" s="23">
        <v>0.14000000000000001</v>
      </c>
      <c r="E592" s="23">
        <v>0.14467031746336023</v>
      </c>
      <c r="F592" s="23">
        <v>0.15625149999999999</v>
      </c>
      <c r="G592" s="23">
        <v>0.126</v>
      </c>
      <c r="H592" s="23">
        <v>0.14000000000000001</v>
      </c>
      <c r="I592" s="23">
        <v>0.14000000000000001</v>
      </c>
      <c r="J592" s="23">
        <v>0.14000000000000001</v>
      </c>
      <c r="K592" s="23">
        <v>0.14000000000000001</v>
      </c>
      <c r="L592" s="23">
        <v>0.14000000000000001</v>
      </c>
      <c r="M592" s="23">
        <v>0.13</v>
      </c>
      <c r="N592" s="23">
        <v>0.134303428561</v>
      </c>
      <c r="O592" s="209">
        <v>0.16</v>
      </c>
      <c r="P592" s="23">
        <v>0.13300000000000001</v>
      </c>
      <c r="Q592" s="209">
        <v>0.16</v>
      </c>
      <c r="R592" s="23">
        <v>0.14099999999999999</v>
      </c>
      <c r="S592" s="209">
        <v>0.123</v>
      </c>
      <c r="T592" s="209">
        <v>0.11</v>
      </c>
      <c r="U592" s="23">
        <v>0.13</v>
      </c>
      <c r="V592" s="209">
        <v>0.12434010000000001</v>
      </c>
      <c r="W592" s="202"/>
      <c r="X592" s="203"/>
      <c r="Y592" s="203"/>
      <c r="Z592" s="203"/>
      <c r="AA592" s="203"/>
      <c r="AB592" s="203"/>
      <c r="AC592" s="203"/>
      <c r="AD592" s="203"/>
      <c r="AE592" s="203"/>
      <c r="AF592" s="203"/>
      <c r="AG592" s="203"/>
      <c r="AH592" s="203"/>
      <c r="AI592" s="203"/>
      <c r="AJ592" s="203"/>
      <c r="AK592" s="203"/>
      <c r="AL592" s="203"/>
      <c r="AM592" s="203"/>
      <c r="AN592" s="203"/>
      <c r="AO592" s="203"/>
      <c r="AP592" s="203"/>
      <c r="AQ592" s="203"/>
      <c r="AR592" s="203"/>
      <c r="AS592" s="203"/>
      <c r="AT592" s="203"/>
      <c r="AU592" s="203"/>
      <c r="AV592" s="203"/>
      <c r="AW592" s="203"/>
      <c r="AX592" s="203"/>
      <c r="AY592" s="203"/>
      <c r="AZ592" s="203"/>
      <c r="BA592" s="203"/>
      <c r="BB592" s="203"/>
      <c r="BC592" s="203"/>
      <c r="BD592" s="203"/>
      <c r="BE592" s="203"/>
      <c r="BF592" s="203"/>
      <c r="BG592" s="203"/>
      <c r="BH592" s="203"/>
      <c r="BI592" s="203"/>
      <c r="BJ592" s="203"/>
      <c r="BK592" s="203"/>
      <c r="BL592" s="203"/>
      <c r="BM592" s="204">
        <v>101</v>
      </c>
    </row>
    <row r="593" spans="1:65">
      <c r="A593" s="29"/>
      <c r="B593" s="19">
        <v>1</v>
      </c>
      <c r="C593" s="9">
        <v>6</v>
      </c>
      <c r="D593" s="23">
        <v>0.14000000000000001</v>
      </c>
      <c r="E593" s="23">
        <v>0.14145803453261982</v>
      </c>
      <c r="F593" s="23">
        <v>0.15122550000000001</v>
      </c>
      <c r="G593" s="23">
        <v>0.11899999999999998</v>
      </c>
      <c r="H593" s="23">
        <v>0.14000000000000001</v>
      </c>
      <c r="I593" s="23">
        <v>0.14000000000000001</v>
      </c>
      <c r="J593" s="23">
        <v>0.14000000000000001</v>
      </c>
      <c r="K593" s="23">
        <v>0.14000000000000001</v>
      </c>
      <c r="L593" s="23">
        <v>0.14000000000000001</v>
      </c>
      <c r="M593" s="23">
        <v>0.12</v>
      </c>
      <c r="N593" s="23">
        <v>0.13455909263090943</v>
      </c>
      <c r="O593" s="209">
        <v>0.16</v>
      </c>
      <c r="P593" s="23">
        <v>0.13700000000000001</v>
      </c>
      <c r="Q593" s="209">
        <v>0.16</v>
      </c>
      <c r="R593" s="23">
        <v>0.13900000000000001</v>
      </c>
      <c r="S593" s="209">
        <v>0.13</v>
      </c>
      <c r="T593" s="209">
        <v>0.11</v>
      </c>
      <c r="U593" s="23">
        <v>0.13999999999999999</v>
      </c>
      <c r="V593" s="209">
        <v>0.10807780000000002</v>
      </c>
      <c r="W593" s="202"/>
      <c r="X593" s="203"/>
      <c r="Y593" s="203"/>
      <c r="Z593" s="203"/>
      <c r="AA593" s="203"/>
      <c r="AB593" s="203"/>
      <c r="AC593" s="203"/>
      <c r="AD593" s="203"/>
      <c r="AE593" s="203"/>
      <c r="AF593" s="203"/>
      <c r="AG593" s="203"/>
      <c r="AH593" s="203"/>
      <c r="AI593" s="203"/>
      <c r="AJ593" s="203"/>
      <c r="AK593" s="203"/>
      <c r="AL593" s="203"/>
      <c r="AM593" s="203"/>
      <c r="AN593" s="203"/>
      <c r="AO593" s="203"/>
      <c r="AP593" s="203"/>
      <c r="AQ593" s="203"/>
      <c r="AR593" s="203"/>
      <c r="AS593" s="203"/>
      <c r="AT593" s="203"/>
      <c r="AU593" s="203"/>
      <c r="AV593" s="203"/>
      <c r="AW593" s="203"/>
      <c r="AX593" s="203"/>
      <c r="AY593" s="203"/>
      <c r="AZ593" s="203"/>
      <c r="BA593" s="203"/>
      <c r="BB593" s="203"/>
      <c r="BC593" s="203"/>
      <c r="BD593" s="203"/>
      <c r="BE593" s="203"/>
      <c r="BF593" s="203"/>
      <c r="BG593" s="203"/>
      <c r="BH593" s="203"/>
      <c r="BI593" s="203"/>
      <c r="BJ593" s="203"/>
      <c r="BK593" s="203"/>
      <c r="BL593" s="203"/>
      <c r="BM593" s="56"/>
    </row>
    <row r="594" spans="1:65">
      <c r="A594" s="29"/>
      <c r="B594" s="20" t="s">
        <v>259</v>
      </c>
      <c r="C594" s="12"/>
      <c r="D594" s="207">
        <v>0.14000000000000001</v>
      </c>
      <c r="E594" s="207">
        <v>0.14194833199923987</v>
      </c>
      <c r="F594" s="207">
        <v>0.15175096666666668</v>
      </c>
      <c r="G594" s="207">
        <v>0.12216666666666666</v>
      </c>
      <c r="H594" s="207">
        <v>0.14000000000000001</v>
      </c>
      <c r="I594" s="207">
        <v>0.13666666666666669</v>
      </c>
      <c r="J594" s="207">
        <v>0.14166666666666669</v>
      </c>
      <c r="K594" s="207">
        <v>0.14000000000000001</v>
      </c>
      <c r="L594" s="207">
        <v>0.14000000000000001</v>
      </c>
      <c r="M594" s="207">
        <v>0.12166666666666666</v>
      </c>
      <c r="N594" s="207">
        <v>0.13470479944319061</v>
      </c>
      <c r="O594" s="207">
        <v>0.15833333333333335</v>
      </c>
      <c r="P594" s="207">
        <v>0.13583333333333333</v>
      </c>
      <c r="Q594" s="207">
        <v>0.15833333333333335</v>
      </c>
      <c r="R594" s="207">
        <v>0.13883333333333334</v>
      </c>
      <c r="S594" s="207">
        <v>0.11849999999999999</v>
      </c>
      <c r="T594" s="207">
        <v>0.10666666666666667</v>
      </c>
      <c r="U594" s="207">
        <v>0.13666666666666669</v>
      </c>
      <c r="V594" s="207">
        <v>0.11410821666666666</v>
      </c>
      <c r="W594" s="202"/>
      <c r="X594" s="203"/>
      <c r="Y594" s="203"/>
      <c r="Z594" s="203"/>
      <c r="AA594" s="203"/>
      <c r="AB594" s="203"/>
      <c r="AC594" s="203"/>
      <c r="AD594" s="203"/>
      <c r="AE594" s="203"/>
      <c r="AF594" s="203"/>
      <c r="AG594" s="203"/>
      <c r="AH594" s="203"/>
      <c r="AI594" s="203"/>
      <c r="AJ594" s="203"/>
      <c r="AK594" s="203"/>
      <c r="AL594" s="203"/>
      <c r="AM594" s="203"/>
      <c r="AN594" s="203"/>
      <c r="AO594" s="203"/>
      <c r="AP594" s="203"/>
      <c r="AQ594" s="203"/>
      <c r="AR594" s="203"/>
      <c r="AS594" s="203"/>
      <c r="AT594" s="203"/>
      <c r="AU594" s="203"/>
      <c r="AV594" s="203"/>
      <c r="AW594" s="203"/>
      <c r="AX594" s="203"/>
      <c r="AY594" s="203"/>
      <c r="AZ594" s="203"/>
      <c r="BA594" s="203"/>
      <c r="BB594" s="203"/>
      <c r="BC594" s="203"/>
      <c r="BD594" s="203"/>
      <c r="BE594" s="203"/>
      <c r="BF594" s="203"/>
      <c r="BG594" s="203"/>
      <c r="BH594" s="203"/>
      <c r="BI594" s="203"/>
      <c r="BJ594" s="203"/>
      <c r="BK594" s="203"/>
      <c r="BL594" s="203"/>
      <c r="BM594" s="56"/>
    </row>
    <row r="595" spans="1:65">
      <c r="A595" s="29"/>
      <c r="B595" s="3" t="s">
        <v>260</v>
      </c>
      <c r="C595" s="28"/>
      <c r="D595" s="23">
        <v>0.14000000000000001</v>
      </c>
      <c r="E595" s="23">
        <v>0.14125649504222898</v>
      </c>
      <c r="F595" s="23">
        <v>0.15311025</v>
      </c>
      <c r="G595" s="23">
        <v>0.121</v>
      </c>
      <c r="H595" s="23">
        <v>0.14000000000000001</v>
      </c>
      <c r="I595" s="23">
        <v>0.14000000000000001</v>
      </c>
      <c r="J595" s="23">
        <v>0.14000000000000001</v>
      </c>
      <c r="K595" s="23">
        <v>0.14000000000000001</v>
      </c>
      <c r="L595" s="23">
        <v>0.14000000000000001</v>
      </c>
      <c r="M595" s="23">
        <v>0.12</v>
      </c>
      <c r="N595" s="23">
        <v>0.13473170887928804</v>
      </c>
      <c r="O595" s="23">
        <v>0.16</v>
      </c>
      <c r="P595" s="23">
        <v>0.13700000000000001</v>
      </c>
      <c r="Q595" s="23">
        <v>0.16</v>
      </c>
      <c r="R595" s="23">
        <v>0.13900000000000001</v>
      </c>
      <c r="S595" s="23">
        <v>0.11800000000000001</v>
      </c>
      <c r="T595" s="23">
        <v>0.11</v>
      </c>
      <c r="U595" s="23">
        <v>0.13500000000000001</v>
      </c>
      <c r="V595" s="23">
        <v>0.11298350000000001</v>
      </c>
      <c r="W595" s="202"/>
      <c r="X595" s="203"/>
      <c r="Y595" s="203"/>
      <c r="Z595" s="203"/>
      <c r="AA595" s="203"/>
      <c r="AB595" s="203"/>
      <c r="AC595" s="203"/>
      <c r="AD595" s="203"/>
      <c r="AE595" s="203"/>
      <c r="AF595" s="203"/>
      <c r="AG595" s="203"/>
      <c r="AH595" s="203"/>
      <c r="AI595" s="203"/>
      <c r="AJ595" s="203"/>
      <c r="AK595" s="203"/>
      <c r="AL595" s="203"/>
      <c r="AM595" s="203"/>
      <c r="AN595" s="203"/>
      <c r="AO595" s="203"/>
      <c r="AP595" s="203"/>
      <c r="AQ595" s="203"/>
      <c r="AR595" s="203"/>
      <c r="AS595" s="203"/>
      <c r="AT595" s="203"/>
      <c r="AU595" s="203"/>
      <c r="AV595" s="203"/>
      <c r="AW595" s="203"/>
      <c r="AX595" s="203"/>
      <c r="AY595" s="203"/>
      <c r="AZ595" s="203"/>
      <c r="BA595" s="203"/>
      <c r="BB595" s="203"/>
      <c r="BC595" s="203"/>
      <c r="BD595" s="203"/>
      <c r="BE595" s="203"/>
      <c r="BF595" s="203"/>
      <c r="BG595" s="203"/>
      <c r="BH595" s="203"/>
      <c r="BI595" s="203"/>
      <c r="BJ595" s="203"/>
      <c r="BK595" s="203"/>
      <c r="BL595" s="203"/>
      <c r="BM595" s="56"/>
    </row>
    <row r="596" spans="1:65">
      <c r="A596" s="29"/>
      <c r="B596" s="3" t="s">
        <v>261</v>
      </c>
      <c r="C596" s="28"/>
      <c r="D596" s="23">
        <v>0</v>
      </c>
      <c r="E596" s="23">
        <v>1.8346165737377527E-3</v>
      </c>
      <c r="F596" s="23">
        <v>5.6544044877127981E-3</v>
      </c>
      <c r="G596" s="23">
        <v>4.0207793606049482E-3</v>
      </c>
      <c r="H596" s="23">
        <v>0</v>
      </c>
      <c r="I596" s="23">
        <v>5.1639777949432277E-3</v>
      </c>
      <c r="J596" s="23">
        <v>4.0824829046386228E-3</v>
      </c>
      <c r="K596" s="23">
        <v>0</v>
      </c>
      <c r="L596" s="23">
        <v>0</v>
      </c>
      <c r="M596" s="23">
        <v>4.0824829046386332E-3</v>
      </c>
      <c r="N596" s="23">
        <v>3.5072954244890636E-4</v>
      </c>
      <c r="O596" s="23">
        <v>4.0824829046386332E-3</v>
      </c>
      <c r="P596" s="23">
        <v>2.6394443859772227E-3</v>
      </c>
      <c r="Q596" s="23">
        <v>4.0824829046386332E-3</v>
      </c>
      <c r="R596" s="23">
        <v>1.7224014243685029E-3</v>
      </c>
      <c r="S596" s="23">
        <v>7.3416619371910637E-3</v>
      </c>
      <c r="T596" s="23">
        <v>5.1639777949432199E-3</v>
      </c>
      <c r="U596" s="23">
        <v>8.1649658092772543E-3</v>
      </c>
      <c r="V596" s="23">
        <v>1.0531479091450868E-2</v>
      </c>
      <c r="W596" s="202"/>
      <c r="X596" s="203"/>
      <c r="Y596" s="203"/>
      <c r="Z596" s="203"/>
      <c r="AA596" s="203"/>
      <c r="AB596" s="203"/>
      <c r="AC596" s="203"/>
      <c r="AD596" s="203"/>
      <c r="AE596" s="203"/>
      <c r="AF596" s="203"/>
      <c r="AG596" s="203"/>
      <c r="AH596" s="203"/>
      <c r="AI596" s="203"/>
      <c r="AJ596" s="203"/>
      <c r="AK596" s="203"/>
      <c r="AL596" s="203"/>
      <c r="AM596" s="203"/>
      <c r="AN596" s="203"/>
      <c r="AO596" s="203"/>
      <c r="AP596" s="203"/>
      <c r="AQ596" s="203"/>
      <c r="AR596" s="203"/>
      <c r="AS596" s="203"/>
      <c r="AT596" s="203"/>
      <c r="AU596" s="203"/>
      <c r="AV596" s="203"/>
      <c r="AW596" s="203"/>
      <c r="AX596" s="203"/>
      <c r="AY596" s="203"/>
      <c r="AZ596" s="203"/>
      <c r="BA596" s="203"/>
      <c r="BB596" s="203"/>
      <c r="BC596" s="203"/>
      <c r="BD596" s="203"/>
      <c r="BE596" s="203"/>
      <c r="BF596" s="203"/>
      <c r="BG596" s="203"/>
      <c r="BH596" s="203"/>
      <c r="BI596" s="203"/>
      <c r="BJ596" s="203"/>
      <c r="BK596" s="203"/>
      <c r="BL596" s="203"/>
      <c r="BM596" s="56"/>
    </row>
    <row r="597" spans="1:65">
      <c r="A597" s="29"/>
      <c r="B597" s="3" t="s">
        <v>86</v>
      </c>
      <c r="C597" s="28"/>
      <c r="D597" s="13">
        <v>0</v>
      </c>
      <c r="E597" s="13">
        <v>1.2924537737770508E-2</v>
      </c>
      <c r="F597" s="13">
        <v>3.7261077223535298E-2</v>
      </c>
      <c r="G597" s="13">
        <v>3.2912245789399303E-2</v>
      </c>
      <c r="H597" s="13">
        <v>0</v>
      </c>
      <c r="I597" s="13">
        <v>3.7785203377633365E-2</v>
      </c>
      <c r="J597" s="13">
        <v>2.881752638568439E-2</v>
      </c>
      <c r="K597" s="13">
        <v>0</v>
      </c>
      <c r="L597" s="13">
        <v>0</v>
      </c>
      <c r="M597" s="13">
        <v>3.3554654010728498E-2</v>
      </c>
      <c r="N597" s="13">
        <v>2.6036900236566583E-3</v>
      </c>
      <c r="O597" s="13">
        <v>2.5784102555612417E-2</v>
      </c>
      <c r="P597" s="13">
        <v>1.9431492412102253E-2</v>
      </c>
      <c r="Q597" s="13">
        <v>2.5784102555612417E-2</v>
      </c>
      <c r="R597" s="13">
        <v>1.2406252756555844E-2</v>
      </c>
      <c r="S597" s="13">
        <v>6.1954953056464673E-2</v>
      </c>
      <c r="T597" s="13">
        <v>4.8412291827592685E-2</v>
      </c>
      <c r="U597" s="13">
        <v>5.9743652263004293E-2</v>
      </c>
      <c r="V597" s="13">
        <v>9.2293783910543992E-2</v>
      </c>
      <c r="W597" s="147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5"/>
    </row>
    <row r="598" spans="1:65">
      <c r="A598" s="29"/>
      <c r="B598" s="3" t="s">
        <v>262</v>
      </c>
      <c r="C598" s="28"/>
      <c r="D598" s="13">
        <v>1.982195778050766E-2</v>
      </c>
      <c r="E598" s="13">
        <v>3.4014470308159073E-2</v>
      </c>
      <c r="F598" s="13">
        <v>0.10542119943631811</v>
      </c>
      <c r="G598" s="13">
        <v>-0.11008393446058107</v>
      </c>
      <c r="H598" s="13">
        <v>1.982195778050766E-2</v>
      </c>
      <c r="I598" s="13">
        <v>-4.4595174047425967E-3</v>
      </c>
      <c r="J598" s="13">
        <v>3.1962695373132677E-2</v>
      </c>
      <c r="K598" s="13">
        <v>1.982195778050766E-2</v>
      </c>
      <c r="L598" s="13">
        <v>1.982195778050766E-2</v>
      </c>
      <c r="M598" s="13">
        <v>-0.11372615573836853</v>
      </c>
      <c r="N598" s="13">
        <v>-1.87506264958196E-2</v>
      </c>
      <c r="O598" s="13">
        <v>0.15337007129938351</v>
      </c>
      <c r="P598" s="13">
        <v>-1.0529886201055216E-2</v>
      </c>
      <c r="Q598" s="13">
        <v>0.15337007129938351</v>
      </c>
      <c r="R598" s="13">
        <v>1.1323441465669992E-2</v>
      </c>
      <c r="S598" s="13">
        <v>-0.13679355716435626</v>
      </c>
      <c r="T598" s="13">
        <v>-0.22299279407199424</v>
      </c>
      <c r="U598" s="13">
        <v>-4.4595174047425967E-3</v>
      </c>
      <c r="V598" s="13">
        <v>-0.16878525057255478</v>
      </c>
      <c r="W598" s="147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5"/>
    </row>
    <row r="599" spans="1:65">
      <c r="A599" s="29"/>
      <c r="B599" s="45" t="s">
        <v>263</v>
      </c>
      <c r="C599" s="46"/>
      <c r="D599" s="44">
        <v>0.25</v>
      </c>
      <c r="E599" s="44">
        <v>0.67</v>
      </c>
      <c r="F599" s="44">
        <v>2.8</v>
      </c>
      <c r="G599" s="44">
        <v>3.61</v>
      </c>
      <c r="H599" s="44">
        <v>0.25</v>
      </c>
      <c r="I599" s="44">
        <v>0.47</v>
      </c>
      <c r="J599" s="44">
        <v>0.61</v>
      </c>
      <c r="K599" s="44">
        <v>0.25</v>
      </c>
      <c r="L599" s="44">
        <v>0.25</v>
      </c>
      <c r="M599" s="44">
        <v>3.72</v>
      </c>
      <c r="N599" s="44">
        <v>0.89</v>
      </c>
      <c r="O599" s="44">
        <v>4.22</v>
      </c>
      <c r="P599" s="44">
        <v>0.65</v>
      </c>
      <c r="Q599" s="44">
        <v>4.22</v>
      </c>
      <c r="R599" s="44">
        <v>0</v>
      </c>
      <c r="S599" s="44">
        <v>4.4000000000000004</v>
      </c>
      <c r="T599" s="44">
        <v>6.96</v>
      </c>
      <c r="U599" s="44">
        <v>0.47</v>
      </c>
      <c r="V599" s="44">
        <v>5.35</v>
      </c>
      <c r="W599" s="147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B600" s="3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BM600" s="55"/>
    </row>
    <row r="601" spans="1:65" ht="15">
      <c r="B601" s="8" t="s">
        <v>588</v>
      </c>
      <c r="BM601" s="27" t="s">
        <v>66</v>
      </c>
    </row>
    <row r="602" spans="1:65" ht="15">
      <c r="A602" s="24" t="s">
        <v>29</v>
      </c>
      <c r="B602" s="18" t="s">
        <v>110</v>
      </c>
      <c r="C602" s="15" t="s">
        <v>111</v>
      </c>
      <c r="D602" s="16" t="s">
        <v>228</v>
      </c>
      <c r="E602" s="17" t="s">
        <v>228</v>
      </c>
      <c r="F602" s="17" t="s">
        <v>228</v>
      </c>
      <c r="G602" s="17" t="s">
        <v>228</v>
      </c>
      <c r="H602" s="17" t="s">
        <v>228</v>
      </c>
      <c r="I602" s="17" t="s">
        <v>228</v>
      </c>
      <c r="J602" s="17" t="s">
        <v>228</v>
      </c>
      <c r="K602" s="17" t="s">
        <v>228</v>
      </c>
      <c r="L602" s="17" t="s">
        <v>228</v>
      </c>
      <c r="M602" s="17" t="s">
        <v>228</v>
      </c>
      <c r="N602" s="17" t="s">
        <v>228</v>
      </c>
      <c r="O602" s="17" t="s">
        <v>228</v>
      </c>
      <c r="P602" s="147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7">
        <v>1</v>
      </c>
    </row>
    <row r="603" spans="1:65">
      <c r="A603" s="29"/>
      <c r="B603" s="19" t="s">
        <v>229</v>
      </c>
      <c r="C603" s="9" t="s">
        <v>229</v>
      </c>
      <c r="D603" s="145" t="s">
        <v>232</v>
      </c>
      <c r="E603" s="146" t="s">
        <v>233</v>
      </c>
      <c r="F603" s="146" t="s">
        <v>237</v>
      </c>
      <c r="G603" s="146" t="s">
        <v>238</v>
      </c>
      <c r="H603" s="146" t="s">
        <v>239</v>
      </c>
      <c r="I603" s="146" t="s">
        <v>240</v>
      </c>
      <c r="J603" s="146" t="s">
        <v>241</v>
      </c>
      <c r="K603" s="146" t="s">
        <v>242</v>
      </c>
      <c r="L603" s="146" t="s">
        <v>243</v>
      </c>
      <c r="M603" s="146" t="s">
        <v>244</v>
      </c>
      <c r="N603" s="146" t="s">
        <v>246</v>
      </c>
      <c r="O603" s="146" t="s">
        <v>283</v>
      </c>
      <c r="P603" s="147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7" t="s">
        <v>3</v>
      </c>
    </row>
    <row r="604" spans="1:65">
      <c r="A604" s="29"/>
      <c r="B604" s="19"/>
      <c r="C604" s="9"/>
      <c r="D604" s="10" t="s">
        <v>286</v>
      </c>
      <c r="E604" s="11" t="s">
        <v>286</v>
      </c>
      <c r="F604" s="11" t="s">
        <v>322</v>
      </c>
      <c r="G604" s="11" t="s">
        <v>286</v>
      </c>
      <c r="H604" s="11" t="s">
        <v>286</v>
      </c>
      <c r="I604" s="11" t="s">
        <v>286</v>
      </c>
      <c r="J604" s="11" t="s">
        <v>286</v>
      </c>
      <c r="K604" s="11" t="s">
        <v>286</v>
      </c>
      <c r="L604" s="11" t="s">
        <v>286</v>
      </c>
      <c r="M604" s="11" t="s">
        <v>322</v>
      </c>
      <c r="N604" s="11" t="s">
        <v>322</v>
      </c>
      <c r="O604" s="11" t="s">
        <v>322</v>
      </c>
      <c r="P604" s="147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>
        <v>2</v>
      </c>
    </row>
    <row r="605" spans="1:65">
      <c r="A605" s="29"/>
      <c r="B605" s="19"/>
      <c r="C605" s="9"/>
      <c r="D605" s="25" t="s">
        <v>323</v>
      </c>
      <c r="E605" s="25" t="s">
        <v>324</v>
      </c>
      <c r="F605" s="25" t="s">
        <v>325</v>
      </c>
      <c r="G605" s="25" t="s">
        <v>325</v>
      </c>
      <c r="H605" s="25" t="s">
        <v>325</v>
      </c>
      <c r="I605" s="25" t="s">
        <v>325</v>
      </c>
      <c r="J605" s="25" t="s">
        <v>325</v>
      </c>
      <c r="K605" s="25" t="s">
        <v>325</v>
      </c>
      <c r="L605" s="25" t="s">
        <v>325</v>
      </c>
      <c r="M605" s="25" t="s">
        <v>323</v>
      </c>
      <c r="N605" s="25" t="s">
        <v>323</v>
      </c>
      <c r="O605" s="25" t="s">
        <v>326</v>
      </c>
      <c r="P605" s="147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>
        <v>2</v>
      </c>
    </row>
    <row r="606" spans="1:65">
      <c r="A606" s="29"/>
      <c r="B606" s="18">
        <v>1</v>
      </c>
      <c r="C606" s="14">
        <v>1</v>
      </c>
      <c r="D606" s="21">
        <v>0.1</v>
      </c>
      <c r="E606" s="21">
        <v>0.11345469798413364</v>
      </c>
      <c r="F606" s="148">
        <v>0.3</v>
      </c>
      <c r="G606" s="148">
        <v>1.0900000000000001</v>
      </c>
      <c r="H606" s="21">
        <v>0.12</v>
      </c>
      <c r="I606" s="21">
        <v>0.17</v>
      </c>
      <c r="J606" s="21">
        <v>0.1</v>
      </c>
      <c r="K606" s="21">
        <v>0.08</v>
      </c>
      <c r="L606" s="148">
        <v>0.2</v>
      </c>
      <c r="M606" s="148" t="s">
        <v>96</v>
      </c>
      <c r="N606" s="148" t="s">
        <v>96</v>
      </c>
      <c r="O606" s="148">
        <v>0.39</v>
      </c>
      <c r="P606" s="147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>
        <v>1</v>
      </c>
    </row>
    <row r="607" spans="1:65">
      <c r="A607" s="29"/>
      <c r="B607" s="19">
        <v>1</v>
      </c>
      <c r="C607" s="9">
        <v>2</v>
      </c>
      <c r="D607" s="11">
        <v>0.1</v>
      </c>
      <c r="E607" s="11">
        <v>0.10613165531273923</v>
      </c>
      <c r="F607" s="149">
        <v>0.2</v>
      </c>
      <c r="G607" s="149">
        <v>1.06</v>
      </c>
      <c r="H607" s="11">
        <v>0.13</v>
      </c>
      <c r="I607" s="11">
        <v>0.16</v>
      </c>
      <c r="J607" s="11">
        <v>0.11</v>
      </c>
      <c r="K607" s="11">
        <v>0.08</v>
      </c>
      <c r="L607" s="149">
        <v>0.24</v>
      </c>
      <c r="M607" s="149" t="s">
        <v>96</v>
      </c>
      <c r="N607" s="149" t="s">
        <v>96</v>
      </c>
      <c r="O607" s="149">
        <v>0.46</v>
      </c>
      <c r="P607" s="147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29</v>
      </c>
    </row>
    <row r="608" spans="1:65">
      <c r="A608" s="29"/>
      <c r="B608" s="19">
        <v>1</v>
      </c>
      <c r="C608" s="9">
        <v>3</v>
      </c>
      <c r="D608" s="11">
        <v>0.1</v>
      </c>
      <c r="E608" s="11">
        <v>0.13303653419768646</v>
      </c>
      <c r="F608" s="149">
        <v>0.3</v>
      </c>
      <c r="G608" s="149">
        <v>1.1100000000000001</v>
      </c>
      <c r="H608" s="11">
        <v>0.11</v>
      </c>
      <c r="I608" s="11">
        <v>0.16</v>
      </c>
      <c r="J608" s="11">
        <v>0.11</v>
      </c>
      <c r="K608" s="11">
        <v>0.08</v>
      </c>
      <c r="L608" s="149">
        <v>0.2</v>
      </c>
      <c r="M608" s="149" t="s">
        <v>96</v>
      </c>
      <c r="N608" s="149" t="s">
        <v>96</v>
      </c>
      <c r="O608" s="149">
        <v>0.31</v>
      </c>
      <c r="P608" s="147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>
        <v>16</v>
      </c>
    </row>
    <row r="609" spans="1:65">
      <c r="A609" s="29"/>
      <c r="B609" s="19">
        <v>1</v>
      </c>
      <c r="C609" s="9">
        <v>4</v>
      </c>
      <c r="D609" s="11">
        <v>0.09</v>
      </c>
      <c r="E609" s="11">
        <v>0.12322399948629814</v>
      </c>
      <c r="F609" s="149">
        <v>0.2</v>
      </c>
      <c r="G609" s="149">
        <v>1.06</v>
      </c>
      <c r="H609" s="11">
        <v>0.14000000000000001</v>
      </c>
      <c r="I609" s="11">
        <v>0.17</v>
      </c>
      <c r="J609" s="11">
        <v>0.12</v>
      </c>
      <c r="K609" s="11">
        <v>0.09</v>
      </c>
      <c r="L609" s="149">
        <v>0.21</v>
      </c>
      <c r="M609" s="149" t="s">
        <v>96</v>
      </c>
      <c r="N609" s="149" t="s">
        <v>96</v>
      </c>
      <c r="O609" s="149">
        <v>0.38</v>
      </c>
      <c r="P609" s="147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0.11658476275374711</v>
      </c>
    </row>
    <row r="610" spans="1:65">
      <c r="A610" s="29"/>
      <c r="B610" s="19">
        <v>1</v>
      </c>
      <c r="C610" s="9">
        <v>5</v>
      </c>
      <c r="D610" s="11">
        <v>0.08</v>
      </c>
      <c r="E610" s="11">
        <v>0.13373635698080602</v>
      </c>
      <c r="F610" s="149">
        <v>0.3</v>
      </c>
      <c r="G610" s="149">
        <v>1.1000000000000001</v>
      </c>
      <c r="H610" s="11">
        <v>0.12</v>
      </c>
      <c r="I610" s="11">
        <v>0.15</v>
      </c>
      <c r="J610" s="11">
        <v>0.11</v>
      </c>
      <c r="K610" s="11">
        <v>0.1</v>
      </c>
      <c r="L610" s="149">
        <v>0.26</v>
      </c>
      <c r="M610" s="149" t="s">
        <v>96</v>
      </c>
      <c r="N610" s="149" t="s">
        <v>96</v>
      </c>
      <c r="O610" s="149">
        <v>0.34</v>
      </c>
      <c r="P610" s="147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102</v>
      </c>
    </row>
    <row r="611" spans="1:65">
      <c r="A611" s="29"/>
      <c r="B611" s="19">
        <v>1</v>
      </c>
      <c r="C611" s="9">
        <v>6</v>
      </c>
      <c r="D611" s="11">
        <v>0.1</v>
      </c>
      <c r="E611" s="11">
        <v>0.12746821517323201</v>
      </c>
      <c r="F611" s="149">
        <v>0.2</v>
      </c>
      <c r="G611" s="149">
        <v>1.0900000000000001</v>
      </c>
      <c r="H611" s="11">
        <v>0.14000000000000001</v>
      </c>
      <c r="I611" s="11">
        <v>0.14000000000000001</v>
      </c>
      <c r="J611" s="11">
        <v>0.12</v>
      </c>
      <c r="K611" s="11">
        <v>0.08</v>
      </c>
      <c r="L611" s="149">
        <v>0.22</v>
      </c>
      <c r="M611" s="149" t="s">
        <v>96</v>
      </c>
      <c r="N611" s="149" t="s">
        <v>96</v>
      </c>
      <c r="O611" s="149">
        <v>0.37</v>
      </c>
      <c r="P611" s="147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5"/>
    </row>
    <row r="612" spans="1:65">
      <c r="A612" s="29"/>
      <c r="B612" s="20" t="s">
        <v>259</v>
      </c>
      <c r="C612" s="12"/>
      <c r="D612" s="22">
        <v>9.5000000000000015E-2</v>
      </c>
      <c r="E612" s="22">
        <v>0.12284190985581593</v>
      </c>
      <c r="F612" s="22">
        <v>0.25</v>
      </c>
      <c r="G612" s="22">
        <v>1.085</v>
      </c>
      <c r="H612" s="22">
        <v>0.12666666666666668</v>
      </c>
      <c r="I612" s="22">
        <v>0.15833333333333335</v>
      </c>
      <c r="J612" s="22">
        <v>0.11166666666666668</v>
      </c>
      <c r="K612" s="22">
        <v>8.4999999999999978E-2</v>
      </c>
      <c r="L612" s="22">
        <v>0.22166666666666665</v>
      </c>
      <c r="M612" s="22" t="s">
        <v>696</v>
      </c>
      <c r="N612" s="22" t="s">
        <v>696</v>
      </c>
      <c r="O612" s="22">
        <v>0.375</v>
      </c>
      <c r="P612" s="147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5"/>
    </row>
    <row r="613" spans="1:65">
      <c r="A613" s="29"/>
      <c r="B613" s="3" t="s">
        <v>260</v>
      </c>
      <c r="C613" s="28"/>
      <c r="D613" s="11">
        <v>0.1</v>
      </c>
      <c r="E613" s="11">
        <v>0.12534610732976509</v>
      </c>
      <c r="F613" s="11">
        <v>0.25</v>
      </c>
      <c r="G613" s="11">
        <v>1.0900000000000001</v>
      </c>
      <c r="H613" s="11">
        <v>0.125</v>
      </c>
      <c r="I613" s="11">
        <v>0.16</v>
      </c>
      <c r="J613" s="11">
        <v>0.11</v>
      </c>
      <c r="K613" s="11">
        <v>0.08</v>
      </c>
      <c r="L613" s="11">
        <v>0.215</v>
      </c>
      <c r="M613" s="11" t="s">
        <v>696</v>
      </c>
      <c r="N613" s="11" t="s">
        <v>696</v>
      </c>
      <c r="O613" s="11">
        <v>0.375</v>
      </c>
      <c r="P613" s="147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29"/>
      <c r="B614" s="3" t="s">
        <v>261</v>
      </c>
      <c r="C614" s="28"/>
      <c r="D614" s="23">
        <v>8.3666002653407581E-3</v>
      </c>
      <c r="E614" s="23">
        <v>1.1059117420707738E-2</v>
      </c>
      <c r="F614" s="23">
        <v>5.4772255750516634E-2</v>
      </c>
      <c r="G614" s="23">
        <v>2.073644135332774E-2</v>
      </c>
      <c r="H614" s="23">
        <v>1.2110601416389973E-2</v>
      </c>
      <c r="I614" s="23">
        <v>1.1690451944500123E-2</v>
      </c>
      <c r="J614" s="23">
        <v>7.5277265270908061E-3</v>
      </c>
      <c r="K614" s="23">
        <v>8.3666002653407564E-3</v>
      </c>
      <c r="L614" s="23">
        <v>2.4013884872437167E-2</v>
      </c>
      <c r="M614" s="23" t="s">
        <v>696</v>
      </c>
      <c r="N614" s="23" t="s">
        <v>696</v>
      </c>
      <c r="O614" s="23">
        <v>5.089204259999814E-2</v>
      </c>
      <c r="P614" s="147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29"/>
      <c r="B615" s="3" t="s">
        <v>86</v>
      </c>
      <c r="C615" s="28"/>
      <c r="D615" s="13">
        <v>8.8069476477271119E-2</v>
      </c>
      <c r="E615" s="13">
        <v>9.0027234464916991E-2</v>
      </c>
      <c r="F615" s="13">
        <v>0.21908902300206654</v>
      </c>
      <c r="G615" s="13">
        <v>1.9111927514587779E-2</v>
      </c>
      <c r="H615" s="13">
        <v>9.5610011182026097E-2</v>
      </c>
      <c r="I615" s="13">
        <v>7.3834433333684973E-2</v>
      </c>
      <c r="J615" s="13">
        <v>6.7412476362007215E-2</v>
      </c>
      <c r="K615" s="13">
        <v>9.8430591356950106E-2</v>
      </c>
      <c r="L615" s="13">
        <v>0.10833331521400226</v>
      </c>
      <c r="M615" s="13" t="s">
        <v>696</v>
      </c>
      <c r="N615" s="13" t="s">
        <v>696</v>
      </c>
      <c r="O615" s="13">
        <v>0.13571211359999505</v>
      </c>
      <c r="P615" s="147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A616" s="29"/>
      <c r="B616" s="3" t="s">
        <v>262</v>
      </c>
      <c r="C616" s="28"/>
      <c r="D616" s="13">
        <v>-0.18514222822873438</v>
      </c>
      <c r="E616" s="13">
        <v>5.3670367844598221E-2</v>
      </c>
      <c r="F616" s="13">
        <v>1.144362557292804</v>
      </c>
      <c r="G616" s="13">
        <v>8.3065334986507686</v>
      </c>
      <c r="H616" s="13">
        <v>8.647702902835408E-2</v>
      </c>
      <c r="I616" s="13">
        <v>0.35809628628544266</v>
      </c>
      <c r="J616" s="13">
        <v>-4.2184724409214169E-2</v>
      </c>
      <c r="K616" s="13">
        <v>-0.27091673052044685</v>
      </c>
      <c r="L616" s="13">
        <v>0.90133480079961936</v>
      </c>
      <c r="M616" s="13" t="s">
        <v>696</v>
      </c>
      <c r="N616" s="13" t="s">
        <v>696</v>
      </c>
      <c r="O616" s="13">
        <v>2.216543835939206</v>
      </c>
      <c r="P616" s="147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A617" s="29"/>
      <c r="B617" s="45" t="s">
        <v>263</v>
      </c>
      <c r="C617" s="46"/>
      <c r="D617" s="44">
        <v>0.67</v>
      </c>
      <c r="E617" s="44">
        <v>0</v>
      </c>
      <c r="F617" s="44" t="s">
        <v>264</v>
      </c>
      <c r="G617" s="44">
        <v>23.3</v>
      </c>
      <c r="H617" s="44">
        <v>0.09</v>
      </c>
      <c r="I617" s="44">
        <v>0.86</v>
      </c>
      <c r="J617" s="44">
        <v>0.27</v>
      </c>
      <c r="K617" s="44">
        <v>0.92</v>
      </c>
      <c r="L617" s="44">
        <v>2.39</v>
      </c>
      <c r="M617" s="44">
        <v>0.55000000000000004</v>
      </c>
      <c r="N617" s="44">
        <v>0.55000000000000004</v>
      </c>
      <c r="O617" s="44">
        <v>6.11</v>
      </c>
      <c r="P617" s="147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B618" s="30" t="s">
        <v>308</v>
      </c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BM618" s="55"/>
    </row>
    <row r="619" spans="1:65">
      <c r="BM619" s="55"/>
    </row>
    <row r="620" spans="1:65" ht="15">
      <c r="B620" s="8" t="s">
        <v>589</v>
      </c>
      <c r="BM620" s="27" t="s">
        <v>321</v>
      </c>
    </row>
    <row r="621" spans="1:65" ht="15">
      <c r="A621" s="24" t="s">
        <v>31</v>
      </c>
      <c r="B621" s="18" t="s">
        <v>110</v>
      </c>
      <c r="C621" s="15" t="s">
        <v>111</v>
      </c>
      <c r="D621" s="16" t="s">
        <v>228</v>
      </c>
      <c r="E621" s="17" t="s">
        <v>228</v>
      </c>
      <c r="F621" s="17" t="s">
        <v>228</v>
      </c>
      <c r="G621" s="17" t="s">
        <v>228</v>
      </c>
      <c r="H621" s="17" t="s">
        <v>228</v>
      </c>
      <c r="I621" s="147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7">
        <v>1</v>
      </c>
    </row>
    <row r="622" spans="1:65">
      <c r="A622" s="29"/>
      <c r="B622" s="19" t="s">
        <v>229</v>
      </c>
      <c r="C622" s="9" t="s">
        <v>229</v>
      </c>
      <c r="D622" s="145" t="s">
        <v>232</v>
      </c>
      <c r="E622" s="146" t="s">
        <v>233</v>
      </c>
      <c r="F622" s="146" t="s">
        <v>235</v>
      </c>
      <c r="G622" s="146" t="s">
        <v>237</v>
      </c>
      <c r="H622" s="146" t="s">
        <v>253</v>
      </c>
      <c r="I622" s="147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7" t="s">
        <v>3</v>
      </c>
    </row>
    <row r="623" spans="1:65">
      <c r="A623" s="29"/>
      <c r="B623" s="19"/>
      <c r="C623" s="9"/>
      <c r="D623" s="10" t="s">
        <v>286</v>
      </c>
      <c r="E623" s="11" t="s">
        <v>286</v>
      </c>
      <c r="F623" s="11" t="s">
        <v>286</v>
      </c>
      <c r="G623" s="11" t="s">
        <v>322</v>
      </c>
      <c r="H623" s="11" t="s">
        <v>286</v>
      </c>
      <c r="I623" s="147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7">
        <v>2</v>
      </c>
    </row>
    <row r="624" spans="1:65">
      <c r="A624" s="29"/>
      <c r="B624" s="19"/>
      <c r="C624" s="9"/>
      <c r="D624" s="25" t="s">
        <v>323</v>
      </c>
      <c r="E624" s="25" t="s">
        <v>324</v>
      </c>
      <c r="F624" s="25" t="s">
        <v>325</v>
      </c>
      <c r="G624" s="25" t="s">
        <v>325</v>
      </c>
      <c r="H624" s="25" t="s">
        <v>258</v>
      </c>
      <c r="I624" s="147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7">
        <v>2</v>
      </c>
    </row>
    <row r="625" spans="1:65">
      <c r="A625" s="29"/>
      <c r="B625" s="18">
        <v>1</v>
      </c>
      <c r="C625" s="14">
        <v>1</v>
      </c>
      <c r="D625" s="21">
        <v>4.9749999999999996</v>
      </c>
      <c r="E625" s="21">
        <v>5.1438118231188135</v>
      </c>
      <c r="F625" s="148">
        <v>8.5324799999999996</v>
      </c>
      <c r="G625" s="21">
        <v>5.79</v>
      </c>
      <c r="H625" s="21">
        <v>6.5200000000000005</v>
      </c>
      <c r="I625" s="147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>
        <v>1</v>
      </c>
    </row>
    <row r="626" spans="1:65">
      <c r="A626" s="29"/>
      <c r="B626" s="19">
        <v>1</v>
      </c>
      <c r="C626" s="9">
        <v>2</v>
      </c>
      <c r="D626" s="11">
        <v>5.1829999999999998</v>
      </c>
      <c r="E626" s="11">
        <v>5.1677117846765999</v>
      </c>
      <c r="F626" s="149">
        <v>8.5525199999999995</v>
      </c>
      <c r="G626" s="11">
        <v>5.65</v>
      </c>
      <c r="H626" s="11">
        <v>6.5100000000000007</v>
      </c>
      <c r="I626" s="147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>
        <v>5</v>
      </c>
    </row>
    <row r="627" spans="1:65">
      <c r="A627" s="29"/>
      <c r="B627" s="19">
        <v>1</v>
      </c>
      <c r="C627" s="9">
        <v>3</v>
      </c>
      <c r="D627" s="11">
        <v>5.14</v>
      </c>
      <c r="E627" s="11">
        <v>5.5796764684779667</v>
      </c>
      <c r="F627" s="149">
        <v>8.4794800000000006</v>
      </c>
      <c r="G627" s="11">
        <v>5.74</v>
      </c>
      <c r="H627" s="11">
        <v>6.36</v>
      </c>
      <c r="I627" s="147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7">
        <v>16</v>
      </c>
    </row>
    <row r="628" spans="1:65">
      <c r="A628" s="29"/>
      <c r="B628" s="19">
        <v>1</v>
      </c>
      <c r="C628" s="9">
        <v>4</v>
      </c>
      <c r="D628" s="11">
        <v>5.0229999999999997</v>
      </c>
      <c r="E628" s="11">
        <v>5.365910291172483</v>
      </c>
      <c r="F628" s="149">
        <v>8.5103200000000001</v>
      </c>
      <c r="G628" s="11">
        <v>5.82</v>
      </c>
      <c r="H628" s="11">
        <v>6.45</v>
      </c>
      <c r="I628" s="147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7">
        <v>5.6705104972256102</v>
      </c>
    </row>
    <row r="629" spans="1:65">
      <c r="A629" s="29"/>
      <c r="B629" s="19">
        <v>1</v>
      </c>
      <c r="C629" s="9">
        <v>5</v>
      </c>
      <c r="D629" s="11">
        <v>5.0170000000000003</v>
      </c>
      <c r="E629" s="11">
        <v>5.5903328214504269</v>
      </c>
      <c r="F629" s="149">
        <v>8.4776000000000007</v>
      </c>
      <c r="G629" s="11">
        <v>5.8</v>
      </c>
      <c r="H629" s="11">
        <v>6.5699999999999994</v>
      </c>
      <c r="I629" s="147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7">
        <v>11</v>
      </c>
    </row>
    <row r="630" spans="1:65">
      <c r="A630" s="29"/>
      <c r="B630" s="19">
        <v>1</v>
      </c>
      <c r="C630" s="9">
        <v>6</v>
      </c>
      <c r="D630" s="11">
        <v>5.3159999999999998</v>
      </c>
      <c r="E630" s="11">
        <v>5.1908087445183622</v>
      </c>
      <c r="F630" s="149">
        <v>8.5207599999999992</v>
      </c>
      <c r="G630" s="11">
        <v>5.81</v>
      </c>
      <c r="H630" s="11">
        <v>6.38</v>
      </c>
      <c r="I630" s="147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55"/>
    </row>
    <row r="631" spans="1:65">
      <c r="A631" s="29"/>
      <c r="B631" s="20" t="s">
        <v>259</v>
      </c>
      <c r="C631" s="12"/>
      <c r="D631" s="22">
        <v>5.1089999999999991</v>
      </c>
      <c r="E631" s="22">
        <v>5.3397086555691082</v>
      </c>
      <c r="F631" s="22">
        <v>8.5121933333333342</v>
      </c>
      <c r="G631" s="22">
        <v>5.7683333333333335</v>
      </c>
      <c r="H631" s="22">
        <v>6.4649999999999999</v>
      </c>
      <c r="I631" s="147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55"/>
    </row>
    <row r="632" spans="1:65">
      <c r="A632" s="29"/>
      <c r="B632" s="3" t="s">
        <v>260</v>
      </c>
      <c r="C632" s="28"/>
      <c r="D632" s="11">
        <v>5.0815000000000001</v>
      </c>
      <c r="E632" s="11">
        <v>5.2783595178454226</v>
      </c>
      <c r="F632" s="11">
        <v>8.5155399999999997</v>
      </c>
      <c r="G632" s="11">
        <v>5.7949999999999999</v>
      </c>
      <c r="H632" s="11">
        <v>6.48</v>
      </c>
      <c r="I632" s="147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5"/>
    </row>
    <row r="633" spans="1:65">
      <c r="A633" s="29"/>
      <c r="B633" s="3" t="s">
        <v>261</v>
      </c>
      <c r="C633" s="28"/>
      <c r="D633" s="23">
        <v>0.12892013031330674</v>
      </c>
      <c r="E633" s="23">
        <v>0.20553015619906137</v>
      </c>
      <c r="F633" s="23">
        <v>2.9602523315870138E-2</v>
      </c>
      <c r="G633" s="23">
        <v>6.4316923641189849E-2</v>
      </c>
      <c r="H633" s="23">
        <v>8.3126409762481535E-2</v>
      </c>
      <c r="I633" s="147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5"/>
    </row>
    <row r="634" spans="1:65">
      <c r="A634" s="29"/>
      <c r="B634" s="3" t="s">
        <v>86</v>
      </c>
      <c r="C634" s="28"/>
      <c r="D634" s="13">
        <v>2.5233926465708899E-2</v>
      </c>
      <c r="E634" s="13">
        <v>3.8490893315818162E-2</v>
      </c>
      <c r="F634" s="13">
        <v>3.4776610629775172E-3</v>
      </c>
      <c r="G634" s="13">
        <v>1.1150001209105434E-2</v>
      </c>
      <c r="H634" s="13">
        <v>1.2857913342997917E-2</v>
      </c>
      <c r="I634" s="147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5"/>
    </row>
    <row r="635" spans="1:65">
      <c r="A635" s="29"/>
      <c r="B635" s="3" t="s">
        <v>262</v>
      </c>
      <c r="C635" s="28"/>
      <c r="D635" s="13">
        <v>-9.9022918218798717E-2</v>
      </c>
      <c r="E635" s="13">
        <v>-5.8337224103253482E-2</v>
      </c>
      <c r="F635" s="13">
        <v>0.50113351125935912</v>
      </c>
      <c r="G635" s="13">
        <v>1.7251151577196477E-2</v>
      </c>
      <c r="H635" s="13">
        <v>0.14010899074485561</v>
      </c>
      <c r="I635" s="147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5"/>
    </row>
    <row r="636" spans="1:65">
      <c r="A636" s="29"/>
      <c r="B636" s="45" t="s">
        <v>263</v>
      </c>
      <c r="C636" s="46"/>
      <c r="D636" s="44">
        <v>0.67</v>
      </c>
      <c r="E636" s="44">
        <v>0.44</v>
      </c>
      <c r="F636" s="44">
        <v>2.81</v>
      </c>
      <c r="G636" s="44">
        <v>0</v>
      </c>
      <c r="H636" s="44">
        <v>0.71</v>
      </c>
      <c r="I636" s="147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5"/>
    </row>
    <row r="637" spans="1:65">
      <c r="B637" s="30"/>
      <c r="C637" s="20"/>
      <c r="D637" s="20"/>
      <c r="E637" s="20"/>
      <c r="F637" s="20"/>
      <c r="G637" s="20"/>
      <c r="H637" s="20"/>
      <c r="BM637" s="55"/>
    </row>
    <row r="638" spans="1:65" ht="15">
      <c r="B638" s="8" t="s">
        <v>590</v>
      </c>
      <c r="BM638" s="27" t="s">
        <v>66</v>
      </c>
    </row>
    <row r="639" spans="1:65" ht="15">
      <c r="A639" s="24" t="s">
        <v>34</v>
      </c>
      <c r="B639" s="18" t="s">
        <v>110</v>
      </c>
      <c r="C639" s="15" t="s">
        <v>111</v>
      </c>
      <c r="D639" s="16" t="s">
        <v>228</v>
      </c>
      <c r="E639" s="17" t="s">
        <v>228</v>
      </c>
      <c r="F639" s="17" t="s">
        <v>228</v>
      </c>
      <c r="G639" s="17" t="s">
        <v>228</v>
      </c>
      <c r="H639" s="17" t="s">
        <v>228</v>
      </c>
      <c r="I639" s="17" t="s">
        <v>228</v>
      </c>
      <c r="J639" s="17" t="s">
        <v>228</v>
      </c>
      <c r="K639" s="17" t="s">
        <v>228</v>
      </c>
      <c r="L639" s="17" t="s">
        <v>228</v>
      </c>
      <c r="M639" s="17" t="s">
        <v>228</v>
      </c>
      <c r="N639" s="17" t="s">
        <v>228</v>
      </c>
      <c r="O639" s="17" t="s">
        <v>228</v>
      </c>
      <c r="P639" s="17" t="s">
        <v>228</v>
      </c>
      <c r="Q639" s="17" t="s">
        <v>228</v>
      </c>
      <c r="R639" s="17" t="s">
        <v>228</v>
      </c>
      <c r="S639" s="17" t="s">
        <v>228</v>
      </c>
      <c r="T639" s="17" t="s">
        <v>228</v>
      </c>
      <c r="U639" s="17" t="s">
        <v>228</v>
      </c>
      <c r="V639" s="17" t="s">
        <v>228</v>
      </c>
      <c r="W639" s="17" t="s">
        <v>228</v>
      </c>
      <c r="X639" s="147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7">
        <v>1</v>
      </c>
    </row>
    <row r="640" spans="1:65">
      <c r="A640" s="29"/>
      <c r="B640" s="19" t="s">
        <v>229</v>
      </c>
      <c r="C640" s="9" t="s">
        <v>229</v>
      </c>
      <c r="D640" s="145" t="s">
        <v>232</v>
      </c>
      <c r="E640" s="146" t="s">
        <v>233</v>
      </c>
      <c r="F640" s="146" t="s">
        <v>234</v>
      </c>
      <c r="G640" s="146" t="s">
        <v>235</v>
      </c>
      <c r="H640" s="146" t="s">
        <v>237</v>
      </c>
      <c r="I640" s="146" t="s">
        <v>238</v>
      </c>
      <c r="J640" s="146" t="s">
        <v>239</v>
      </c>
      <c r="K640" s="146" t="s">
        <v>240</v>
      </c>
      <c r="L640" s="146" t="s">
        <v>241</v>
      </c>
      <c r="M640" s="146" t="s">
        <v>242</v>
      </c>
      <c r="N640" s="146" t="s">
        <v>243</v>
      </c>
      <c r="O640" s="146" t="s">
        <v>244</v>
      </c>
      <c r="P640" s="146" t="s">
        <v>246</v>
      </c>
      <c r="Q640" s="146" t="s">
        <v>247</v>
      </c>
      <c r="R640" s="146" t="s">
        <v>248</v>
      </c>
      <c r="S640" s="146" t="s">
        <v>249</v>
      </c>
      <c r="T640" s="146" t="s">
        <v>283</v>
      </c>
      <c r="U640" s="146" t="s">
        <v>252</v>
      </c>
      <c r="V640" s="146" t="s">
        <v>253</v>
      </c>
      <c r="W640" s="146" t="s">
        <v>299</v>
      </c>
      <c r="X640" s="147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7" t="s">
        <v>3</v>
      </c>
    </row>
    <row r="641" spans="1:65">
      <c r="A641" s="29"/>
      <c r="B641" s="19"/>
      <c r="C641" s="9"/>
      <c r="D641" s="10" t="s">
        <v>286</v>
      </c>
      <c r="E641" s="11" t="s">
        <v>286</v>
      </c>
      <c r="F641" s="11" t="s">
        <v>287</v>
      </c>
      <c r="G641" s="11" t="s">
        <v>287</v>
      </c>
      <c r="H641" s="11" t="s">
        <v>322</v>
      </c>
      <c r="I641" s="11" t="s">
        <v>286</v>
      </c>
      <c r="J641" s="11" t="s">
        <v>286</v>
      </c>
      <c r="K641" s="11" t="s">
        <v>286</v>
      </c>
      <c r="L641" s="11" t="s">
        <v>286</v>
      </c>
      <c r="M641" s="11" t="s">
        <v>286</v>
      </c>
      <c r="N641" s="11" t="s">
        <v>286</v>
      </c>
      <c r="O641" s="11" t="s">
        <v>322</v>
      </c>
      <c r="P641" s="11" t="s">
        <v>322</v>
      </c>
      <c r="Q641" s="11" t="s">
        <v>286</v>
      </c>
      <c r="R641" s="11" t="s">
        <v>286</v>
      </c>
      <c r="S641" s="11" t="s">
        <v>286</v>
      </c>
      <c r="T641" s="11" t="s">
        <v>322</v>
      </c>
      <c r="U641" s="11" t="s">
        <v>287</v>
      </c>
      <c r="V641" s="11" t="s">
        <v>287</v>
      </c>
      <c r="W641" s="11" t="s">
        <v>287</v>
      </c>
      <c r="X641" s="147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7">
        <v>0</v>
      </c>
    </row>
    <row r="642" spans="1:65">
      <c r="A642" s="29"/>
      <c r="B642" s="19"/>
      <c r="C642" s="9"/>
      <c r="D642" s="25" t="s">
        <v>323</v>
      </c>
      <c r="E642" s="25" t="s">
        <v>324</v>
      </c>
      <c r="F642" s="25" t="s">
        <v>324</v>
      </c>
      <c r="G642" s="25" t="s">
        <v>325</v>
      </c>
      <c r="H642" s="25" t="s">
        <v>325</v>
      </c>
      <c r="I642" s="25" t="s">
        <v>325</v>
      </c>
      <c r="J642" s="25" t="s">
        <v>325</v>
      </c>
      <c r="K642" s="25" t="s">
        <v>325</v>
      </c>
      <c r="L642" s="25" t="s">
        <v>325</v>
      </c>
      <c r="M642" s="25" t="s">
        <v>325</v>
      </c>
      <c r="N642" s="25" t="s">
        <v>325</v>
      </c>
      <c r="O642" s="25" t="s">
        <v>323</v>
      </c>
      <c r="P642" s="25" t="s">
        <v>323</v>
      </c>
      <c r="Q642" s="25" t="s">
        <v>325</v>
      </c>
      <c r="R642" s="25" t="s">
        <v>323</v>
      </c>
      <c r="S642" s="25" t="s">
        <v>289</v>
      </c>
      <c r="T642" s="25" t="s">
        <v>326</v>
      </c>
      <c r="U642" s="25" t="s">
        <v>323</v>
      </c>
      <c r="V642" s="25" t="s">
        <v>258</v>
      </c>
      <c r="W642" s="25" t="s">
        <v>325</v>
      </c>
      <c r="X642" s="147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7">
        <v>1</v>
      </c>
    </row>
    <row r="643" spans="1:65">
      <c r="A643" s="29"/>
      <c r="B643" s="18">
        <v>1</v>
      </c>
      <c r="C643" s="14">
        <v>1</v>
      </c>
      <c r="D643" s="221">
        <v>62.5</v>
      </c>
      <c r="E643" s="221">
        <v>64.81553716366237</v>
      </c>
      <c r="F643" s="221">
        <v>65.233999999999995</v>
      </c>
      <c r="G643" s="221">
        <v>59.7</v>
      </c>
      <c r="H643" s="221">
        <v>65</v>
      </c>
      <c r="I643" s="221">
        <v>69</v>
      </c>
      <c r="J643" s="222">
        <v>63.2</v>
      </c>
      <c r="K643" s="221">
        <v>67.2</v>
      </c>
      <c r="L643" s="221">
        <v>64.5</v>
      </c>
      <c r="M643" s="221">
        <v>64.900000000000006</v>
      </c>
      <c r="N643" s="221">
        <v>68</v>
      </c>
      <c r="O643" s="221">
        <v>63.986720623700002</v>
      </c>
      <c r="P643" s="221">
        <v>66</v>
      </c>
      <c r="Q643" s="220">
        <v>59.7</v>
      </c>
      <c r="R643" s="221">
        <v>63</v>
      </c>
      <c r="S643" s="221">
        <v>62.100000000000009</v>
      </c>
      <c r="T643" s="221">
        <v>62.8</v>
      </c>
      <c r="U643" s="220">
        <v>57.28</v>
      </c>
      <c r="V643" s="221">
        <v>70</v>
      </c>
      <c r="W643" s="221">
        <v>62.526000000000003</v>
      </c>
      <c r="X643" s="223"/>
      <c r="Y643" s="224"/>
      <c r="Z643" s="224"/>
      <c r="AA643" s="224"/>
      <c r="AB643" s="224"/>
      <c r="AC643" s="224"/>
      <c r="AD643" s="224"/>
      <c r="AE643" s="224"/>
      <c r="AF643" s="224"/>
      <c r="AG643" s="224"/>
      <c r="AH643" s="224"/>
      <c r="AI643" s="224"/>
      <c r="AJ643" s="224"/>
      <c r="AK643" s="224"/>
      <c r="AL643" s="224"/>
      <c r="AM643" s="224"/>
      <c r="AN643" s="224"/>
      <c r="AO643" s="224"/>
      <c r="AP643" s="224"/>
      <c r="AQ643" s="224"/>
      <c r="AR643" s="224"/>
      <c r="AS643" s="224"/>
      <c r="AT643" s="224"/>
      <c r="AU643" s="224"/>
      <c r="AV643" s="224"/>
      <c r="AW643" s="224"/>
      <c r="AX643" s="224"/>
      <c r="AY643" s="224"/>
      <c r="AZ643" s="224"/>
      <c r="BA643" s="224"/>
      <c r="BB643" s="224"/>
      <c r="BC643" s="224"/>
      <c r="BD643" s="224"/>
      <c r="BE643" s="224"/>
      <c r="BF643" s="224"/>
      <c r="BG643" s="224"/>
      <c r="BH643" s="224"/>
      <c r="BI643" s="224"/>
      <c r="BJ643" s="224"/>
      <c r="BK643" s="224"/>
      <c r="BL643" s="224"/>
      <c r="BM643" s="225">
        <v>1</v>
      </c>
    </row>
    <row r="644" spans="1:65">
      <c r="A644" s="29"/>
      <c r="B644" s="19">
        <v>1</v>
      </c>
      <c r="C644" s="9">
        <v>2</v>
      </c>
      <c r="D644" s="228">
        <v>65.099999999999994</v>
      </c>
      <c r="E644" s="228">
        <v>64.917021192943096</v>
      </c>
      <c r="F644" s="228">
        <v>65.608000000000004</v>
      </c>
      <c r="G644" s="228">
        <v>59.82</v>
      </c>
      <c r="H644" s="228">
        <v>62.9</v>
      </c>
      <c r="I644" s="228">
        <v>70</v>
      </c>
      <c r="J644" s="226">
        <v>71</v>
      </c>
      <c r="K644" s="228">
        <v>67.5</v>
      </c>
      <c r="L644" s="228">
        <v>64.2</v>
      </c>
      <c r="M644" s="228">
        <v>65.8</v>
      </c>
      <c r="N644" s="228">
        <v>71.5</v>
      </c>
      <c r="O644" s="228">
        <v>66.492826074499987</v>
      </c>
      <c r="P644" s="228">
        <v>65</v>
      </c>
      <c r="Q644" s="226">
        <v>56.9</v>
      </c>
      <c r="R644" s="228">
        <v>62</v>
      </c>
      <c r="S644" s="228">
        <v>61.9</v>
      </c>
      <c r="T644" s="228">
        <v>64.400000000000006</v>
      </c>
      <c r="U644" s="226">
        <v>57.27</v>
      </c>
      <c r="V644" s="228">
        <v>70</v>
      </c>
      <c r="W644" s="228">
        <v>64.382999999999996</v>
      </c>
      <c r="X644" s="223"/>
      <c r="Y644" s="224"/>
      <c r="Z644" s="224"/>
      <c r="AA644" s="224"/>
      <c r="AB644" s="224"/>
      <c r="AC644" s="224"/>
      <c r="AD644" s="224"/>
      <c r="AE644" s="224"/>
      <c r="AF644" s="224"/>
      <c r="AG644" s="224"/>
      <c r="AH644" s="224"/>
      <c r="AI644" s="224"/>
      <c r="AJ644" s="224"/>
      <c r="AK644" s="224"/>
      <c r="AL644" s="224"/>
      <c r="AM644" s="224"/>
      <c r="AN644" s="224"/>
      <c r="AO644" s="224"/>
      <c r="AP644" s="224"/>
      <c r="AQ644" s="224"/>
      <c r="AR644" s="224"/>
      <c r="AS644" s="224"/>
      <c r="AT644" s="224"/>
      <c r="AU644" s="224"/>
      <c r="AV644" s="224"/>
      <c r="AW644" s="224"/>
      <c r="AX644" s="224"/>
      <c r="AY644" s="224"/>
      <c r="AZ644" s="224"/>
      <c r="BA644" s="224"/>
      <c r="BB644" s="224"/>
      <c r="BC644" s="224"/>
      <c r="BD644" s="224"/>
      <c r="BE644" s="224"/>
      <c r="BF644" s="224"/>
      <c r="BG644" s="224"/>
      <c r="BH644" s="224"/>
      <c r="BI644" s="224"/>
      <c r="BJ644" s="224"/>
      <c r="BK644" s="224"/>
      <c r="BL644" s="224"/>
      <c r="BM644" s="225">
        <v>14</v>
      </c>
    </row>
    <row r="645" spans="1:65">
      <c r="A645" s="29"/>
      <c r="B645" s="19">
        <v>1</v>
      </c>
      <c r="C645" s="9">
        <v>3</v>
      </c>
      <c r="D645" s="228">
        <v>64.8</v>
      </c>
      <c r="E645" s="228">
        <v>65.315325360606593</v>
      </c>
      <c r="F645" s="228">
        <v>65.968000000000004</v>
      </c>
      <c r="G645" s="228">
        <v>58.49</v>
      </c>
      <c r="H645" s="228">
        <v>60.6</v>
      </c>
      <c r="I645" s="228">
        <v>66</v>
      </c>
      <c r="J645" s="226">
        <v>70.5</v>
      </c>
      <c r="K645" s="228">
        <v>67.5</v>
      </c>
      <c r="L645" s="228">
        <v>64.5</v>
      </c>
      <c r="M645" s="228">
        <v>67.5</v>
      </c>
      <c r="N645" s="228">
        <v>69.3</v>
      </c>
      <c r="O645" s="228">
        <v>60.306029205099996</v>
      </c>
      <c r="P645" s="228">
        <v>66</v>
      </c>
      <c r="Q645" s="226">
        <v>57.5</v>
      </c>
      <c r="R645" s="228">
        <v>63</v>
      </c>
      <c r="S645" s="228">
        <v>62</v>
      </c>
      <c r="T645" s="228">
        <v>62.8</v>
      </c>
      <c r="U645" s="226">
        <v>58.82</v>
      </c>
      <c r="V645" s="228">
        <v>69</v>
      </c>
      <c r="W645" s="228">
        <v>64.590999999999994</v>
      </c>
      <c r="X645" s="223"/>
      <c r="Y645" s="224"/>
      <c r="Z645" s="224"/>
      <c r="AA645" s="224"/>
      <c r="AB645" s="224"/>
      <c r="AC645" s="224"/>
      <c r="AD645" s="224"/>
      <c r="AE645" s="224"/>
      <c r="AF645" s="224"/>
      <c r="AG645" s="224"/>
      <c r="AH645" s="224"/>
      <c r="AI645" s="224"/>
      <c r="AJ645" s="224"/>
      <c r="AK645" s="224"/>
      <c r="AL645" s="224"/>
      <c r="AM645" s="224"/>
      <c r="AN645" s="224"/>
      <c r="AO645" s="224"/>
      <c r="AP645" s="224"/>
      <c r="AQ645" s="224"/>
      <c r="AR645" s="224"/>
      <c r="AS645" s="224"/>
      <c r="AT645" s="224"/>
      <c r="AU645" s="224"/>
      <c r="AV645" s="224"/>
      <c r="AW645" s="224"/>
      <c r="AX645" s="224"/>
      <c r="AY645" s="224"/>
      <c r="AZ645" s="224"/>
      <c r="BA645" s="224"/>
      <c r="BB645" s="224"/>
      <c r="BC645" s="224"/>
      <c r="BD645" s="224"/>
      <c r="BE645" s="224"/>
      <c r="BF645" s="224"/>
      <c r="BG645" s="224"/>
      <c r="BH645" s="224"/>
      <c r="BI645" s="224"/>
      <c r="BJ645" s="224"/>
      <c r="BK645" s="224"/>
      <c r="BL645" s="224"/>
      <c r="BM645" s="225">
        <v>16</v>
      </c>
    </row>
    <row r="646" spans="1:65">
      <c r="A646" s="29"/>
      <c r="B646" s="19">
        <v>1</v>
      </c>
      <c r="C646" s="9">
        <v>4</v>
      </c>
      <c r="D646" s="228">
        <v>63.3</v>
      </c>
      <c r="E646" s="228">
        <v>64.531536415622341</v>
      </c>
      <c r="F646" s="228">
        <v>66.903000000000006</v>
      </c>
      <c r="G646" s="228">
        <v>60.73</v>
      </c>
      <c r="H646" s="228">
        <v>63.899999999999991</v>
      </c>
      <c r="I646" s="228">
        <v>67</v>
      </c>
      <c r="J646" s="226">
        <v>73.7</v>
      </c>
      <c r="K646" s="228">
        <v>67.5</v>
      </c>
      <c r="L646" s="228">
        <v>65.099999999999994</v>
      </c>
      <c r="M646" s="228">
        <v>66.3</v>
      </c>
      <c r="N646" s="228">
        <v>67.2</v>
      </c>
      <c r="O646" s="228">
        <v>62.523042927100008</v>
      </c>
      <c r="P646" s="228">
        <v>66</v>
      </c>
      <c r="Q646" s="226">
        <v>56.9</v>
      </c>
      <c r="R646" s="228">
        <v>64</v>
      </c>
      <c r="S646" s="228">
        <v>61.70000000000001</v>
      </c>
      <c r="T646" s="228">
        <v>63.3</v>
      </c>
      <c r="U646" s="226">
        <v>57.17</v>
      </c>
      <c r="V646" s="228">
        <v>69</v>
      </c>
      <c r="W646" s="228">
        <v>64.495000000000005</v>
      </c>
      <c r="X646" s="223"/>
      <c r="Y646" s="224"/>
      <c r="Z646" s="224"/>
      <c r="AA646" s="224"/>
      <c r="AB646" s="224"/>
      <c r="AC646" s="224"/>
      <c r="AD646" s="224"/>
      <c r="AE646" s="224"/>
      <c r="AF646" s="224"/>
      <c r="AG646" s="224"/>
      <c r="AH646" s="224"/>
      <c r="AI646" s="224"/>
      <c r="AJ646" s="224"/>
      <c r="AK646" s="224"/>
      <c r="AL646" s="224"/>
      <c r="AM646" s="224"/>
      <c r="AN646" s="224"/>
      <c r="AO646" s="224"/>
      <c r="AP646" s="224"/>
      <c r="AQ646" s="224"/>
      <c r="AR646" s="224"/>
      <c r="AS646" s="224"/>
      <c r="AT646" s="224"/>
      <c r="AU646" s="224"/>
      <c r="AV646" s="224"/>
      <c r="AW646" s="224"/>
      <c r="AX646" s="224"/>
      <c r="AY646" s="224"/>
      <c r="AZ646" s="224"/>
      <c r="BA646" s="224"/>
      <c r="BB646" s="224"/>
      <c r="BC646" s="224"/>
      <c r="BD646" s="224"/>
      <c r="BE646" s="224"/>
      <c r="BF646" s="224"/>
      <c r="BG646" s="224"/>
      <c r="BH646" s="224"/>
      <c r="BI646" s="224"/>
      <c r="BJ646" s="224"/>
      <c r="BK646" s="224"/>
      <c r="BL646" s="224"/>
      <c r="BM646" s="225">
        <v>64.968006242104622</v>
      </c>
    </row>
    <row r="647" spans="1:65">
      <c r="A647" s="29"/>
      <c r="B647" s="19">
        <v>1</v>
      </c>
      <c r="C647" s="9">
        <v>5</v>
      </c>
      <c r="D647" s="228">
        <v>64.400000000000006</v>
      </c>
      <c r="E647" s="228">
        <v>64.964381841636865</v>
      </c>
      <c r="F647" s="228">
        <v>67.718000000000004</v>
      </c>
      <c r="G647" s="228">
        <v>60.29</v>
      </c>
      <c r="H647" s="228">
        <v>63.79999999999999</v>
      </c>
      <c r="I647" s="228">
        <v>68</v>
      </c>
      <c r="J647" s="226">
        <v>70.900000000000006</v>
      </c>
      <c r="K647" s="228">
        <v>67.8</v>
      </c>
      <c r="L647" s="228">
        <v>63.899999999999991</v>
      </c>
      <c r="M647" s="228">
        <v>65.5</v>
      </c>
      <c r="N647" s="228">
        <v>68.5</v>
      </c>
      <c r="O647" s="228">
        <v>65.308099239699999</v>
      </c>
      <c r="P647" s="228">
        <v>67</v>
      </c>
      <c r="Q647" s="226">
        <v>57.8</v>
      </c>
      <c r="R647" s="228">
        <v>63</v>
      </c>
      <c r="S647" s="228">
        <v>62.8</v>
      </c>
      <c r="T647" s="228">
        <v>65.2</v>
      </c>
      <c r="U647" s="226">
        <v>57.95</v>
      </c>
      <c r="V647" s="228">
        <v>71</v>
      </c>
      <c r="W647" s="228">
        <v>64.287999999999997</v>
      </c>
      <c r="X647" s="223"/>
      <c r="Y647" s="224"/>
      <c r="Z647" s="224"/>
      <c r="AA647" s="224"/>
      <c r="AB647" s="224"/>
      <c r="AC647" s="224"/>
      <c r="AD647" s="224"/>
      <c r="AE647" s="224"/>
      <c r="AF647" s="224"/>
      <c r="AG647" s="224"/>
      <c r="AH647" s="224"/>
      <c r="AI647" s="224"/>
      <c r="AJ647" s="224"/>
      <c r="AK647" s="224"/>
      <c r="AL647" s="224"/>
      <c r="AM647" s="224"/>
      <c r="AN647" s="224"/>
      <c r="AO647" s="224"/>
      <c r="AP647" s="224"/>
      <c r="AQ647" s="224"/>
      <c r="AR647" s="224"/>
      <c r="AS647" s="224"/>
      <c r="AT647" s="224"/>
      <c r="AU647" s="224"/>
      <c r="AV647" s="224"/>
      <c r="AW647" s="224"/>
      <c r="AX647" s="224"/>
      <c r="AY647" s="224"/>
      <c r="AZ647" s="224"/>
      <c r="BA647" s="224"/>
      <c r="BB647" s="224"/>
      <c r="BC647" s="224"/>
      <c r="BD647" s="224"/>
      <c r="BE647" s="224"/>
      <c r="BF647" s="224"/>
      <c r="BG647" s="224"/>
      <c r="BH647" s="224"/>
      <c r="BI647" s="224"/>
      <c r="BJ647" s="224"/>
      <c r="BK647" s="224"/>
      <c r="BL647" s="224"/>
      <c r="BM647" s="225">
        <v>103</v>
      </c>
    </row>
    <row r="648" spans="1:65">
      <c r="A648" s="29"/>
      <c r="B648" s="19">
        <v>1</v>
      </c>
      <c r="C648" s="9">
        <v>6</v>
      </c>
      <c r="D648" s="228">
        <v>64.599999999999994</v>
      </c>
      <c r="E648" s="228">
        <v>65.831201199200208</v>
      </c>
      <c r="F648" s="228">
        <v>63.063000000000002</v>
      </c>
      <c r="G648" s="227">
        <v>56.42</v>
      </c>
      <c r="H648" s="228">
        <v>62.8</v>
      </c>
      <c r="I648" s="228">
        <v>68</v>
      </c>
      <c r="J648" s="226">
        <v>69.099999999999994</v>
      </c>
      <c r="K648" s="228">
        <v>67.5</v>
      </c>
      <c r="L648" s="227">
        <v>67.099999999999994</v>
      </c>
      <c r="M648" s="228">
        <v>66.3</v>
      </c>
      <c r="N648" s="228">
        <v>70.3</v>
      </c>
      <c r="O648" s="228">
        <v>62.398915450900006</v>
      </c>
      <c r="P648" s="228">
        <v>65</v>
      </c>
      <c r="Q648" s="226">
        <v>58.9</v>
      </c>
      <c r="R648" s="228">
        <v>62</v>
      </c>
      <c r="S648" s="228">
        <v>61.500000000000007</v>
      </c>
      <c r="T648" s="227">
        <v>78</v>
      </c>
      <c r="U648" s="226">
        <v>57.84</v>
      </c>
      <c r="V648" s="228">
        <v>69</v>
      </c>
      <c r="W648" s="228">
        <v>63.093000000000004</v>
      </c>
      <c r="X648" s="223"/>
      <c r="Y648" s="224"/>
      <c r="Z648" s="224"/>
      <c r="AA648" s="224"/>
      <c r="AB648" s="224"/>
      <c r="AC648" s="224"/>
      <c r="AD648" s="224"/>
      <c r="AE648" s="224"/>
      <c r="AF648" s="224"/>
      <c r="AG648" s="224"/>
      <c r="AH648" s="224"/>
      <c r="AI648" s="224"/>
      <c r="AJ648" s="224"/>
      <c r="AK648" s="224"/>
      <c r="AL648" s="224"/>
      <c r="AM648" s="224"/>
      <c r="AN648" s="224"/>
      <c r="AO648" s="224"/>
      <c r="AP648" s="224"/>
      <c r="AQ648" s="224"/>
      <c r="AR648" s="224"/>
      <c r="AS648" s="224"/>
      <c r="AT648" s="224"/>
      <c r="AU648" s="224"/>
      <c r="AV648" s="224"/>
      <c r="AW648" s="224"/>
      <c r="AX648" s="224"/>
      <c r="AY648" s="224"/>
      <c r="AZ648" s="224"/>
      <c r="BA648" s="224"/>
      <c r="BB648" s="224"/>
      <c r="BC648" s="224"/>
      <c r="BD648" s="224"/>
      <c r="BE648" s="224"/>
      <c r="BF648" s="224"/>
      <c r="BG648" s="224"/>
      <c r="BH648" s="224"/>
      <c r="BI648" s="224"/>
      <c r="BJ648" s="224"/>
      <c r="BK648" s="224"/>
      <c r="BL648" s="224"/>
      <c r="BM648" s="229"/>
    </row>
    <row r="649" spans="1:65">
      <c r="A649" s="29"/>
      <c r="B649" s="20" t="s">
        <v>259</v>
      </c>
      <c r="C649" s="12"/>
      <c r="D649" s="230">
        <v>64.116666666666674</v>
      </c>
      <c r="E649" s="230">
        <v>65.06250052894525</v>
      </c>
      <c r="F649" s="230">
        <v>65.749000000000009</v>
      </c>
      <c r="G649" s="230">
        <v>59.241666666666674</v>
      </c>
      <c r="H649" s="230">
        <v>63.166666666666664</v>
      </c>
      <c r="I649" s="230">
        <v>68</v>
      </c>
      <c r="J649" s="230">
        <v>69.733333333333334</v>
      </c>
      <c r="K649" s="230">
        <v>67.5</v>
      </c>
      <c r="L649" s="230">
        <v>64.883333333333326</v>
      </c>
      <c r="M649" s="230">
        <v>66.05</v>
      </c>
      <c r="N649" s="230">
        <v>69.13333333333334</v>
      </c>
      <c r="O649" s="230">
        <v>63.502605586833333</v>
      </c>
      <c r="P649" s="230">
        <v>65.833333333333329</v>
      </c>
      <c r="Q649" s="230">
        <v>57.949999999999996</v>
      </c>
      <c r="R649" s="230">
        <v>62.833333333333336</v>
      </c>
      <c r="S649" s="230">
        <v>62</v>
      </c>
      <c r="T649" s="230">
        <v>66.083333333333329</v>
      </c>
      <c r="U649" s="230">
        <v>57.721666666666671</v>
      </c>
      <c r="V649" s="230">
        <v>69.666666666666671</v>
      </c>
      <c r="W649" s="230">
        <v>63.896000000000008</v>
      </c>
      <c r="X649" s="223"/>
      <c r="Y649" s="224"/>
      <c r="Z649" s="224"/>
      <c r="AA649" s="224"/>
      <c r="AB649" s="224"/>
      <c r="AC649" s="224"/>
      <c r="AD649" s="224"/>
      <c r="AE649" s="224"/>
      <c r="AF649" s="224"/>
      <c r="AG649" s="224"/>
      <c r="AH649" s="224"/>
      <c r="AI649" s="224"/>
      <c r="AJ649" s="224"/>
      <c r="AK649" s="224"/>
      <c r="AL649" s="224"/>
      <c r="AM649" s="224"/>
      <c r="AN649" s="224"/>
      <c r="AO649" s="224"/>
      <c r="AP649" s="224"/>
      <c r="AQ649" s="224"/>
      <c r="AR649" s="224"/>
      <c r="AS649" s="224"/>
      <c r="AT649" s="224"/>
      <c r="AU649" s="224"/>
      <c r="AV649" s="224"/>
      <c r="AW649" s="224"/>
      <c r="AX649" s="224"/>
      <c r="AY649" s="224"/>
      <c r="AZ649" s="224"/>
      <c r="BA649" s="224"/>
      <c r="BB649" s="224"/>
      <c r="BC649" s="224"/>
      <c r="BD649" s="224"/>
      <c r="BE649" s="224"/>
      <c r="BF649" s="224"/>
      <c r="BG649" s="224"/>
      <c r="BH649" s="224"/>
      <c r="BI649" s="224"/>
      <c r="BJ649" s="224"/>
      <c r="BK649" s="224"/>
      <c r="BL649" s="224"/>
      <c r="BM649" s="229"/>
    </row>
    <row r="650" spans="1:65">
      <c r="A650" s="29"/>
      <c r="B650" s="3" t="s">
        <v>260</v>
      </c>
      <c r="C650" s="28"/>
      <c r="D650" s="228">
        <v>64.5</v>
      </c>
      <c r="E650" s="228">
        <v>64.94070151728998</v>
      </c>
      <c r="F650" s="228">
        <v>65.788000000000011</v>
      </c>
      <c r="G650" s="228">
        <v>59.760000000000005</v>
      </c>
      <c r="H650" s="228">
        <v>63.349999999999994</v>
      </c>
      <c r="I650" s="228">
        <v>68</v>
      </c>
      <c r="J650" s="228">
        <v>70.7</v>
      </c>
      <c r="K650" s="228">
        <v>67.5</v>
      </c>
      <c r="L650" s="228">
        <v>64.5</v>
      </c>
      <c r="M650" s="228">
        <v>66.05</v>
      </c>
      <c r="N650" s="228">
        <v>68.900000000000006</v>
      </c>
      <c r="O650" s="228">
        <v>63.254881775400008</v>
      </c>
      <c r="P650" s="228">
        <v>66</v>
      </c>
      <c r="Q650" s="228">
        <v>57.65</v>
      </c>
      <c r="R650" s="228">
        <v>63</v>
      </c>
      <c r="S650" s="228">
        <v>61.95</v>
      </c>
      <c r="T650" s="228">
        <v>63.85</v>
      </c>
      <c r="U650" s="228">
        <v>57.56</v>
      </c>
      <c r="V650" s="228">
        <v>69.5</v>
      </c>
      <c r="W650" s="228">
        <v>64.335499999999996</v>
      </c>
      <c r="X650" s="223"/>
      <c r="Y650" s="224"/>
      <c r="Z650" s="224"/>
      <c r="AA650" s="224"/>
      <c r="AB650" s="224"/>
      <c r="AC650" s="224"/>
      <c r="AD650" s="224"/>
      <c r="AE650" s="224"/>
      <c r="AF650" s="224"/>
      <c r="AG650" s="224"/>
      <c r="AH650" s="224"/>
      <c r="AI650" s="224"/>
      <c r="AJ650" s="224"/>
      <c r="AK650" s="224"/>
      <c r="AL650" s="224"/>
      <c r="AM650" s="224"/>
      <c r="AN650" s="224"/>
      <c r="AO650" s="224"/>
      <c r="AP650" s="224"/>
      <c r="AQ650" s="224"/>
      <c r="AR650" s="224"/>
      <c r="AS650" s="224"/>
      <c r="AT650" s="224"/>
      <c r="AU650" s="224"/>
      <c r="AV650" s="224"/>
      <c r="AW650" s="224"/>
      <c r="AX650" s="224"/>
      <c r="AY650" s="224"/>
      <c r="AZ650" s="224"/>
      <c r="BA650" s="224"/>
      <c r="BB650" s="224"/>
      <c r="BC650" s="224"/>
      <c r="BD650" s="224"/>
      <c r="BE650" s="224"/>
      <c r="BF650" s="224"/>
      <c r="BG650" s="224"/>
      <c r="BH650" s="224"/>
      <c r="BI650" s="224"/>
      <c r="BJ650" s="224"/>
      <c r="BK650" s="224"/>
      <c r="BL650" s="224"/>
      <c r="BM650" s="229"/>
    </row>
    <row r="651" spans="1:65">
      <c r="A651" s="29"/>
      <c r="B651" s="3" t="s">
        <v>261</v>
      </c>
      <c r="C651" s="28"/>
      <c r="D651" s="215">
        <v>1.0028293307770093</v>
      </c>
      <c r="E651" s="215">
        <v>0.45354744479191705</v>
      </c>
      <c r="F651" s="215">
        <v>1.5972689191241416</v>
      </c>
      <c r="G651" s="215">
        <v>1.5738794955989046</v>
      </c>
      <c r="H651" s="215">
        <v>1.4895189380020184</v>
      </c>
      <c r="I651" s="215">
        <v>1.4142135623730951</v>
      </c>
      <c r="J651" s="215">
        <v>3.5319494145112929</v>
      </c>
      <c r="K651" s="215">
        <v>0.18973665961010097</v>
      </c>
      <c r="L651" s="215">
        <v>1.1565754046609602</v>
      </c>
      <c r="M651" s="215">
        <v>0.88487287222515587</v>
      </c>
      <c r="N651" s="215">
        <v>1.5756480148391845</v>
      </c>
      <c r="O651" s="215">
        <v>2.2285137984351535</v>
      </c>
      <c r="P651" s="215">
        <v>0.752772652709081</v>
      </c>
      <c r="Q651" s="215">
        <v>1.130928821809756</v>
      </c>
      <c r="R651" s="215">
        <v>0.752772652709081</v>
      </c>
      <c r="S651" s="215">
        <v>0.44721359549995443</v>
      </c>
      <c r="T651" s="215">
        <v>5.9148682712860712</v>
      </c>
      <c r="U651" s="215">
        <v>0.628630787240544</v>
      </c>
      <c r="V651" s="215">
        <v>0.81649658092772603</v>
      </c>
      <c r="W651" s="215">
        <v>0.86652963019160234</v>
      </c>
      <c r="X651" s="212"/>
      <c r="Y651" s="213"/>
      <c r="Z651" s="213"/>
      <c r="AA651" s="213"/>
      <c r="AB651" s="213"/>
      <c r="AC651" s="213"/>
      <c r="AD651" s="213"/>
      <c r="AE651" s="213"/>
      <c r="AF651" s="213"/>
      <c r="AG651" s="213"/>
      <c r="AH651" s="213"/>
      <c r="AI651" s="213"/>
      <c r="AJ651" s="213"/>
      <c r="AK651" s="213"/>
      <c r="AL651" s="213"/>
      <c r="AM651" s="213"/>
      <c r="AN651" s="213"/>
      <c r="AO651" s="213"/>
      <c r="AP651" s="213"/>
      <c r="AQ651" s="213"/>
      <c r="AR651" s="213"/>
      <c r="AS651" s="213"/>
      <c r="AT651" s="213"/>
      <c r="AU651" s="213"/>
      <c r="AV651" s="213"/>
      <c r="AW651" s="213"/>
      <c r="AX651" s="213"/>
      <c r="AY651" s="213"/>
      <c r="AZ651" s="213"/>
      <c r="BA651" s="213"/>
      <c r="BB651" s="213"/>
      <c r="BC651" s="213"/>
      <c r="BD651" s="213"/>
      <c r="BE651" s="213"/>
      <c r="BF651" s="213"/>
      <c r="BG651" s="213"/>
      <c r="BH651" s="213"/>
      <c r="BI651" s="213"/>
      <c r="BJ651" s="213"/>
      <c r="BK651" s="213"/>
      <c r="BL651" s="213"/>
      <c r="BM651" s="218"/>
    </row>
    <row r="652" spans="1:65">
      <c r="A652" s="29"/>
      <c r="B652" s="3" t="s">
        <v>86</v>
      </c>
      <c r="C652" s="28"/>
      <c r="D652" s="13">
        <v>1.5640696606867833E-2</v>
      </c>
      <c r="E652" s="13">
        <v>6.9709501034338692E-3</v>
      </c>
      <c r="F652" s="13">
        <v>2.4293432890601246E-2</v>
      </c>
      <c r="G652" s="13">
        <v>2.6567103597111903E-2</v>
      </c>
      <c r="H652" s="13">
        <v>2.3580774744095281E-2</v>
      </c>
      <c r="I652" s="13">
        <v>2.0797258270192576E-2</v>
      </c>
      <c r="J652" s="13">
        <v>5.0649370188976472E-2</v>
      </c>
      <c r="K652" s="13">
        <v>2.8109134757051996E-3</v>
      </c>
      <c r="L652" s="13">
        <v>1.7825462183318166E-2</v>
      </c>
      <c r="M652" s="13">
        <v>1.339701547653529E-2</v>
      </c>
      <c r="N652" s="13">
        <v>2.2791437051675762E-2</v>
      </c>
      <c r="O652" s="13">
        <v>3.5093265509993733E-2</v>
      </c>
      <c r="P652" s="13">
        <v>1.1434521306973384E-2</v>
      </c>
      <c r="Q652" s="13">
        <v>1.9515596579978534E-2</v>
      </c>
      <c r="R652" s="13">
        <v>1.1980466621364684E-2</v>
      </c>
      <c r="S652" s="13">
        <v>7.2131225080637809E-3</v>
      </c>
      <c r="T652" s="13">
        <v>8.9506203348591246E-2</v>
      </c>
      <c r="U652" s="13">
        <v>1.0890724809988345E-2</v>
      </c>
      <c r="V652" s="13">
        <v>1.1720046616187455E-2</v>
      </c>
      <c r="W652" s="13">
        <v>1.3561563011637696E-2</v>
      </c>
      <c r="X652" s="147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5"/>
    </row>
    <row r="653" spans="1:65">
      <c r="A653" s="29"/>
      <c r="B653" s="3" t="s">
        <v>262</v>
      </c>
      <c r="C653" s="28"/>
      <c r="D653" s="13">
        <v>-1.3103981862478742E-2</v>
      </c>
      <c r="E653" s="13">
        <v>1.4544741682311901E-3</v>
      </c>
      <c r="F653" s="13">
        <v>1.2021205560549308E-2</v>
      </c>
      <c r="G653" s="13">
        <v>-8.814091591634543E-2</v>
      </c>
      <c r="H653" s="13">
        <v>-2.7726563883232469E-2</v>
      </c>
      <c r="I653" s="13">
        <v>4.6669028853934424E-2</v>
      </c>
      <c r="J653" s="13">
        <v>7.3348827628642699E-2</v>
      </c>
      <c r="K653" s="13">
        <v>3.8972933053537995E-2</v>
      </c>
      <c r="L653" s="13">
        <v>-1.3033016352043125E-3</v>
      </c>
      <c r="M653" s="13">
        <v>1.6654255232387838E-2</v>
      </c>
      <c r="N653" s="13">
        <v>6.4113512668166894E-2</v>
      </c>
      <c r="O653" s="13">
        <v>-2.2555727657863511E-2</v>
      </c>
      <c r="P653" s="13">
        <v>1.3319280385549304E-2</v>
      </c>
      <c r="Q653" s="13">
        <v>-0.10802249673403674</v>
      </c>
      <c r="R653" s="13">
        <v>-3.2857294416830052E-2</v>
      </c>
      <c r="S653" s="13">
        <v>-4.5684120750824397E-2</v>
      </c>
      <c r="T653" s="13">
        <v>1.7167328285747629E-2</v>
      </c>
      <c r="U653" s="13">
        <v>-0.11153704714955104</v>
      </c>
      <c r="V653" s="13">
        <v>7.2322681521923116E-2</v>
      </c>
      <c r="W653" s="13">
        <v>-1.6500525475720451E-2</v>
      </c>
      <c r="X653" s="147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5"/>
    </row>
    <row r="654" spans="1:65">
      <c r="A654" s="29"/>
      <c r="B654" s="45" t="s">
        <v>263</v>
      </c>
      <c r="C654" s="46"/>
      <c r="D654" s="44">
        <v>0.28999999999999998</v>
      </c>
      <c r="E654" s="44">
        <v>0.03</v>
      </c>
      <c r="F654" s="44">
        <v>0.27</v>
      </c>
      <c r="G654" s="44">
        <v>1.96</v>
      </c>
      <c r="H654" s="44">
        <v>0.62</v>
      </c>
      <c r="I654" s="44">
        <v>1.03</v>
      </c>
      <c r="J654" s="44">
        <v>1.63</v>
      </c>
      <c r="K654" s="44">
        <v>0.86</v>
      </c>
      <c r="L654" s="44">
        <v>0.03</v>
      </c>
      <c r="M654" s="44">
        <v>0.37</v>
      </c>
      <c r="N654" s="44">
        <v>1.42</v>
      </c>
      <c r="O654" s="44">
        <v>0.5</v>
      </c>
      <c r="P654" s="44">
        <v>0.28999999999999998</v>
      </c>
      <c r="Q654" s="44">
        <v>2.4</v>
      </c>
      <c r="R654" s="44">
        <v>0.73</v>
      </c>
      <c r="S654" s="44">
        <v>1.02</v>
      </c>
      <c r="T654" s="44">
        <v>0.38</v>
      </c>
      <c r="U654" s="44">
        <v>2.48</v>
      </c>
      <c r="V654" s="44">
        <v>1.6</v>
      </c>
      <c r="W654" s="44">
        <v>0.37</v>
      </c>
      <c r="X654" s="147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5"/>
    </row>
    <row r="655" spans="1:65">
      <c r="B655" s="3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BM655" s="55"/>
    </row>
    <row r="656" spans="1:65" ht="15">
      <c r="B656" s="8" t="s">
        <v>591</v>
      </c>
      <c r="BM656" s="27" t="s">
        <v>66</v>
      </c>
    </row>
    <row r="657" spans="1:65" ht="15">
      <c r="A657" s="24" t="s">
        <v>58</v>
      </c>
      <c r="B657" s="18" t="s">
        <v>110</v>
      </c>
      <c r="C657" s="15" t="s">
        <v>111</v>
      </c>
      <c r="D657" s="16" t="s">
        <v>228</v>
      </c>
      <c r="E657" s="17" t="s">
        <v>228</v>
      </c>
      <c r="F657" s="17" t="s">
        <v>228</v>
      </c>
      <c r="G657" s="17" t="s">
        <v>228</v>
      </c>
      <c r="H657" s="17" t="s">
        <v>228</v>
      </c>
      <c r="I657" s="17" t="s">
        <v>228</v>
      </c>
      <c r="J657" s="17" t="s">
        <v>228</v>
      </c>
      <c r="K657" s="17" t="s">
        <v>228</v>
      </c>
      <c r="L657" s="17" t="s">
        <v>228</v>
      </c>
      <c r="M657" s="17" t="s">
        <v>228</v>
      </c>
      <c r="N657" s="17" t="s">
        <v>228</v>
      </c>
      <c r="O657" s="17" t="s">
        <v>228</v>
      </c>
      <c r="P657" s="17" t="s">
        <v>228</v>
      </c>
      <c r="Q657" s="17" t="s">
        <v>228</v>
      </c>
      <c r="R657" s="17" t="s">
        <v>228</v>
      </c>
      <c r="S657" s="17" t="s">
        <v>228</v>
      </c>
      <c r="T657" s="17" t="s">
        <v>228</v>
      </c>
      <c r="U657" s="17" t="s">
        <v>228</v>
      </c>
      <c r="V657" s="17" t="s">
        <v>228</v>
      </c>
      <c r="W657" s="147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7">
        <v>1</v>
      </c>
    </row>
    <row r="658" spans="1:65">
      <c r="A658" s="29"/>
      <c r="B658" s="19" t="s">
        <v>229</v>
      </c>
      <c r="C658" s="9" t="s">
        <v>229</v>
      </c>
      <c r="D658" s="145" t="s">
        <v>232</v>
      </c>
      <c r="E658" s="146" t="s">
        <v>233</v>
      </c>
      <c r="F658" s="146" t="s">
        <v>234</v>
      </c>
      <c r="G658" s="146" t="s">
        <v>237</v>
      </c>
      <c r="H658" s="146" t="s">
        <v>238</v>
      </c>
      <c r="I658" s="146" t="s">
        <v>239</v>
      </c>
      <c r="J658" s="146" t="s">
        <v>240</v>
      </c>
      <c r="K658" s="146" t="s">
        <v>241</v>
      </c>
      <c r="L658" s="146" t="s">
        <v>242</v>
      </c>
      <c r="M658" s="146" t="s">
        <v>243</v>
      </c>
      <c r="N658" s="146" t="s">
        <v>244</v>
      </c>
      <c r="O658" s="146" t="s">
        <v>246</v>
      </c>
      <c r="P658" s="146" t="s">
        <v>247</v>
      </c>
      <c r="Q658" s="146" t="s">
        <v>248</v>
      </c>
      <c r="R658" s="146" t="s">
        <v>249</v>
      </c>
      <c r="S658" s="146" t="s">
        <v>283</v>
      </c>
      <c r="T658" s="146" t="s">
        <v>252</v>
      </c>
      <c r="U658" s="146" t="s">
        <v>253</v>
      </c>
      <c r="V658" s="146" t="s">
        <v>299</v>
      </c>
      <c r="W658" s="147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7" t="s">
        <v>1</v>
      </c>
    </row>
    <row r="659" spans="1:65">
      <c r="A659" s="29"/>
      <c r="B659" s="19"/>
      <c r="C659" s="9"/>
      <c r="D659" s="10" t="s">
        <v>287</v>
      </c>
      <c r="E659" s="11" t="s">
        <v>286</v>
      </c>
      <c r="F659" s="11" t="s">
        <v>287</v>
      </c>
      <c r="G659" s="11" t="s">
        <v>322</v>
      </c>
      <c r="H659" s="11" t="s">
        <v>322</v>
      </c>
      <c r="I659" s="11" t="s">
        <v>286</v>
      </c>
      <c r="J659" s="11" t="s">
        <v>286</v>
      </c>
      <c r="K659" s="11" t="s">
        <v>286</v>
      </c>
      <c r="L659" s="11" t="s">
        <v>286</v>
      </c>
      <c r="M659" s="11" t="s">
        <v>286</v>
      </c>
      <c r="N659" s="11" t="s">
        <v>322</v>
      </c>
      <c r="O659" s="11" t="s">
        <v>322</v>
      </c>
      <c r="P659" s="11" t="s">
        <v>286</v>
      </c>
      <c r="Q659" s="11" t="s">
        <v>286</v>
      </c>
      <c r="R659" s="11" t="s">
        <v>286</v>
      </c>
      <c r="S659" s="11" t="s">
        <v>322</v>
      </c>
      <c r="T659" s="11" t="s">
        <v>287</v>
      </c>
      <c r="U659" s="11" t="s">
        <v>287</v>
      </c>
      <c r="V659" s="11" t="s">
        <v>287</v>
      </c>
      <c r="W659" s="147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7">
        <v>3</v>
      </c>
    </row>
    <row r="660" spans="1:65">
      <c r="A660" s="29"/>
      <c r="B660" s="19"/>
      <c r="C660" s="9"/>
      <c r="D660" s="25" t="s">
        <v>323</v>
      </c>
      <c r="E660" s="25" t="s">
        <v>324</v>
      </c>
      <c r="F660" s="25" t="s">
        <v>324</v>
      </c>
      <c r="G660" s="25" t="s">
        <v>325</v>
      </c>
      <c r="H660" s="25" t="s">
        <v>325</v>
      </c>
      <c r="I660" s="25" t="s">
        <v>325</v>
      </c>
      <c r="J660" s="25" t="s">
        <v>325</v>
      </c>
      <c r="K660" s="25" t="s">
        <v>325</v>
      </c>
      <c r="L660" s="25" t="s">
        <v>325</v>
      </c>
      <c r="M660" s="25" t="s">
        <v>325</v>
      </c>
      <c r="N660" s="25" t="s">
        <v>323</v>
      </c>
      <c r="O660" s="25" t="s">
        <v>323</v>
      </c>
      <c r="P660" s="25" t="s">
        <v>325</v>
      </c>
      <c r="Q660" s="25" t="s">
        <v>323</v>
      </c>
      <c r="R660" s="25" t="s">
        <v>289</v>
      </c>
      <c r="S660" s="25" t="s">
        <v>326</v>
      </c>
      <c r="T660" s="25" t="s">
        <v>323</v>
      </c>
      <c r="U660" s="25" t="s">
        <v>258</v>
      </c>
      <c r="V660" s="25" t="s">
        <v>325</v>
      </c>
      <c r="W660" s="147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7">
        <v>3</v>
      </c>
    </row>
    <row r="661" spans="1:65">
      <c r="A661" s="29"/>
      <c r="B661" s="18">
        <v>1</v>
      </c>
      <c r="C661" s="14">
        <v>1</v>
      </c>
      <c r="D661" s="201">
        <v>3.8900000000000004E-2</v>
      </c>
      <c r="E661" s="201">
        <v>4.0471822780935564E-2</v>
      </c>
      <c r="F661" s="201">
        <v>4.2222000000000003E-2</v>
      </c>
      <c r="G661" s="201">
        <v>3.9E-2</v>
      </c>
      <c r="H661" s="201">
        <v>4.0099999999999997E-2</v>
      </c>
      <c r="I661" s="201">
        <v>0.04</v>
      </c>
      <c r="J661" s="201">
        <v>4.1000000000000002E-2</v>
      </c>
      <c r="K661" s="201">
        <v>3.9E-2</v>
      </c>
      <c r="L661" s="201">
        <v>4.1000000000000002E-2</v>
      </c>
      <c r="M661" s="201">
        <v>4.2000000000000003E-2</v>
      </c>
      <c r="N661" s="201">
        <v>3.8488914609499873E-2</v>
      </c>
      <c r="O661" s="201">
        <v>4.2700000000000002E-2</v>
      </c>
      <c r="P661" s="201">
        <v>3.7999999999999999E-2</v>
      </c>
      <c r="Q661" s="201">
        <v>4.0899999999999999E-2</v>
      </c>
      <c r="R661" s="201">
        <v>3.7999999999999999E-2</v>
      </c>
      <c r="S661" s="201">
        <v>3.9599999999999996E-2</v>
      </c>
      <c r="T661" s="201">
        <v>0.04</v>
      </c>
      <c r="U661" s="201">
        <v>4.2000000000000003E-2</v>
      </c>
      <c r="V661" s="201">
        <v>4.0725700000000004E-2</v>
      </c>
      <c r="W661" s="202"/>
      <c r="X661" s="203"/>
      <c r="Y661" s="203"/>
      <c r="Z661" s="203"/>
      <c r="AA661" s="203"/>
      <c r="AB661" s="203"/>
      <c r="AC661" s="203"/>
      <c r="AD661" s="203"/>
      <c r="AE661" s="203"/>
      <c r="AF661" s="203"/>
      <c r="AG661" s="203"/>
      <c r="AH661" s="203"/>
      <c r="AI661" s="203"/>
      <c r="AJ661" s="203"/>
      <c r="AK661" s="203"/>
      <c r="AL661" s="203"/>
      <c r="AM661" s="203"/>
      <c r="AN661" s="203"/>
      <c r="AO661" s="203"/>
      <c r="AP661" s="203"/>
      <c r="AQ661" s="203"/>
      <c r="AR661" s="203"/>
      <c r="AS661" s="203"/>
      <c r="AT661" s="203"/>
      <c r="AU661" s="203"/>
      <c r="AV661" s="203"/>
      <c r="AW661" s="203"/>
      <c r="AX661" s="203"/>
      <c r="AY661" s="203"/>
      <c r="AZ661" s="203"/>
      <c r="BA661" s="203"/>
      <c r="BB661" s="203"/>
      <c r="BC661" s="203"/>
      <c r="BD661" s="203"/>
      <c r="BE661" s="203"/>
      <c r="BF661" s="203"/>
      <c r="BG661" s="203"/>
      <c r="BH661" s="203"/>
      <c r="BI661" s="203"/>
      <c r="BJ661" s="203"/>
      <c r="BK661" s="203"/>
      <c r="BL661" s="203"/>
      <c r="BM661" s="204">
        <v>1</v>
      </c>
    </row>
    <row r="662" spans="1:65">
      <c r="A662" s="29"/>
      <c r="B662" s="19">
        <v>1</v>
      </c>
      <c r="C662" s="9">
        <v>2</v>
      </c>
      <c r="D662" s="23">
        <v>4.0299999999999996E-2</v>
      </c>
      <c r="E662" s="23">
        <v>4.017412559057458E-2</v>
      </c>
      <c r="F662" s="23">
        <v>4.2369299999999999E-2</v>
      </c>
      <c r="G662" s="23">
        <v>3.9E-2</v>
      </c>
      <c r="H662" s="23">
        <v>4.0399999999999998E-2</v>
      </c>
      <c r="I662" s="23">
        <v>4.1000000000000002E-2</v>
      </c>
      <c r="J662" s="23">
        <v>4.1000000000000002E-2</v>
      </c>
      <c r="K662" s="23">
        <v>3.9E-2</v>
      </c>
      <c r="L662" s="23">
        <v>4.2000000000000003E-2</v>
      </c>
      <c r="M662" s="23">
        <v>4.2000000000000003E-2</v>
      </c>
      <c r="N662" s="23">
        <v>3.8892911441025448E-2</v>
      </c>
      <c r="O662" s="23">
        <v>4.2299999999999997E-2</v>
      </c>
      <c r="P662" s="23">
        <v>3.6999999999999998E-2</v>
      </c>
      <c r="Q662" s="23">
        <v>3.9100000000000003E-2</v>
      </c>
      <c r="R662" s="23">
        <v>3.9E-2</v>
      </c>
      <c r="S662" s="23">
        <v>3.8800000000000001E-2</v>
      </c>
      <c r="T662" s="23">
        <v>0.04</v>
      </c>
      <c r="U662" s="23">
        <v>4.4000000000000004E-2</v>
      </c>
      <c r="V662" s="23">
        <v>4.2019899999999999E-2</v>
      </c>
      <c r="W662" s="202"/>
      <c r="X662" s="203"/>
      <c r="Y662" s="203"/>
      <c r="Z662" s="203"/>
      <c r="AA662" s="203"/>
      <c r="AB662" s="203"/>
      <c r="AC662" s="203"/>
      <c r="AD662" s="203"/>
      <c r="AE662" s="203"/>
      <c r="AF662" s="203"/>
      <c r="AG662" s="203"/>
      <c r="AH662" s="203"/>
      <c r="AI662" s="203"/>
      <c r="AJ662" s="203"/>
      <c r="AK662" s="203"/>
      <c r="AL662" s="203"/>
      <c r="AM662" s="203"/>
      <c r="AN662" s="203"/>
      <c r="AO662" s="203"/>
      <c r="AP662" s="203"/>
      <c r="AQ662" s="203"/>
      <c r="AR662" s="203"/>
      <c r="AS662" s="203"/>
      <c r="AT662" s="203"/>
      <c r="AU662" s="203"/>
      <c r="AV662" s="203"/>
      <c r="AW662" s="203"/>
      <c r="AX662" s="203"/>
      <c r="AY662" s="203"/>
      <c r="AZ662" s="203"/>
      <c r="BA662" s="203"/>
      <c r="BB662" s="203"/>
      <c r="BC662" s="203"/>
      <c r="BD662" s="203"/>
      <c r="BE662" s="203"/>
      <c r="BF662" s="203"/>
      <c r="BG662" s="203"/>
      <c r="BH662" s="203"/>
      <c r="BI662" s="203"/>
      <c r="BJ662" s="203"/>
      <c r="BK662" s="203"/>
      <c r="BL662" s="203"/>
      <c r="BM662" s="204" t="e">
        <v>#N/A</v>
      </c>
    </row>
    <row r="663" spans="1:65">
      <c r="A663" s="29"/>
      <c r="B663" s="19">
        <v>1</v>
      </c>
      <c r="C663" s="9">
        <v>3</v>
      </c>
      <c r="D663" s="23">
        <v>3.9800000000000002E-2</v>
      </c>
      <c r="E663" s="23">
        <v>4.0317883581339732E-2</v>
      </c>
      <c r="F663" s="23">
        <v>4.2571100000000001E-2</v>
      </c>
      <c r="G663" s="23">
        <v>3.9E-2</v>
      </c>
      <c r="H663" s="23">
        <v>4.0399999999999998E-2</v>
      </c>
      <c r="I663" s="23">
        <v>0.04</v>
      </c>
      <c r="J663" s="23">
        <v>4.1000000000000002E-2</v>
      </c>
      <c r="K663" s="23">
        <v>3.9E-2</v>
      </c>
      <c r="L663" s="23">
        <v>4.1000000000000002E-2</v>
      </c>
      <c r="M663" s="23">
        <v>4.1000000000000002E-2</v>
      </c>
      <c r="N663" s="23">
        <v>3.6713675696248123E-2</v>
      </c>
      <c r="O663" s="23">
        <v>4.2599999999999999E-2</v>
      </c>
      <c r="P663" s="23">
        <v>3.6999999999999998E-2</v>
      </c>
      <c r="Q663" s="23">
        <v>4.02E-2</v>
      </c>
      <c r="R663" s="23">
        <v>3.9E-2</v>
      </c>
      <c r="S663" s="23">
        <v>3.6000000000000004E-2</v>
      </c>
      <c r="T663" s="23">
        <v>0.04</v>
      </c>
      <c r="U663" s="23">
        <v>4.2000000000000003E-2</v>
      </c>
      <c r="V663" s="23">
        <v>4.2367200000000008E-2</v>
      </c>
      <c r="W663" s="202"/>
      <c r="X663" s="203"/>
      <c r="Y663" s="203"/>
      <c r="Z663" s="203"/>
      <c r="AA663" s="203"/>
      <c r="AB663" s="203"/>
      <c r="AC663" s="203"/>
      <c r="AD663" s="203"/>
      <c r="AE663" s="203"/>
      <c r="AF663" s="203"/>
      <c r="AG663" s="203"/>
      <c r="AH663" s="203"/>
      <c r="AI663" s="203"/>
      <c r="AJ663" s="203"/>
      <c r="AK663" s="203"/>
      <c r="AL663" s="203"/>
      <c r="AM663" s="203"/>
      <c r="AN663" s="203"/>
      <c r="AO663" s="203"/>
      <c r="AP663" s="203"/>
      <c r="AQ663" s="203"/>
      <c r="AR663" s="203"/>
      <c r="AS663" s="203"/>
      <c r="AT663" s="203"/>
      <c r="AU663" s="203"/>
      <c r="AV663" s="203"/>
      <c r="AW663" s="203"/>
      <c r="AX663" s="203"/>
      <c r="AY663" s="203"/>
      <c r="AZ663" s="203"/>
      <c r="BA663" s="203"/>
      <c r="BB663" s="203"/>
      <c r="BC663" s="203"/>
      <c r="BD663" s="203"/>
      <c r="BE663" s="203"/>
      <c r="BF663" s="203"/>
      <c r="BG663" s="203"/>
      <c r="BH663" s="203"/>
      <c r="BI663" s="203"/>
      <c r="BJ663" s="203"/>
      <c r="BK663" s="203"/>
      <c r="BL663" s="203"/>
      <c r="BM663" s="204">
        <v>16</v>
      </c>
    </row>
    <row r="664" spans="1:65">
      <c r="A664" s="29"/>
      <c r="B664" s="19">
        <v>1</v>
      </c>
      <c r="C664" s="9">
        <v>4</v>
      </c>
      <c r="D664" s="23">
        <v>3.9699999999999999E-2</v>
      </c>
      <c r="E664" s="23">
        <v>3.9384802834621813E-2</v>
      </c>
      <c r="F664" s="23">
        <v>4.3049799999999999E-2</v>
      </c>
      <c r="G664" s="23">
        <v>0.04</v>
      </c>
      <c r="H664" s="23">
        <v>3.9399999999999998E-2</v>
      </c>
      <c r="I664" s="23">
        <v>4.2000000000000003E-2</v>
      </c>
      <c r="J664" s="23">
        <v>4.1000000000000002E-2</v>
      </c>
      <c r="K664" s="23">
        <v>3.9E-2</v>
      </c>
      <c r="L664" s="23">
        <v>4.2000000000000003E-2</v>
      </c>
      <c r="M664" s="23">
        <v>4.1000000000000002E-2</v>
      </c>
      <c r="N664" s="23">
        <v>3.7809528305190493E-2</v>
      </c>
      <c r="O664" s="23">
        <v>4.2700000000000002E-2</v>
      </c>
      <c r="P664" s="23">
        <v>3.5999999999999997E-2</v>
      </c>
      <c r="Q664" s="23">
        <v>4.1599999999999998E-2</v>
      </c>
      <c r="R664" s="23">
        <v>3.9E-2</v>
      </c>
      <c r="S664" s="23">
        <v>3.8300000000000001E-2</v>
      </c>
      <c r="T664" s="23">
        <v>0.04</v>
      </c>
      <c r="U664" s="23">
        <v>4.4000000000000004E-2</v>
      </c>
      <c r="V664" s="23">
        <v>4.1586900000000003E-2</v>
      </c>
      <c r="W664" s="202"/>
      <c r="X664" s="203"/>
      <c r="Y664" s="203"/>
      <c r="Z664" s="203"/>
      <c r="AA664" s="203"/>
      <c r="AB664" s="203"/>
      <c r="AC664" s="203"/>
      <c r="AD664" s="203"/>
      <c r="AE664" s="203"/>
      <c r="AF664" s="203"/>
      <c r="AG664" s="203"/>
      <c r="AH664" s="203"/>
      <c r="AI664" s="203"/>
      <c r="AJ664" s="203"/>
      <c r="AK664" s="203"/>
      <c r="AL664" s="203"/>
      <c r="AM664" s="203"/>
      <c r="AN664" s="203"/>
      <c r="AO664" s="203"/>
      <c r="AP664" s="203"/>
      <c r="AQ664" s="203"/>
      <c r="AR664" s="203"/>
      <c r="AS664" s="203"/>
      <c r="AT664" s="203"/>
      <c r="AU664" s="203"/>
      <c r="AV664" s="203"/>
      <c r="AW664" s="203"/>
      <c r="AX664" s="203"/>
      <c r="AY664" s="203"/>
      <c r="AZ664" s="203"/>
      <c r="BA664" s="203"/>
      <c r="BB664" s="203"/>
      <c r="BC664" s="203"/>
      <c r="BD664" s="203"/>
      <c r="BE664" s="203"/>
      <c r="BF664" s="203"/>
      <c r="BG664" s="203"/>
      <c r="BH664" s="203"/>
      <c r="BI664" s="203"/>
      <c r="BJ664" s="203"/>
      <c r="BK664" s="203"/>
      <c r="BL664" s="203"/>
      <c r="BM664" s="204">
        <v>4.0238716388364328E-2</v>
      </c>
    </row>
    <row r="665" spans="1:65">
      <c r="A665" s="29"/>
      <c r="B665" s="19">
        <v>1</v>
      </c>
      <c r="C665" s="9">
        <v>5</v>
      </c>
      <c r="D665" s="23">
        <v>3.9699999999999999E-2</v>
      </c>
      <c r="E665" s="23">
        <v>4.0130783444446122E-2</v>
      </c>
      <c r="F665" s="23">
        <v>4.3699599999999998E-2</v>
      </c>
      <c r="G665" s="23">
        <v>0.04</v>
      </c>
      <c r="H665" s="23">
        <v>3.9899999999999998E-2</v>
      </c>
      <c r="I665" s="23">
        <v>4.1000000000000002E-2</v>
      </c>
      <c r="J665" s="23">
        <v>0.04</v>
      </c>
      <c r="K665" s="23">
        <v>3.7999999999999999E-2</v>
      </c>
      <c r="L665" s="23">
        <v>4.2000000000000003E-2</v>
      </c>
      <c r="M665" s="23">
        <v>4.2000000000000003E-2</v>
      </c>
      <c r="N665" s="23">
        <v>3.7466801341272817E-2</v>
      </c>
      <c r="O665" s="23">
        <v>4.1800000000000004E-2</v>
      </c>
      <c r="P665" s="23">
        <v>3.6999999999999998E-2</v>
      </c>
      <c r="Q665" s="23">
        <v>4.0599999999999997E-2</v>
      </c>
      <c r="R665" s="23">
        <v>3.7999999999999999E-2</v>
      </c>
      <c r="S665" s="206">
        <v>3.3700000000000001E-2</v>
      </c>
      <c r="T665" s="23">
        <v>0.04</v>
      </c>
      <c r="U665" s="206">
        <v>4.5999999999999999E-2</v>
      </c>
      <c r="V665" s="23">
        <v>4.2576499999999996E-2</v>
      </c>
      <c r="W665" s="202"/>
      <c r="X665" s="203"/>
      <c r="Y665" s="203"/>
      <c r="Z665" s="203"/>
      <c r="AA665" s="203"/>
      <c r="AB665" s="203"/>
      <c r="AC665" s="203"/>
      <c r="AD665" s="203"/>
      <c r="AE665" s="203"/>
      <c r="AF665" s="203"/>
      <c r="AG665" s="203"/>
      <c r="AH665" s="203"/>
      <c r="AI665" s="203"/>
      <c r="AJ665" s="203"/>
      <c r="AK665" s="203"/>
      <c r="AL665" s="203"/>
      <c r="AM665" s="203"/>
      <c r="AN665" s="203"/>
      <c r="AO665" s="203"/>
      <c r="AP665" s="203"/>
      <c r="AQ665" s="203"/>
      <c r="AR665" s="203"/>
      <c r="AS665" s="203"/>
      <c r="AT665" s="203"/>
      <c r="AU665" s="203"/>
      <c r="AV665" s="203"/>
      <c r="AW665" s="203"/>
      <c r="AX665" s="203"/>
      <c r="AY665" s="203"/>
      <c r="AZ665" s="203"/>
      <c r="BA665" s="203"/>
      <c r="BB665" s="203"/>
      <c r="BC665" s="203"/>
      <c r="BD665" s="203"/>
      <c r="BE665" s="203"/>
      <c r="BF665" s="203"/>
      <c r="BG665" s="203"/>
      <c r="BH665" s="203"/>
      <c r="BI665" s="203"/>
      <c r="BJ665" s="203"/>
      <c r="BK665" s="203"/>
      <c r="BL665" s="203"/>
      <c r="BM665" s="204">
        <v>104</v>
      </c>
    </row>
    <row r="666" spans="1:65">
      <c r="A666" s="29"/>
      <c r="B666" s="19">
        <v>1</v>
      </c>
      <c r="C666" s="9">
        <v>6</v>
      </c>
      <c r="D666" s="23">
        <v>3.9899999999999998E-2</v>
      </c>
      <c r="E666" s="23">
        <v>3.9965669276117062E-2</v>
      </c>
      <c r="F666" s="23">
        <v>4.0362200000000001E-2</v>
      </c>
      <c r="G666" s="23">
        <v>3.9E-2</v>
      </c>
      <c r="H666" s="23">
        <v>3.9899999999999998E-2</v>
      </c>
      <c r="I666" s="23">
        <v>4.1000000000000002E-2</v>
      </c>
      <c r="J666" s="23">
        <v>4.1000000000000002E-2</v>
      </c>
      <c r="K666" s="23">
        <v>3.9E-2</v>
      </c>
      <c r="L666" s="23">
        <v>4.2000000000000003E-2</v>
      </c>
      <c r="M666" s="23">
        <v>4.1000000000000002E-2</v>
      </c>
      <c r="N666" s="23">
        <v>3.7478549372262027E-2</v>
      </c>
      <c r="O666" s="23">
        <v>4.2700000000000002E-2</v>
      </c>
      <c r="P666" s="23">
        <v>3.7999999999999999E-2</v>
      </c>
      <c r="Q666" s="23">
        <v>3.8900000000000004E-2</v>
      </c>
      <c r="R666" s="23">
        <v>3.7999999999999999E-2</v>
      </c>
      <c r="S666" s="23">
        <v>3.8100000000000002E-2</v>
      </c>
      <c r="T666" s="23">
        <v>0.04</v>
      </c>
      <c r="U666" s="23">
        <v>4.4000000000000004E-2</v>
      </c>
      <c r="V666" s="23">
        <v>4.1707999999999995E-2</v>
      </c>
      <c r="W666" s="202"/>
      <c r="X666" s="203"/>
      <c r="Y666" s="203"/>
      <c r="Z666" s="203"/>
      <c r="AA666" s="203"/>
      <c r="AB666" s="203"/>
      <c r="AC666" s="203"/>
      <c r="AD666" s="203"/>
      <c r="AE666" s="203"/>
      <c r="AF666" s="203"/>
      <c r="AG666" s="203"/>
      <c r="AH666" s="203"/>
      <c r="AI666" s="203"/>
      <c r="AJ666" s="203"/>
      <c r="AK666" s="203"/>
      <c r="AL666" s="203"/>
      <c r="AM666" s="203"/>
      <c r="AN666" s="203"/>
      <c r="AO666" s="203"/>
      <c r="AP666" s="203"/>
      <c r="AQ666" s="203"/>
      <c r="AR666" s="203"/>
      <c r="AS666" s="203"/>
      <c r="AT666" s="203"/>
      <c r="AU666" s="203"/>
      <c r="AV666" s="203"/>
      <c r="AW666" s="203"/>
      <c r="AX666" s="203"/>
      <c r="AY666" s="203"/>
      <c r="AZ666" s="203"/>
      <c r="BA666" s="203"/>
      <c r="BB666" s="203"/>
      <c r="BC666" s="203"/>
      <c r="BD666" s="203"/>
      <c r="BE666" s="203"/>
      <c r="BF666" s="203"/>
      <c r="BG666" s="203"/>
      <c r="BH666" s="203"/>
      <c r="BI666" s="203"/>
      <c r="BJ666" s="203"/>
      <c r="BK666" s="203"/>
      <c r="BL666" s="203"/>
      <c r="BM666" s="56"/>
    </row>
    <row r="667" spans="1:65">
      <c r="A667" s="29"/>
      <c r="B667" s="20" t="s">
        <v>259</v>
      </c>
      <c r="C667" s="12"/>
      <c r="D667" s="207">
        <v>3.9716666666666671E-2</v>
      </c>
      <c r="E667" s="207">
        <v>4.0074181251339144E-2</v>
      </c>
      <c r="F667" s="207">
        <v>4.2379E-2</v>
      </c>
      <c r="G667" s="207">
        <v>3.9333333333333338E-2</v>
      </c>
      <c r="H667" s="207">
        <v>4.0016666666666659E-2</v>
      </c>
      <c r="I667" s="207">
        <v>4.083333333333334E-2</v>
      </c>
      <c r="J667" s="207">
        <v>4.083333333333334E-2</v>
      </c>
      <c r="K667" s="207">
        <v>3.8833333333333338E-2</v>
      </c>
      <c r="L667" s="207">
        <v>4.1666666666666664E-2</v>
      </c>
      <c r="M667" s="207">
        <v>4.1500000000000002E-2</v>
      </c>
      <c r="N667" s="207">
        <v>3.7808396794249792E-2</v>
      </c>
      <c r="O667" s="207">
        <v>4.2466666666666673E-2</v>
      </c>
      <c r="P667" s="207">
        <v>3.7166666666666667E-2</v>
      </c>
      <c r="Q667" s="207">
        <v>4.0216666666666671E-2</v>
      </c>
      <c r="R667" s="207">
        <v>3.85E-2</v>
      </c>
      <c r="S667" s="207">
        <v>3.7416666666666668E-2</v>
      </c>
      <c r="T667" s="207">
        <v>0.04</v>
      </c>
      <c r="U667" s="207">
        <v>4.3666666666666666E-2</v>
      </c>
      <c r="V667" s="207">
        <v>4.1830699999999998E-2</v>
      </c>
      <c r="W667" s="202"/>
      <c r="X667" s="203"/>
      <c r="Y667" s="203"/>
      <c r="Z667" s="203"/>
      <c r="AA667" s="203"/>
      <c r="AB667" s="203"/>
      <c r="AC667" s="203"/>
      <c r="AD667" s="203"/>
      <c r="AE667" s="203"/>
      <c r="AF667" s="203"/>
      <c r="AG667" s="203"/>
      <c r="AH667" s="203"/>
      <c r="AI667" s="203"/>
      <c r="AJ667" s="203"/>
      <c r="AK667" s="203"/>
      <c r="AL667" s="203"/>
      <c r="AM667" s="203"/>
      <c r="AN667" s="203"/>
      <c r="AO667" s="203"/>
      <c r="AP667" s="203"/>
      <c r="AQ667" s="203"/>
      <c r="AR667" s="203"/>
      <c r="AS667" s="203"/>
      <c r="AT667" s="203"/>
      <c r="AU667" s="203"/>
      <c r="AV667" s="203"/>
      <c r="AW667" s="203"/>
      <c r="AX667" s="203"/>
      <c r="AY667" s="203"/>
      <c r="AZ667" s="203"/>
      <c r="BA667" s="203"/>
      <c r="BB667" s="203"/>
      <c r="BC667" s="203"/>
      <c r="BD667" s="203"/>
      <c r="BE667" s="203"/>
      <c r="BF667" s="203"/>
      <c r="BG667" s="203"/>
      <c r="BH667" s="203"/>
      <c r="BI667" s="203"/>
      <c r="BJ667" s="203"/>
      <c r="BK667" s="203"/>
      <c r="BL667" s="203"/>
      <c r="BM667" s="56"/>
    </row>
    <row r="668" spans="1:65">
      <c r="A668" s="29"/>
      <c r="B668" s="3" t="s">
        <v>260</v>
      </c>
      <c r="C668" s="28"/>
      <c r="D668" s="23">
        <v>3.9750000000000001E-2</v>
      </c>
      <c r="E668" s="23">
        <v>4.0152454517510351E-2</v>
      </c>
      <c r="F668" s="23">
        <v>4.24702E-2</v>
      </c>
      <c r="G668" s="23">
        <v>3.9E-2</v>
      </c>
      <c r="H668" s="23">
        <v>3.9999999999999994E-2</v>
      </c>
      <c r="I668" s="23">
        <v>4.1000000000000002E-2</v>
      </c>
      <c r="J668" s="23">
        <v>4.1000000000000002E-2</v>
      </c>
      <c r="K668" s="23">
        <v>3.9E-2</v>
      </c>
      <c r="L668" s="23">
        <v>4.2000000000000003E-2</v>
      </c>
      <c r="M668" s="23">
        <v>4.1500000000000002E-2</v>
      </c>
      <c r="N668" s="23">
        <v>3.764403883872626E-2</v>
      </c>
      <c r="O668" s="23">
        <v>4.265E-2</v>
      </c>
      <c r="P668" s="23">
        <v>3.6999999999999998E-2</v>
      </c>
      <c r="Q668" s="23">
        <v>4.0399999999999998E-2</v>
      </c>
      <c r="R668" s="23">
        <v>3.85E-2</v>
      </c>
      <c r="S668" s="23">
        <v>3.8199999999999998E-2</v>
      </c>
      <c r="T668" s="23">
        <v>0.04</v>
      </c>
      <c r="U668" s="23">
        <v>4.4000000000000004E-2</v>
      </c>
      <c r="V668" s="23">
        <v>4.1863949999999997E-2</v>
      </c>
      <c r="W668" s="202"/>
      <c r="X668" s="203"/>
      <c r="Y668" s="203"/>
      <c r="Z668" s="203"/>
      <c r="AA668" s="203"/>
      <c r="AB668" s="203"/>
      <c r="AC668" s="203"/>
      <c r="AD668" s="203"/>
      <c r="AE668" s="203"/>
      <c r="AF668" s="203"/>
      <c r="AG668" s="203"/>
      <c r="AH668" s="203"/>
      <c r="AI668" s="203"/>
      <c r="AJ668" s="203"/>
      <c r="AK668" s="203"/>
      <c r="AL668" s="203"/>
      <c r="AM668" s="203"/>
      <c r="AN668" s="203"/>
      <c r="AO668" s="203"/>
      <c r="AP668" s="203"/>
      <c r="AQ668" s="203"/>
      <c r="AR668" s="203"/>
      <c r="AS668" s="203"/>
      <c r="AT668" s="203"/>
      <c r="AU668" s="203"/>
      <c r="AV668" s="203"/>
      <c r="AW668" s="203"/>
      <c r="AX668" s="203"/>
      <c r="AY668" s="203"/>
      <c r="AZ668" s="203"/>
      <c r="BA668" s="203"/>
      <c r="BB668" s="203"/>
      <c r="BC668" s="203"/>
      <c r="BD668" s="203"/>
      <c r="BE668" s="203"/>
      <c r="BF668" s="203"/>
      <c r="BG668" s="203"/>
      <c r="BH668" s="203"/>
      <c r="BI668" s="203"/>
      <c r="BJ668" s="203"/>
      <c r="BK668" s="203"/>
      <c r="BL668" s="203"/>
      <c r="BM668" s="56"/>
    </row>
    <row r="669" spans="1:65">
      <c r="A669" s="29"/>
      <c r="B669" s="3" t="s">
        <v>261</v>
      </c>
      <c r="C669" s="28"/>
      <c r="D669" s="23">
        <v>4.5789372857319663E-4</v>
      </c>
      <c r="E669" s="23">
        <v>3.7887194172161017E-4</v>
      </c>
      <c r="F669" s="23">
        <v>1.1245518876423612E-3</v>
      </c>
      <c r="G669" s="23">
        <v>5.1639777949432275E-4</v>
      </c>
      <c r="H669" s="23">
        <v>3.7638632635454076E-4</v>
      </c>
      <c r="I669" s="23">
        <v>7.5277265270908163E-4</v>
      </c>
      <c r="J669" s="23">
        <v>4.0824829046386341E-4</v>
      </c>
      <c r="K669" s="23">
        <v>4.0824829046386341E-4</v>
      </c>
      <c r="L669" s="23">
        <v>5.1639777949432275E-4</v>
      </c>
      <c r="M669" s="23">
        <v>5.4772255750516665E-4</v>
      </c>
      <c r="N669" s="23">
        <v>7.8271052809543548E-4</v>
      </c>
      <c r="O669" s="23">
        <v>3.6147844564602506E-4</v>
      </c>
      <c r="P669" s="23">
        <v>7.5277265270908163E-4</v>
      </c>
      <c r="Q669" s="23">
        <v>1.0496030995889168E-3</v>
      </c>
      <c r="R669" s="23">
        <v>5.4772255750516665E-4</v>
      </c>
      <c r="S669" s="23">
        <v>2.1793729985173857E-3</v>
      </c>
      <c r="T669" s="23">
        <v>0</v>
      </c>
      <c r="U669" s="23">
        <v>1.5055453054181611E-3</v>
      </c>
      <c r="V669" s="23">
        <v>6.5960067616702665E-4</v>
      </c>
      <c r="W669" s="202"/>
      <c r="X669" s="203"/>
      <c r="Y669" s="203"/>
      <c r="Z669" s="203"/>
      <c r="AA669" s="203"/>
      <c r="AB669" s="203"/>
      <c r="AC669" s="203"/>
      <c r="AD669" s="203"/>
      <c r="AE669" s="203"/>
      <c r="AF669" s="203"/>
      <c r="AG669" s="203"/>
      <c r="AH669" s="203"/>
      <c r="AI669" s="203"/>
      <c r="AJ669" s="203"/>
      <c r="AK669" s="203"/>
      <c r="AL669" s="203"/>
      <c r="AM669" s="203"/>
      <c r="AN669" s="203"/>
      <c r="AO669" s="203"/>
      <c r="AP669" s="203"/>
      <c r="AQ669" s="203"/>
      <c r="AR669" s="203"/>
      <c r="AS669" s="203"/>
      <c r="AT669" s="203"/>
      <c r="AU669" s="203"/>
      <c r="AV669" s="203"/>
      <c r="AW669" s="203"/>
      <c r="AX669" s="203"/>
      <c r="AY669" s="203"/>
      <c r="AZ669" s="203"/>
      <c r="BA669" s="203"/>
      <c r="BB669" s="203"/>
      <c r="BC669" s="203"/>
      <c r="BD669" s="203"/>
      <c r="BE669" s="203"/>
      <c r="BF669" s="203"/>
      <c r="BG669" s="203"/>
      <c r="BH669" s="203"/>
      <c r="BI669" s="203"/>
      <c r="BJ669" s="203"/>
      <c r="BK669" s="203"/>
      <c r="BL669" s="203"/>
      <c r="BM669" s="56"/>
    </row>
    <row r="670" spans="1:65">
      <c r="A670" s="29"/>
      <c r="B670" s="3" t="s">
        <v>86</v>
      </c>
      <c r="C670" s="28"/>
      <c r="D670" s="13">
        <v>1.1529007014012504E-2</v>
      </c>
      <c r="E670" s="13">
        <v>9.4542653122563682E-3</v>
      </c>
      <c r="F670" s="13">
        <v>2.6535592808758141E-2</v>
      </c>
      <c r="G670" s="13">
        <v>1.3128757105787864E-2</v>
      </c>
      <c r="H670" s="13">
        <v>9.4057391009048103E-3</v>
      </c>
      <c r="I670" s="13">
        <v>1.8435248637773426E-2</v>
      </c>
      <c r="J670" s="13">
        <v>9.997917317482367E-3</v>
      </c>
      <c r="K670" s="13">
        <v>1.0512831514090902E-2</v>
      </c>
      <c r="L670" s="13">
        <v>1.2393546707863747E-2</v>
      </c>
      <c r="M670" s="13">
        <v>1.3198133915787148E-2</v>
      </c>
      <c r="N670" s="13">
        <v>2.0702029032198383E-2</v>
      </c>
      <c r="O670" s="13">
        <v>8.5120513103459569E-3</v>
      </c>
      <c r="P670" s="13">
        <v>2.0253972718629998E-2</v>
      </c>
      <c r="Q670" s="13">
        <v>2.6098709480039371E-2</v>
      </c>
      <c r="R670" s="13">
        <v>1.4226559935199133E-2</v>
      </c>
      <c r="S670" s="13">
        <v>5.8246048958148389E-2</v>
      </c>
      <c r="T670" s="13">
        <v>0</v>
      </c>
      <c r="U670" s="13">
        <v>3.4478136765301398E-2</v>
      </c>
      <c r="V670" s="13">
        <v>1.5768339429343203E-2</v>
      </c>
      <c r="W670" s="147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29"/>
      <c r="B671" s="3" t="s">
        <v>262</v>
      </c>
      <c r="C671" s="28"/>
      <c r="D671" s="13">
        <v>-1.2973816477123368E-2</v>
      </c>
      <c r="E671" s="13">
        <v>-4.0889757873280308E-3</v>
      </c>
      <c r="F671" s="13">
        <v>5.3189659207284468E-2</v>
      </c>
      <c r="G671" s="13">
        <v>-2.2500296637016914E-2</v>
      </c>
      <c r="H671" s="13">
        <v>-5.5183102650331328E-3</v>
      </c>
      <c r="I671" s="13">
        <v>1.4777234423435814E-2</v>
      </c>
      <c r="J671" s="13">
        <v>1.4777234423435814E-2</v>
      </c>
      <c r="K671" s="13">
        <v>-3.4926140323834454E-2</v>
      </c>
      <c r="L671" s="13">
        <v>3.5486973901464935E-2</v>
      </c>
      <c r="M671" s="13">
        <v>3.13450260058592E-2</v>
      </c>
      <c r="N671" s="13">
        <v>-6.0397542770954327E-2</v>
      </c>
      <c r="O671" s="13">
        <v>5.5368323800373265E-2</v>
      </c>
      <c r="P671" s="13">
        <v>-7.634561927989314E-2</v>
      </c>
      <c r="Q671" s="13">
        <v>-5.4797279030582846E-4</v>
      </c>
      <c r="R671" s="13">
        <v>-4.3210036115046258E-2</v>
      </c>
      <c r="S671" s="13">
        <v>-7.0132697436484315E-2</v>
      </c>
      <c r="T671" s="13">
        <v>-5.9325050545935287E-3</v>
      </c>
      <c r="U671" s="13">
        <v>8.5190348648735315E-2</v>
      </c>
      <c r="V671" s="13">
        <v>3.9563479020320313E-2</v>
      </c>
      <c r="W671" s="147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A672" s="29"/>
      <c r="B672" s="45" t="s">
        <v>263</v>
      </c>
      <c r="C672" s="46"/>
      <c r="D672" s="44">
        <v>0.17</v>
      </c>
      <c r="E672" s="44">
        <v>0</v>
      </c>
      <c r="F672" s="44">
        <v>1.0900000000000001</v>
      </c>
      <c r="G672" s="44">
        <v>0.35</v>
      </c>
      <c r="H672" s="44">
        <v>0.03</v>
      </c>
      <c r="I672" s="44">
        <v>0.36</v>
      </c>
      <c r="J672" s="44">
        <v>0.36</v>
      </c>
      <c r="K672" s="44">
        <v>0.59</v>
      </c>
      <c r="L672" s="44">
        <v>0.75</v>
      </c>
      <c r="M672" s="44">
        <v>0.67</v>
      </c>
      <c r="N672" s="44">
        <v>1.07</v>
      </c>
      <c r="O672" s="44">
        <v>1.1299999999999999</v>
      </c>
      <c r="P672" s="44">
        <v>1.38</v>
      </c>
      <c r="Q672" s="44">
        <v>7.0000000000000007E-2</v>
      </c>
      <c r="R672" s="44">
        <v>0.74</v>
      </c>
      <c r="S672" s="44">
        <v>1.26</v>
      </c>
      <c r="T672" s="44">
        <v>0.04</v>
      </c>
      <c r="U672" s="44">
        <v>1.7</v>
      </c>
      <c r="V672" s="44">
        <v>0.83</v>
      </c>
      <c r="W672" s="147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5"/>
    </row>
    <row r="673" spans="1:65">
      <c r="B673" s="3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BM673" s="55"/>
    </row>
    <row r="674" spans="1:65" ht="15">
      <c r="B674" s="8" t="s">
        <v>592</v>
      </c>
      <c r="BM674" s="27" t="s">
        <v>66</v>
      </c>
    </row>
    <row r="675" spans="1:65" ht="15">
      <c r="A675" s="24" t="s">
        <v>37</v>
      </c>
      <c r="B675" s="18" t="s">
        <v>110</v>
      </c>
      <c r="C675" s="15" t="s">
        <v>111</v>
      </c>
      <c r="D675" s="16" t="s">
        <v>228</v>
      </c>
      <c r="E675" s="17" t="s">
        <v>228</v>
      </c>
      <c r="F675" s="17" t="s">
        <v>228</v>
      </c>
      <c r="G675" s="17" t="s">
        <v>228</v>
      </c>
      <c r="H675" s="17" t="s">
        <v>228</v>
      </c>
      <c r="I675" s="17" t="s">
        <v>228</v>
      </c>
      <c r="J675" s="17" t="s">
        <v>228</v>
      </c>
      <c r="K675" s="17" t="s">
        <v>228</v>
      </c>
      <c r="L675" s="17" t="s">
        <v>228</v>
      </c>
      <c r="M675" s="17" t="s">
        <v>228</v>
      </c>
      <c r="N675" s="17" t="s">
        <v>228</v>
      </c>
      <c r="O675" s="17" t="s">
        <v>228</v>
      </c>
      <c r="P675" s="17" t="s">
        <v>228</v>
      </c>
      <c r="Q675" s="17" t="s">
        <v>228</v>
      </c>
      <c r="R675" s="17" t="s">
        <v>228</v>
      </c>
      <c r="S675" s="17" t="s">
        <v>228</v>
      </c>
      <c r="T675" s="17" t="s">
        <v>228</v>
      </c>
      <c r="U675" s="17" t="s">
        <v>228</v>
      </c>
      <c r="V675" s="17" t="s">
        <v>228</v>
      </c>
      <c r="W675" s="17" t="s">
        <v>228</v>
      </c>
      <c r="X675" s="147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7">
        <v>1</v>
      </c>
    </row>
    <row r="676" spans="1:65">
      <c r="A676" s="29"/>
      <c r="B676" s="19" t="s">
        <v>229</v>
      </c>
      <c r="C676" s="9" t="s">
        <v>229</v>
      </c>
      <c r="D676" s="145" t="s">
        <v>232</v>
      </c>
      <c r="E676" s="146" t="s">
        <v>233</v>
      </c>
      <c r="F676" s="146" t="s">
        <v>234</v>
      </c>
      <c r="G676" s="146" t="s">
        <v>237</v>
      </c>
      <c r="H676" s="146" t="s">
        <v>238</v>
      </c>
      <c r="I676" s="146" t="s">
        <v>239</v>
      </c>
      <c r="J676" s="146" t="s">
        <v>240</v>
      </c>
      <c r="K676" s="146" t="s">
        <v>241</v>
      </c>
      <c r="L676" s="146" t="s">
        <v>242</v>
      </c>
      <c r="M676" s="146" t="s">
        <v>243</v>
      </c>
      <c r="N676" s="146" t="s">
        <v>244</v>
      </c>
      <c r="O676" s="146" t="s">
        <v>245</v>
      </c>
      <c r="P676" s="146" t="s">
        <v>246</v>
      </c>
      <c r="Q676" s="146" t="s">
        <v>247</v>
      </c>
      <c r="R676" s="146" t="s">
        <v>248</v>
      </c>
      <c r="S676" s="146" t="s">
        <v>249</v>
      </c>
      <c r="T676" s="146" t="s">
        <v>283</v>
      </c>
      <c r="U676" s="146" t="s">
        <v>252</v>
      </c>
      <c r="V676" s="146" t="s">
        <v>253</v>
      </c>
      <c r="W676" s="146" t="s">
        <v>299</v>
      </c>
      <c r="X676" s="147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7" t="s">
        <v>3</v>
      </c>
    </row>
    <row r="677" spans="1:65">
      <c r="A677" s="29"/>
      <c r="B677" s="19"/>
      <c r="C677" s="9"/>
      <c r="D677" s="10" t="s">
        <v>286</v>
      </c>
      <c r="E677" s="11" t="s">
        <v>286</v>
      </c>
      <c r="F677" s="11" t="s">
        <v>287</v>
      </c>
      <c r="G677" s="11" t="s">
        <v>322</v>
      </c>
      <c r="H677" s="11" t="s">
        <v>286</v>
      </c>
      <c r="I677" s="11" t="s">
        <v>286</v>
      </c>
      <c r="J677" s="11" t="s">
        <v>286</v>
      </c>
      <c r="K677" s="11" t="s">
        <v>286</v>
      </c>
      <c r="L677" s="11" t="s">
        <v>286</v>
      </c>
      <c r="M677" s="11" t="s">
        <v>286</v>
      </c>
      <c r="N677" s="11" t="s">
        <v>322</v>
      </c>
      <c r="O677" s="11" t="s">
        <v>322</v>
      </c>
      <c r="P677" s="11" t="s">
        <v>322</v>
      </c>
      <c r="Q677" s="11" t="s">
        <v>286</v>
      </c>
      <c r="R677" s="11" t="s">
        <v>286</v>
      </c>
      <c r="S677" s="11" t="s">
        <v>286</v>
      </c>
      <c r="T677" s="11" t="s">
        <v>322</v>
      </c>
      <c r="U677" s="11" t="s">
        <v>287</v>
      </c>
      <c r="V677" s="11" t="s">
        <v>286</v>
      </c>
      <c r="W677" s="11" t="s">
        <v>287</v>
      </c>
      <c r="X677" s="147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7">
        <v>1</v>
      </c>
    </row>
    <row r="678" spans="1:65">
      <c r="A678" s="29"/>
      <c r="B678" s="19"/>
      <c r="C678" s="9"/>
      <c r="D678" s="25" t="s">
        <v>323</v>
      </c>
      <c r="E678" s="25" t="s">
        <v>324</v>
      </c>
      <c r="F678" s="25" t="s">
        <v>324</v>
      </c>
      <c r="G678" s="25" t="s">
        <v>325</v>
      </c>
      <c r="H678" s="25" t="s">
        <v>325</v>
      </c>
      <c r="I678" s="25" t="s">
        <v>325</v>
      </c>
      <c r="J678" s="25" t="s">
        <v>325</v>
      </c>
      <c r="K678" s="25" t="s">
        <v>325</v>
      </c>
      <c r="L678" s="25" t="s">
        <v>325</v>
      </c>
      <c r="M678" s="25" t="s">
        <v>325</v>
      </c>
      <c r="N678" s="25" t="s">
        <v>323</v>
      </c>
      <c r="O678" s="25" t="s">
        <v>325</v>
      </c>
      <c r="P678" s="25" t="s">
        <v>323</v>
      </c>
      <c r="Q678" s="25" t="s">
        <v>325</v>
      </c>
      <c r="R678" s="25" t="s">
        <v>323</v>
      </c>
      <c r="S678" s="25" t="s">
        <v>289</v>
      </c>
      <c r="T678" s="25" t="s">
        <v>326</v>
      </c>
      <c r="U678" s="25" t="s">
        <v>323</v>
      </c>
      <c r="V678" s="25" t="s">
        <v>258</v>
      </c>
      <c r="W678" s="25" t="s">
        <v>325</v>
      </c>
      <c r="X678" s="147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7">
        <v>2</v>
      </c>
    </row>
    <row r="679" spans="1:65">
      <c r="A679" s="29"/>
      <c r="B679" s="18">
        <v>1</v>
      </c>
      <c r="C679" s="14">
        <v>1</v>
      </c>
      <c r="D679" s="210">
        <v>14</v>
      </c>
      <c r="E679" s="210">
        <v>16.602987774989387</v>
      </c>
      <c r="F679" s="210">
        <v>15.497209</v>
      </c>
      <c r="G679" s="210">
        <v>14</v>
      </c>
      <c r="H679" s="210">
        <v>13.9</v>
      </c>
      <c r="I679" s="231">
        <v>26.1</v>
      </c>
      <c r="J679" s="210">
        <v>14.9</v>
      </c>
      <c r="K679" s="210">
        <v>13.5</v>
      </c>
      <c r="L679" s="210">
        <v>14.4</v>
      </c>
      <c r="M679" s="210">
        <v>14.4</v>
      </c>
      <c r="N679" s="210">
        <v>15.420438407542127</v>
      </c>
      <c r="O679" s="211">
        <v>17</v>
      </c>
      <c r="P679" s="210">
        <v>15</v>
      </c>
      <c r="Q679" s="210">
        <v>12.13</v>
      </c>
      <c r="R679" s="211">
        <v>15</v>
      </c>
      <c r="S679" s="210">
        <v>13.45</v>
      </c>
      <c r="T679" s="211">
        <v>16.8</v>
      </c>
      <c r="U679" s="211">
        <v>15.299999999999999</v>
      </c>
      <c r="V679" s="211">
        <v>16</v>
      </c>
      <c r="W679" s="210">
        <v>13.811999999999999</v>
      </c>
      <c r="X679" s="212"/>
      <c r="Y679" s="213"/>
      <c r="Z679" s="213"/>
      <c r="AA679" s="213"/>
      <c r="AB679" s="213"/>
      <c r="AC679" s="213"/>
      <c r="AD679" s="213"/>
      <c r="AE679" s="213"/>
      <c r="AF679" s="213"/>
      <c r="AG679" s="213"/>
      <c r="AH679" s="213"/>
      <c r="AI679" s="213"/>
      <c r="AJ679" s="213"/>
      <c r="AK679" s="213"/>
      <c r="AL679" s="213"/>
      <c r="AM679" s="213"/>
      <c r="AN679" s="213"/>
      <c r="AO679" s="213"/>
      <c r="AP679" s="213"/>
      <c r="AQ679" s="213"/>
      <c r="AR679" s="213"/>
      <c r="AS679" s="213"/>
      <c r="AT679" s="213"/>
      <c r="AU679" s="213"/>
      <c r="AV679" s="213"/>
      <c r="AW679" s="213"/>
      <c r="AX679" s="213"/>
      <c r="AY679" s="213"/>
      <c r="AZ679" s="213"/>
      <c r="BA679" s="213"/>
      <c r="BB679" s="213"/>
      <c r="BC679" s="213"/>
      <c r="BD679" s="213"/>
      <c r="BE679" s="213"/>
      <c r="BF679" s="213"/>
      <c r="BG679" s="213"/>
      <c r="BH679" s="213"/>
      <c r="BI679" s="213"/>
      <c r="BJ679" s="213"/>
      <c r="BK679" s="213"/>
      <c r="BL679" s="213"/>
      <c r="BM679" s="214">
        <v>1</v>
      </c>
    </row>
    <row r="680" spans="1:65">
      <c r="A680" s="29"/>
      <c r="B680" s="19">
        <v>1</v>
      </c>
      <c r="C680" s="9">
        <v>2</v>
      </c>
      <c r="D680" s="215">
        <v>14.5</v>
      </c>
      <c r="E680" s="215">
        <v>16.029348420621361</v>
      </c>
      <c r="F680" s="215">
        <v>16.139243</v>
      </c>
      <c r="G680" s="215">
        <v>13.8</v>
      </c>
      <c r="H680" s="215">
        <v>14.6</v>
      </c>
      <c r="I680" s="215">
        <v>13.9</v>
      </c>
      <c r="J680" s="215">
        <v>14.8</v>
      </c>
      <c r="K680" s="215">
        <v>13.8</v>
      </c>
      <c r="L680" s="215">
        <v>14.2</v>
      </c>
      <c r="M680" s="215">
        <v>14.3</v>
      </c>
      <c r="N680" s="215">
        <v>15.219028907025278</v>
      </c>
      <c r="O680" s="217">
        <v>16</v>
      </c>
      <c r="P680" s="215">
        <v>14.6</v>
      </c>
      <c r="Q680" s="215">
        <v>13.67</v>
      </c>
      <c r="R680" s="217">
        <v>14</v>
      </c>
      <c r="S680" s="215">
        <v>13.84</v>
      </c>
      <c r="T680" s="217">
        <v>16.8</v>
      </c>
      <c r="U680" s="217">
        <v>15.8</v>
      </c>
      <c r="V680" s="217">
        <v>16</v>
      </c>
      <c r="W680" s="215">
        <v>13.952</v>
      </c>
      <c r="X680" s="212"/>
      <c r="Y680" s="213"/>
      <c r="Z680" s="213"/>
      <c r="AA680" s="213"/>
      <c r="AB680" s="213"/>
      <c r="AC680" s="213"/>
      <c r="AD680" s="213"/>
      <c r="AE680" s="213"/>
      <c r="AF680" s="213"/>
      <c r="AG680" s="213"/>
      <c r="AH680" s="213"/>
      <c r="AI680" s="213"/>
      <c r="AJ680" s="213"/>
      <c r="AK680" s="213"/>
      <c r="AL680" s="213"/>
      <c r="AM680" s="213"/>
      <c r="AN680" s="213"/>
      <c r="AO680" s="213"/>
      <c r="AP680" s="213"/>
      <c r="AQ680" s="213"/>
      <c r="AR680" s="213"/>
      <c r="AS680" s="213"/>
      <c r="AT680" s="213"/>
      <c r="AU680" s="213"/>
      <c r="AV680" s="213"/>
      <c r="AW680" s="213"/>
      <c r="AX680" s="213"/>
      <c r="AY680" s="213"/>
      <c r="AZ680" s="213"/>
      <c r="BA680" s="213"/>
      <c r="BB680" s="213"/>
      <c r="BC680" s="213"/>
      <c r="BD680" s="213"/>
      <c r="BE680" s="213"/>
      <c r="BF680" s="213"/>
      <c r="BG680" s="213"/>
      <c r="BH680" s="213"/>
      <c r="BI680" s="213"/>
      <c r="BJ680" s="213"/>
      <c r="BK680" s="213"/>
      <c r="BL680" s="213"/>
      <c r="BM680" s="214">
        <v>16</v>
      </c>
    </row>
    <row r="681" spans="1:65">
      <c r="A681" s="29"/>
      <c r="B681" s="19">
        <v>1</v>
      </c>
      <c r="C681" s="9">
        <v>3</v>
      </c>
      <c r="D681" s="215">
        <v>14.5</v>
      </c>
      <c r="E681" s="215">
        <v>15.824035116915862</v>
      </c>
      <c r="F681" s="215">
        <v>16.079353999999999</v>
      </c>
      <c r="G681" s="215">
        <v>13.4</v>
      </c>
      <c r="H681" s="215">
        <v>14.2</v>
      </c>
      <c r="I681" s="215">
        <v>13.4</v>
      </c>
      <c r="J681" s="215">
        <v>14.7</v>
      </c>
      <c r="K681" s="215">
        <v>13.6</v>
      </c>
      <c r="L681" s="215">
        <v>14.5</v>
      </c>
      <c r="M681" s="215">
        <v>14.7</v>
      </c>
      <c r="N681" s="215">
        <v>15.026513525999999</v>
      </c>
      <c r="O681" s="217">
        <v>14</v>
      </c>
      <c r="P681" s="215">
        <v>14.8</v>
      </c>
      <c r="Q681" s="215">
        <v>12.25</v>
      </c>
      <c r="R681" s="217">
        <v>14</v>
      </c>
      <c r="S681" s="215">
        <v>13.54</v>
      </c>
      <c r="T681" s="217">
        <v>16.899999999999999</v>
      </c>
      <c r="U681" s="217">
        <v>17.899999999999999</v>
      </c>
      <c r="V681" s="217">
        <v>16</v>
      </c>
      <c r="W681" s="215">
        <v>13.503</v>
      </c>
      <c r="X681" s="212"/>
      <c r="Y681" s="213"/>
      <c r="Z681" s="213"/>
      <c r="AA681" s="213"/>
      <c r="AB681" s="213"/>
      <c r="AC681" s="213"/>
      <c r="AD681" s="213"/>
      <c r="AE681" s="213"/>
      <c r="AF681" s="213"/>
      <c r="AG681" s="213"/>
      <c r="AH681" s="213"/>
      <c r="AI681" s="213"/>
      <c r="AJ681" s="213"/>
      <c r="AK681" s="213"/>
      <c r="AL681" s="213"/>
      <c r="AM681" s="213"/>
      <c r="AN681" s="213"/>
      <c r="AO681" s="213"/>
      <c r="AP681" s="213"/>
      <c r="AQ681" s="213"/>
      <c r="AR681" s="213"/>
      <c r="AS681" s="213"/>
      <c r="AT681" s="213"/>
      <c r="AU681" s="213"/>
      <c r="AV681" s="213"/>
      <c r="AW681" s="213"/>
      <c r="AX681" s="213"/>
      <c r="AY681" s="213"/>
      <c r="AZ681" s="213"/>
      <c r="BA681" s="213"/>
      <c r="BB681" s="213"/>
      <c r="BC681" s="213"/>
      <c r="BD681" s="213"/>
      <c r="BE681" s="213"/>
      <c r="BF681" s="213"/>
      <c r="BG681" s="213"/>
      <c r="BH681" s="213"/>
      <c r="BI681" s="213"/>
      <c r="BJ681" s="213"/>
      <c r="BK681" s="213"/>
      <c r="BL681" s="213"/>
      <c r="BM681" s="214">
        <v>16</v>
      </c>
    </row>
    <row r="682" spans="1:65">
      <c r="A682" s="29"/>
      <c r="B682" s="19">
        <v>1</v>
      </c>
      <c r="C682" s="9">
        <v>4</v>
      </c>
      <c r="D682" s="215">
        <v>13.8</v>
      </c>
      <c r="E682" s="215">
        <v>15.344831632240473</v>
      </c>
      <c r="F682" s="215">
        <v>16.775828000000004</v>
      </c>
      <c r="G682" s="215">
        <v>14</v>
      </c>
      <c r="H682" s="215">
        <v>13.6</v>
      </c>
      <c r="I682" s="215">
        <v>14.2</v>
      </c>
      <c r="J682" s="215">
        <v>14.9</v>
      </c>
      <c r="K682" s="215">
        <v>13.6</v>
      </c>
      <c r="L682" s="215">
        <v>14.2</v>
      </c>
      <c r="M682" s="215">
        <v>14.9</v>
      </c>
      <c r="N682" s="215">
        <v>14.460377186000001</v>
      </c>
      <c r="O682" s="217">
        <v>15</v>
      </c>
      <c r="P682" s="215">
        <v>15</v>
      </c>
      <c r="Q682" s="215">
        <v>12.56</v>
      </c>
      <c r="R682" s="217">
        <v>15</v>
      </c>
      <c r="S682" s="215">
        <v>13.85</v>
      </c>
      <c r="T682" s="217">
        <v>16.600000000000001</v>
      </c>
      <c r="U682" s="217">
        <v>17.100000000000001</v>
      </c>
      <c r="V682" s="217">
        <v>15</v>
      </c>
      <c r="W682" s="216">
        <v>15.388</v>
      </c>
      <c r="X682" s="212"/>
      <c r="Y682" s="213"/>
      <c r="Z682" s="213"/>
      <c r="AA682" s="213"/>
      <c r="AB682" s="213"/>
      <c r="AC682" s="213"/>
      <c r="AD682" s="213"/>
      <c r="AE682" s="213"/>
      <c r="AF682" s="213"/>
      <c r="AG682" s="213"/>
      <c r="AH682" s="213"/>
      <c r="AI682" s="213"/>
      <c r="AJ682" s="213"/>
      <c r="AK682" s="213"/>
      <c r="AL682" s="213"/>
      <c r="AM682" s="213"/>
      <c r="AN682" s="213"/>
      <c r="AO682" s="213"/>
      <c r="AP682" s="213"/>
      <c r="AQ682" s="213"/>
      <c r="AR682" s="213"/>
      <c r="AS682" s="213"/>
      <c r="AT682" s="213"/>
      <c r="AU682" s="213"/>
      <c r="AV682" s="213"/>
      <c r="AW682" s="213"/>
      <c r="AX682" s="213"/>
      <c r="AY682" s="213"/>
      <c r="AZ682" s="213"/>
      <c r="BA682" s="213"/>
      <c r="BB682" s="213"/>
      <c r="BC682" s="213"/>
      <c r="BD682" s="213"/>
      <c r="BE682" s="213"/>
      <c r="BF682" s="213"/>
      <c r="BG682" s="213"/>
      <c r="BH682" s="213"/>
      <c r="BI682" s="213"/>
      <c r="BJ682" s="213"/>
      <c r="BK682" s="213"/>
      <c r="BL682" s="213"/>
      <c r="BM682" s="214">
        <v>14.324669960056957</v>
      </c>
    </row>
    <row r="683" spans="1:65">
      <c r="A683" s="29"/>
      <c r="B683" s="19">
        <v>1</v>
      </c>
      <c r="C683" s="9">
        <v>5</v>
      </c>
      <c r="D683" s="215">
        <v>14.1</v>
      </c>
      <c r="E683" s="215">
        <v>14.710689104925967</v>
      </c>
      <c r="F683" s="215">
        <v>15.507376000000001</v>
      </c>
      <c r="G683" s="215">
        <v>14.1</v>
      </c>
      <c r="H683" s="215">
        <v>14</v>
      </c>
      <c r="I683" s="215">
        <v>13.5</v>
      </c>
      <c r="J683" s="215">
        <v>14.7</v>
      </c>
      <c r="K683" s="215">
        <v>13.6</v>
      </c>
      <c r="L683" s="215">
        <v>13.8</v>
      </c>
      <c r="M683" s="215">
        <v>14.5</v>
      </c>
      <c r="N683" s="215">
        <v>14.262982376</v>
      </c>
      <c r="O683" s="217">
        <v>16</v>
      </c>
      <c r="P683" s="215">
        <v>14.6</v>
      </c>
      <c r="Q683" s="215">
        <v>14.21</v>
      </c>
      <c r="R683" s="217">
        <v>14</v>
      </c>
      <c r="S683" s="215">
        <v>13.98</v>
      </c>
      <c r="T683" s="217">
        <v>20.399999999999999</v>
      </c>
      <c r="U683" s="217">
        <v>16.399999999999999</v>
      </c>
      <c r="V683" s="217">
        <v>15</v>
      </c>
      <c r="W683" s="215">
        <v>13.772</v>
      </c>
      <c r="X683" s="212"/>
      <c r="Y683" s="213"/>
      <c r="Z683" s="213"/>
      <c r="AA683" s="213"/>
      <c r="AB683" s="213"/>
      <c r="AC683" s="213"/>
      <c r="AD683" s="213"/>
      <c r="AE683" s="213"/>
      <c r="AF683" s="213"/>
      <c r="AG683" s="213"/>
      <c r="AH683" s="213"/>
      <c r="AI683" s="213"/>
      <c r="AJ683" s="213"/>
      <c r="AK683" s="213"/>
      <c r="AL683" s="213"/>
      <c r="AM683" s="213"/>
      <c r="AN683" s="213"/>
      <c r="AO683" s="213"/>
      <c r="AP683" s="213"/>
      <c r="AQ683" s="213"/>
      <c r="AR683" s="213"/>
      <c r="AS683" s="213"/>
      <c r="AT683" s="213"/>
      <c r="AU683" s="213"/>
      <c r="AV683" s="213"/>
      <c r="AW683" s="213"/>
      <c r="AX683" s="213"/>
      <c r="AY683" s="213"/>
      <c r="AZ683" s="213"/>
      <c r="BA683" s="213"/>
      <c r="BB683" s="213"/>
      <c r="BC683" s="213"/>
      <c r="BD683" s="213"/>
      <c r="BE683" s="213"/>
      <c r="BF683" s="213"/>
      <c r="BG683" s="213"/>
      <c r="BH683" s="213"/>
      <c r="BI683" s="213"/>
      <c r="BJ683" s="213"/>
      <c r="BK683" s="213"/>
      <c r="BL683" s="213"/>
      <c r="BM683" s="214">
        <v>105</v>
      </c>
    </row>
    <row r="684" spans="1:65">
      <c r="A684" s="29"/>
      <c r="B684" s="19">
        <v>1</v>
      </c>
      <c r="C684" s="9">
        <v>6</v>
      </c>
      <c r="D684" s="215">
        <v>14.4</v>
      </c>
      <c r="E684" s="215">
        <v>14.917149832565654</v>
      </c>
      <c r="F684" s="215">
        <v>15.761557000000002</v>
      </c>
      <c r="G684" s="215">
        <v>13.7</v>
      </c>
      <c r="H684" s="215">
        <v>13.7</v>
      </c>
      <c r="I684" s="215">
        <v>13.7</v>
      </c>
      <c r="J684" s="215">
        <v>15.2</v>
      </c>
      <c r="K684" s="215">
        <v>13.8</v>
      </c>
      <c r="L684" s="215">
        <v>14.6</v>
      </c>
      <c r="M684" s="215">
        <v>14.3</v>
      </c>
      <c r="N684" s="215">
        <v>14.544147120300002</v>
      </c>
      <c r="O684" s="217">
        <v>16</v>
      </c>
      <c r="P684" s="215">
        <v>14.8</v>
      </c>
      <c r="Q684" s="215">
        <v>13.59</v>
      </c>
      <c r="R684" s="217">
        <v>14</v>
      </c>
      <c r="S684" s="215">
        <v>14.11</v>
      </c>
      <c r="T684" s="216">
        <v>21.1</v>
      </c>
      <c r="U684" s="217">
        <v>18.899999999999999</v>
      </c>
      <c r="V684" s="217">
        <v>15</v>
      </c>
      <c r="W684" s="215">
        <v>13.692</v>
      </c>
      <c r="X684" s="212"/>
      <c r="Y684" s="213"/>
      <c r="Z684" s="213"/>
      <c r="AA684" s="213"/>
      <c r="AB684" s="213"/>
      <c r="AC684" s="213"/>
      <c r="AD684" s="213"/>
      <c r="AE684" s="213"/>
      <c r="AF684" s="213"/>
      <c r="AG684" s="213"/>
      <c r="AH684" s="213"/>
      <c r="AI684" s="213"/>
      <c r="AJ684" s="213"/>
      <c r="AK684" s="213"/>
      <c r="AL684" s="213"/>
      <c r="AM684" s="213"/>
      <c r="AN684" s="213"/>
      <c r="AO684" s="213"/>
      <c r="AP684" s="213"/>
      <c r="AQ684" s="213"/>
      <c r="AR684" s="213"/>
      <c r="AS684" s="213"/>
      <c r="AT684" s="213"/>
      <c r="AU684" s="213"/>
      <c r="AV684" s="213"/>
      <c r="AW684" s="213"/>
      <c r="AX684" s="213"/>
      <c r="AY684" s="213"/>
      <c r="AZ684" s="213"/>
      <c r="BA684" s="213"/>
      <c r="BB684" s="213"/>
      <c r="BC684" s="213"/>
      <c r="BD684" s="213"/>
      <c r="BE684" s="213"/>
      <c r="BF684" s="213"/>
      <c r="BG684" s="213"/>
      <c r="BH684" s="213"/>
      <c r="BI684" s="213"/>
      <c r="BJ684" s="213"/>
      <c r="BK684" s="213"/>
      <c r="BL684" s="213"/>
      <c r="BM684" s="218"/>
    </row>
    <row r="685" spans="1:65">
      <c r="A685" s="29"/>
      <c r="B685" s="20" t="s">
        <v>259</v>
      </c>
      <c r="C685" s="12"/>
      <c r="D685" s="219">
        <v>14.216666666666667</v>
      </c>
      <c r="E685" s="219">
        <v>15.57150698037645</v>
      </c>
      <c r="F685" s="219">
        <v>15.960094499999999</v>
      </c>
      <c r="G685" s="219">
        <v>13.833333333333334</v>
      </c>
      <c r="H685" s="219">
        <v>14.000000000000002</v>
      </c>
      <c r="I685" s="219">
        <v>15.799999999999999</v>
      </c>
      <c r="J685" s="219">
        <v>14.866666666666667</v>
      </c>
      <c r="K685" s="219">
        <v>13.649999999999999</v>
      </c>
      <c r="L685" s="219">
        <v>14.283333333333331</v>
      </c>
      <c r="M685" s="219">
        <v>14.516666666666667</v>
      </c>
      <c r="N685" s="219">
        <v>14.822247920477899</v>
      </c>
      <c r="O685" s="219">
        <v>15.666666666666666</v>
      </c>
      <c r="P685" s="219">
        <v>14.799999999999999</v>
      </c>
      <c r="Q685" s="219">
        <v>13.068333333333333</v>
      </c>
      <c r="R685" s="219">
        <v>14.333333333333334</v>
      </c>
      <c r="S685" s="219">
        <v>13.795</v>
      </c>
      <c r="T685" s="219">
        <v>18.099999999999998</v>
      </c>
      <c r="U685" s="219">
        <v>16.900000000000002</v>
      </c>
      <c r="V685" s="219">
        <v>15.5</v>
      </c>
      <c r="W685" s="219">
        <v>14.019833333333333</v>
      </c>
      <c r="X685" s="212"/>
      <c r="Y685" s="213"/>
      <c r="Z685" s="213"/>
      <c r="AA685" s="213"/>
      <c r="AB685" s="213"/>
      <c r="AC685" s="213"/>
      <c r="AD685" s="213"/>
      <c r="AE685" s="213"/>
      <c r="AF685" s="213"/>
      <c r="AG685" s="213"/>
      <c r="AH685" s="213"/>
      <c r="AI685" s="213"/>
      <c r="AJ685" s="213"/>
      <c r="AK685" s="213"/>
      <c r="AL685" s="213"/>
      <c r="AM685" s="213"/>
      <c r="AN685" s="213"/>
      <c r="AO685" s="213"/>
      <c r="AP685" s="213"/>
      <c r="AQ685" s="213"/>
      <c r="AR685" s="213"/>
      <c r="AS685" s="213"/>
      <c r="AT685" s="213"/>
      <c r="AU685" s="213"/>
      <c r="AV685" s="213"/>
      <c r="AW685" s="213"/>
      <c r="AX685" s="213"/>
      <c r="AY685" s="213"/>
      <c r="AZ685" s="213"/>
      <c r="BA685" s="213"/>
      <c r="BB685" s="213"/>
      <c r="BC685" s="213"/>
      <c r="BD685" s="213"/>
      <c r="BE685" s="213"/>
      <c r="BF685" s="213"/>
      <c r="BG685" s="213"/>
      <c r="BH685" s="213"/>
      <c r="BI685" s="213"/>
      <c r="BJ685" s="213"/>
      <c r="BK685" s="213"/>
      <c r="BL685" s="213"/>
      <c r="BM685" s="218"/>
    </row>
    <row r="686" spans="1:65">
      <c r="A686" s="29"/>
      <c r="B686" s="3" t="s">
        <v>260</v>
      </c>
      <c r="C686" s="28"/>
      <c r="D686" s="215">
        <v>14.25</v>
      </c>
      <c r="E686" s="215">
        <v>15.584433374578168</v>
      </c>
      <c r="F686" s="215">
        <v>15.920455499999999</v>
      </c>
      <c r="G686" s="215">
        <v>13.9</v>
      </c>
      <c r="H686" s="215">
        <v>13.95</v>
      </c>
      <c r="I686" s="215">
        <v>13.8</v>
      </c>
      <c r="J686" s="215">
        <v>14.850000000000001</v>
      </c>
      <c r="K686" s="215">
        <v>13.6</v>
      </c>
      <c r="L686" s="215">
        <v>14.3</v>
      </c>
      <c r="M686" s="215">
        <v>14.45</v>
      </c>
      <c r="N686" s="215">
        <v>14.785330323149999</v>
      </c>
      <c r="O686" s="215">
        <v>16</v>
      </c>
      <c r="P686" s="215">
        <v>14.8</v>
      </c>
      <c r="Q686" s="215">
        <v>13.074999999999999</v>
      </c>
      <c r="R686" s="215">
        <v>14</v>
      </c>
      <c r="S686" s="215">
        <v>13.844999999999999</v>
      </c>
      <c r="T686" s="215">
        <v>16.850000000000001</v>
      </c>
      <c r="U686" s="215">
        <v>16.75</v>
      </c>
      <c r="V686" s="215">
        <v>15.5</v>
      </c>
      <c r="W686" s="215">
        <v>13.792</v>
      </c>
      <c r="X686" s="212"/>
      <c r="Y686" s="213"/>
      <c r="Z686" s="213"/>
      <c r="AA686" s="213"/>
      <c r="AB686" s="213"/>
      <c r="AC686" s="213"/>
      <c r="AD686" s="213"/>
      <c r="AE686" s="213"/>
      <c r="AF686" s="213"/>
      <c r="AG686" s="213"/>
      <c r="AH686" s="213"/>
      <c r="AI686" s="213"/>
      <c r="AJ686" s="213"/>
      <c r="AK686" s="213"/>
      <c r="AL686" s="213"/>
      <c r="AM686" s="213"/>
      <c r="AN686" s="213"/>
      <c r="AO686" s="213"/>
      <c r="AP686" s="213"/>
      <c r="AQ686" s="213"/>
      <c r="AR686" s="213"/>
      <c r="AS686" s="213"/>
      <c r="AT686" s="213"/>
      <c r="AU686" s="213"/>
      <c r="AV686" s="213"/>
      <c r="AW686" s="213"/>
      <c r="AX686" s="213"/>
      <c r="AY686" s="213"/>
      <c r="AZ686" s="213"/>
      <c r="BA686" s="213"/>
      <c r="BB686" s="213"/>
      <c r="BC686" s="213"/>
      <c r="BD686" s="213"/>
      <c r="BE686" s="213"/>
      <c r="BF686" s="213"/>
      <c r="BG686" s="213"/>
      <c r="BH686" s="213"/>
      <c r="BI686" s="213"/>
      <c r="BJ686" s="213"/>
      <c r="BK686" s="213"/>
      <c r="BL686" s="213"/>
      <c r="BM686" s="218"/>
    </row>
    <row r="687" spans="1:65">
      <c r="A687" s="29"/>
      <c r="B687" s="3" t="s">
        <v>261</v>
      </c>
      <c r="C687" s="28"/>
      <c r="D687" s="23">
        <v>0.29268868558020239</v>
      </c>
      <c r="E687" s="23">
        <v>0.71525020501131886</v>
      </c>
      <c r="F687" s="23">
        <v>0.48381242680888337</v>
      </c>
      <c r="G687" s="23">
        <v>0.25819888974716099</v>
      </c>
      <c r="H687" s="23">
        <v>0.36331804249169897</v>
      </c>
      <c r="I687" s="23">
        <v>5.0541072406509144</v>
      </c>
      <c r="J687" s="23">
        <v>0.18618986725025252</v>
      </c>
      <c r="K687" s="23">
        <v>0.12247448713915933</v>
      </c>
      <c r="L687" s="23">
        <v>0.28577380332470387</v>
      </c>
      <c r="M687" s="23">
        <v>0.24013884872437138</v>
      </c>
      <c r="N687" s="23">
        <v>0.46434036664289285</v>
      </c>
      <c r="O687" s="23">
        <v>1.0327955589886446</v>
      </c>
      <c r="P687" s="23">
        <v>0.17888543819998334</v>
      </c>
      <c r="Q687" s="23">
        <v>0.8655730279223508</v>
      </c>
      <c r="R687" s="23">
        <v>0.51639777949432231</v>
      </c>
      <c r="S687" s="23">
        <v>0.2539881887017586</v>
      </c>
      <c r="T687" s="23">
        <v>2.066881709242216</v>
      </c>
      <c r="U687" s="23">
        <v>1.3461054936371069</v>
      </c>
      <c r="V687" s="23">
        <v>0.54772255750516607</v>
      </c>
      <c r="W687" s="23">
        <v>0.68639476008100953</v>
      </c>
      <c r="X687" s="147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5"/>
    </row>
    <row r="688" spans="1:65">
      <c r="A688" s="29"/>
      <c r="B688" s="3" t="s">
        <v>86</v>
      </c>
      <c r="C688" s="28"/>
      <c r="D688" s="13">
        <v>2.0587715281139677E-2</v>
      </c>
      <c r="E688" s="13">
        <v>4.5933268110317949E-2</v>
      </c>
      <c r="F688" s="13">
        <v>3.0313882340037738E-2</v>
      </c>
      <c r="G688" s="13">
        <v>1.8664979981722479E-2</v>
      </c>
      <c r="H688" s="13">
        <v>2.5951288749407067E-2</v>
      </c>
      <c r="I688" s="13">
        <v>0.31988020510448828</v>
      </c>
      <c r="J688" s="13">
        <v>1.2523982102034923E-2</v>
      </c>
      <c r="K688" s="13">
        <v>8.9724899003047129E-3</v>
      </c>
      <c r="L688" s="13">
        <v>2.0007500816198641E-2</v>
      </c>
      <c r="M688" s="13">
        <v>1.6542285790427418E-2</v>
      </c>
      <c r="N688" s="13">
        <v>3.1327256778735733E-2</v>
      </c>
      <c r="O688" s="13">
        <v>6.5923120786509234E-2</v>
      </c>
      <c r="P688" s="13">
        <v>1.2086853932431307E-2</v>
      </c>
      <c r="Q688" s="13">
        <v>6.6234385506110258E-2</v>
      </c>
      <c r="R688" s="13">
        <v>3.6027752057743417E-2</v>
      </c>
      <c r="S688" s="13">
        <v>1.841161208421592E-2</v>
      </c>
      <c r="T688" s="13">
        <v>0.11419235962664179</v>
      </c>
      <c r="U688" s="13">
        <v>7.9651212641248914E-2</v>
      </c>
      <c r="V688" s="13">
        <v>3.5336939193881679E-2</v>
      </c>
      <c r="W688" s="13">
        <v>4.8958838793685816E-2</v>
      </c>
      <c r="X688" s="147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5"/>
    </row>
    <row r="689" spans="1:65">
      <c r="A689" s="29"/>
      <c r="B689" s="3" t="s">
        <v>262</v>
      </c>
      <c r="C689" s="28"/>
      <c r="D689" s="13">
        <v>-7.5396706305588257E-3</v>
      </c>
      <c r="E689" s="13">
        <v>8.704123891134552E-2</v>
      </c>
      <c r="F689" s="13">
        <v>0.11416839232619491</v>
      </c>
      <c r="G689" s="13">
        <v>-3.4300031211446425E-2</v>
      </c>
      <c r="H689" s="13">
        <v>-2.2665091828451778E-2</v>
      </c>
      <c r="I689" s="13">
        <v>0.10299225350788999</v>
      </c>
      <c r="J689" s="13">
        <v>3.7836592963120141E-2</v>
      </c>
      <c r="K689" s="13">
        <v>-4.7098464532740691E-2</v>
      </c>
      <c r="L689" s="13">
        <v>-2.8856948773611224E-3</v>
      </c>
      <c r="M689" s="13">
        <v>1.340322025883145E-2</v>
      </c>
      <c r="N689" s="13">
        <v>3.4735736446870558E-2</v>
      </c>
      <c r="O689" s="13">
        <v>9.3684302001494357E-2</v>
      </c>
      <c r="P689" s="13">
        <v>3.3182617209922327E-2</v>
      </c>
      <c r="Q689" s="13">
        <v>-8.7704402979391749E-2</v>
      </c>
      <c r="R689" s="13">
        <v>6.0478693753740487E-4</v>
      </c>
      <c r="S689" s="13">
        <v>-3.6976067269535284E-2</v>
      </c>
      <c r="T689" s="13">
        <v>0.26355441699321558</v>
      </c>
      <c r="U689" s="13">
        <v>0.1797828534356547</v>
      </c>
      <c r="V689" s="13">
        <v>8.204936261849971E-2</v>
      </c>
      <c r="W689" s="13">
        <v>-2.1280534041875576E-2</v>
      </c>
      <c r="X689" s="147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5"/>
    </row>
    <row r="690" spans="1:65">
      <c r="A690" s="29"/>
      <c r="B690" s="45" t="s">
        <v>263</v>
      </c>
      <c r="C690" s="46"/>
      <c r="D690" s="44">
        <v>0.3</v>
      </c>
      <c r="E690" s="44">
        <v>1.04</v>
      </c>
      <c r="F690" s="44">
        <v>1.42</v>
      </c>
      <c r="G690" s="44">
        <v>0.67</v>
      </c>
      <c r="H690" s="44">
        <v>0.51</v>
      </c>
      <c r="I690" s="44">
        <v>1.27</v>
      </c>
      <c r="J690" s="44">
        <v>0.35</v>
      </c>
      <c r="K690" s="44">
        <v>0.86</v>
      </c>
      <c r="L690" s="44">
        <v>0.23</v>
      </c>
      <c r="M690" s="44">
        <v>0</v>
      </c>
      <c r="N690" s="44">
        <v>0.3</v>
      </c>
      <c r="O690" s="44" t="s">
        <v>264</v>
      </c>
      <c r="P690" s="44">
        <v>0.28000000000000003</v>
      </c>
      <c r="Q690" s="44">
        <v>1.43</v>
      </c>
      <c r="R690" s="44" t="s">
        <v>264</v>
      </c>
      <c r="S690" s="44">
        <v>0.71</v>
      </c>
      <c r="T690" s="44">
        <v>3.54</v>
      </c>
      <c r="U690" s="44">
        <v>2.35</v>
      </c>
      <c r="V690" s="44" t="s">
        <v>264</v>
      </c>
      <c r="W690" s="44">
        <v>0.49</v>
      </c>
      <c r="X690" s="147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5"/>
    </row>
    <row r="691" spans="1:65">
      <c r="B691" s="30" t="s">
        <v>336</v>
      </c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BM691" s="55"/>
    </row>
    <row r="692" spans="1:65">
      <c r="BM692" s="55"/>
    </row>
    <row r="693" spans="1:65" ht="15">
      <c r="B693" s="8" t="s">
        <v>593</v>
      </c>
      <c r="BM693" s="27" t="s">
        <v>321</v>
      </c>
    </row>
    <row r="694" spans="1:65" ht="15">
      <c r="A694" s="24" t="s">
        <v>123</v>
      </c>
      <c r="B694" s="18" t="s">
        <v>110</v>
      </c>
      <c r="C694" s="15" t="s">
        <v>111</v>
      </c>
      <c r="D694" s="16" t="s">
        <v>228</v>
      </c>
      <c r="E694" s="17" t="s">
        <v>228</v>
      </c>
      <c r="F694" s="147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7">
        <v>1</v>
      </c>
    </row>
    <row r="695" spans="1:65">
      <c r="A695" s="29"/>
      <c r="B695" s="19" t="s">
        <v>229</v>
      </c>
      <c r="C695" s="9" t="s">
        <v>229</v>
      </c>
      <c r="D695" s="145" t="s">
        <v>232</v>
      </c>
      <c r="E695" s="146" t="s">
        <v>244</v>
      </c>
      <c r="F695" s="147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7" t="s">
        <v>82</v>
      </c>
    </row>
    <row r="696" spans="1:65">
      <c r="A696" s="29"/>
      <c r="B696" s="19"/>
      <c r="C696" s="9"/>
      <c r="D696" s="10" t="s">
        <v>286</v>
      </c>
      <c r="E696" s="11" t="s">
        <v>322</v>
      </c>
      <c r="F696" s="147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7">
        <v>1</v>
      </c>
    </row>
    <row r="697" spans="1:65">
      <c r="A697" s="29"/>
      <c r="B697" s="19"/>
      <c r="C697" s="9"/>
      <c r="D697" s="25" t="s">
        <v>323</v>
      </c>
      <c r="E697" s="25" t="s">
        <v>323</v>
      </c>
      <c r="F697" s="147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7">
        <v>1</v>
      </c>
    </row>
    <row r="698" spans="1:65">
      <c r="A698" s="29"/>
      <c r="B698" s="18">
        <v>1</v>
      </c>
      <c r="C698" s="14">
        <v>1</v>
      </c>
      <c r="D698" s="210">
        <v>19</v>
      </c>
      <c r="E698" s="210">
        <v>15.751403799</v>
      </c>
      <c r="F698" s="212"/>
      <c r="G698" s="213"/>
      <c r="H698" s="213"/>
      <c r="I698" s="213"/>
      <c r="J698" s="213"/>
      <c r="K698" s="213"/>
      <c r="L698" s="213"/>
      <c r="M698" s="213"/>
      <c r="N698" s="213"/>
      <c r="O698" s="213"/>
      <c r="P698" s="213"/>
      <c r="Q698" s="213"/>
      <c r="R698" s="213"/>
      <c r="S698" s="213"/>
      <c r="T698" s="213"/>
      <c r="U698" s="213"/>
      <c r="V698" s="213"/>
      <c r="W698" s="213"/>
      <c r="X698" s="213"/>
      <c r="Y698" s="213"/>
      <c r="Z698" s="213"/>
      <c r="AA698" s="213"/>
      <c r="AB698" s="213"/>
      <c r="AC698" s="213"/>
      <c r="AD698" s="213"/>
      <c r="AE698" s="213"/>
      <c r="AF698" s="213"/>
      <c r="AG698" s="213"/>
      <c r="AH698" s="213"/>
      <c r="AI698" s="213"/>
      <c r="AJ698" s="213"/>
      <c r="AK698" s="213"/>
      <c r="AL698" s="213"/>
      <c r="AM698" s="213"/>
      <c r="AN698" s="213"/>
      <c r="AO698" s="213"/>
      <c r="AP698" s="213"/>
      <c r="AQ698" s="213"/>
      <c r="AR698" s="213"/>
      <c r="AS698" s="213"/>
      <c r="AT698" s="213"/>
      <c r="AU698" s="213"/>
      <c r="AV698" s="213"/>
      <c r="AW698" s="213"/>
      <c r="AX698" s="213"/>
      <c r="AY698" s="213"/>
      <c r="AZ698" s="213"/>
      <c r="BA698" s="213"/>
      <c r="BB698" s="213"/>
      <c r="BC698" s="213"/>
      <c r="BD698" s="213"/>
      <c r="BE698" s="213"/>
      <c r="BF698" s="213"/>
      <c r="BG698" s="213"/>
      <c r="BH698" s="213"/>
      <c r="BI698" s="213"/>
      <c r="BJ698" s="213"/>
      <c r="BK698" s="213"/>
      <c r="BL698" s="213"/>
      <c r="BM698" s="214">
        <v>1</v>
      </c>
    </row>
    <row r="699" spans="1:65">
      <c r="A699" s="29"/>
      <c r="B699" s="19">
        <v>1</v>
      </c>
      <c r="C699" s="9">
        <v>2</v>
      </c>
      <c r="D699" s="215">
        <v>16</v>
      </c>
      <c r="E699" s="215">
        <v>14.918299089583998</v>
      </c>
      <c r="F699" s="212"/>
      <c r="G699" s="213"/>
      <c r="H699" s="213"/>
      <c r="I699" s="213"/>
      <c r="J699" s="213"/>
      <c r="K699" s="213"/>
      <c r="L699" s="213"/>
      <c r="M699" s="213"/>
      <c r="N699" s="213"/>
      <c r="O699" s="213"/>
      <c r="P699" s="213"/>
      <c r="Q699" s="213"/>
      <c r="R699" s="213"/>
      <c r="S699" s="213"/>
      <c r="T699" s="213"/>
      <c r="U699" s="213"/>
      <c r="V699" s="213"/>
      <c r="W699" s="213"/>
      <c r="X699" s="213"/>
      <c r="Y699" s="213"/>
      <c r="Z699" s="213"/>
      <c r="AA699" s="213"/>
      <c r="AB699" s="213"/>
      <c r="AC699" s="213"/>
      <c r="AD699" s="213"/>
      <c r="AE699" s="213"/>
      <c r="AF699" s="213"/>
      <c r="AG699" s="213"/>
      <c r="AH699" s="213"/>
      <c r="AI699" s="213"/>
      <c r="AJ699" s="213"/>
      <c r="AK699" s="213"/>
      <c r="AL699" s="213"/>
      <c r="AM699" s="213"/>
      <c r="AN699" s="213"/>
      <c r="AO699" s="213"/>
      <c r="AP699" s="213"/>
      <c r="AQ699" s="213"/>
      <c r="AR699" s="213"/>
      <c r="AS699" s="213"/>
      <c r="AT699" s="213"/>
      <c r="AU699" s="213"/>
      <c r="AV699" s="213"/>
      <c r="AW699" s="213"/>
      <c r="AX699" s="213"/>
      <c r="AY699" s="213"/>
      <c r="AZ699" s="213"/>
      <c r="BA699" s="213"/>
      <c r="BB699" s="213"/>
      <c r="BC699" s="213"/>
      <c r="BD699" s="213"/>
      <c r="BE699" s="213"/>
      <c r="BF699" s="213"/>
      <c r="BG699" s="213"/>
      <c r="BH699" s="213"/>
      <c r="BI699" s="213"/>
      <c r="BJ699" s="213"/>
      <c r="BK699" s="213"/>
      <c r="BL699" s="213"/>
      <c r="BM699" s="214">
        <v>6</v>
      </c>
    </row>
    <row r="700" spans="1:65">
      <c r="A700" s="29"/>
      <c r="B700" s="19">
        <v>1</v>
      </c>
      <c r="C700" s="9">
        <v>3</v>
      </c>
      <c r="D700" s="215">
        <v>16</v>
      </c>
      <c r="E700" s="215">
        <v>16.249337289</v>
      </c>
      <c r="F700" s="212"/>
      <c r="G700" s="213"/>
      <c r="H700" s="213"/>
      <c r="I700" s="213"/>
      <c r="J700" s="213"/>
      <c r="K700" s="213"/>
      <c r="L700" s="213"/>
      <c r="M700" s="213"/>
      <c r="N700" s="213"/>
      <c r="O700" s="213"/>
      <c r="P700" s="213"/>
      <c r="Q700" s="213"/>
      <c r="R700" s="213"/>
      <c r="S700" s="213"/>
      <c r="T700" s="213"/>
      <c r="U700" s="213"/>
      <c r="V700" s="213"/>
      <c r="W700" s="213"/>
      <c r="X700" s="213"/>
      <c r="Y700" s="213"/>
      <c r="Z700" s="213"/>
      <c r="AA700" s="213"/>
      <c r="AB700" s="213"/>
      <c r="AC700" s="213"/>
      <c r="AD700" s="213"/>
      <c r="AE700" s="213"/>
      <c r="AF700" s="213"/>
      <c r="AG700" s="213"/>
      <c r="AH700" s="213"/>
      <c r="AI700" s="213"/>
      <c r="AJ700" s="213"/>
      <c r="AK700" s="213"/>
      <c r="AL700" s="213"/>
      <c r="AM700" s="213"/>
      <c r="AN700" s="213"/>
      <c r="AO700" s="213"/>
      <c r="AP700" s="213"/>
      <c r="AQ700" s="213"/>
      <c r="AR700" s="213"/>
      <c r="AS700" s="213"/>
      <c r="AT700" s="213"/>
      <c r="AU700" s="213"/>
      <c r="AV700" s="213"/>
      <c r="AW700" s="213"/>
      <c r="AX700" s="213"/>
      <c r="AY700" s="213"/>
      <c r="AZ700" s="213"/>
      <c r="BA700" s="213"/>
      <c r="BB700" s="213"/>
      <c r="BC700" s="213"/>
      <c r="BD700" s="213"/>
      <c r="BE700" s="213"/>
      <c r="BF700" s="213"/>
      <c r="BG700" s="213"/>
      <c r="BH700" s="213"/>
      <c r="BI700" s="213"/>
      <c r="BJ700" s="213"/>
      <c r="BK700" s="213"/>
      <c r="BL700" s="213"/>
      <c r="BM700" s="214">
        <v>16</v>
      </c>
    </row>
    <row r="701" spans="1:65">
      <c r="A701" s="29"/>
      <c r="B701" s="19">
        <v>1</v>
      </c>
      <c r="C701" s="9">
        <v>4</v>
      </c>
      <c r="D701" s="215">
        <v>21</v>
      </c>
      <c r="E701" s="215">
        <v>14.029092149</v>
      </c>
      <c r="F701" s="212"/>
      <c r="G701" s="213"/>
      <c r="H701" s="213"/>
      <c r="I701" s="213"/>
      <c r="J701" s="213"/>
      <c r="K701" s="213"/>
      <c r="L701" s="213"/>
      <c r="M701" s="213"/>
      <c r="N701" s="213"/>
      <c r="O701" s="213"/>
      <c r="P701" s="213"/>
      <c r="Q701" s="213"/>
      <c r="R701" s="213"/>
      <c r="S701" s="213"/>
      <c r="T701" s="213"/>
      <c r="U701" s="213"/>
      <c r="V701" s="213"/>
      <c r="W701" s="213"/>
      <c r="X701" s="213"/>
      <c r="Y701" s="213"/>
      <c r="Z701" s="213"/>
      <c r="AA701" s="213"/>
      <c r="AB701" s="213"/>
      <c r="AC701" s="213"/>
      <c r="AD701" s="213"/>
      <c r="AE701" s="213"/>
      <c r="AF701" s="213"/>
      <c r="AG701" s="213"/>
      <c r="AH701" s="213"/>
      <c r="AI701" s="213"/>
      <c r="AJ701" s="213"/>
      <c r="AK701" s="213"/>
      <c r="AL701" s="213"/>
      <c r="AM701" s="213"/>
      <c r="AN701" s="213"/>
      <c r="AO701" s="213"/>
      <c r="AP701" s="213"/>
      <c r="AQ701" s="213"/>
      <c r="AR701" s="213"/>
      <c r="AS701" s="213"/>
      <c r="AT701" s="213"/>
      <c r="AU701" s="213"/>
      <c r="AV701" s="213"/>
      <c r="AW701" s="213"/>
      <c r="AX701" s="213"/>
      <c r="AY701" s="213"/>
      <c r="AZ701" s="213"/>
      <c r="BA701" s="213"/>
      <c r="BB701" s="213"/>
      <c r="BC701" s="213"/>
      <c r="BD701" s="213"/>
      <c r="BE701" s="213"/>
      <c r="BF701" s="213"/>
      <c r="BG701" s="213"/>
      <c r="BH701" s="213"/>
      <c r="BI701" s="213"/>
      <c r="BJ701" s="213"/>
      <c r="BK701" s="213"/>
      <c r="BL701" s="213"/>
      <c r="BM701" s="214">
        <v>16.733218114933599</v>
      </c>
    </row>
    <row r="702" spans="1:65">
      <c r="A702" s="29"/>
      <c r="B702" s="19">
        <v>1</v>
      </c>
      <c r="C702" s="9">
        <v>5</v>
      </c>
      <c r="D702" s="215">
        <v>18</v>
      </c>
      <c r="E702" s="215">
        <v>16.400222433619522</v>
      </c>
      <c r="F702" s="212"/>
      <c r="G702" s="213"/>
      <c r="H702" s="213"/>
      <c r="I702" s="213"/>
      <c r="J702" s="213"/>
      <c r="K702" s="213"/>
      <c r="L702" s="213"/>
      <c r="M702" s="213"/>
      <c r="N702" s="213"/>
      <c r="O702" s="213"/>
      <c r="P702" s="213"/>
      <c r="Q702" s="213"/>
      <c r="R702" s="213"/>
      <c r="S702" s="213"/>
      <c r="T702" s="213"/>
      <c r="U702" s="213"/>
      <c r="V702" s="213"/>
      <c r="W702" s="213"/>
      <c r="X702" s="213"/>
      <c r="Y702" s="213"/>
      <c r="Z702" s="213"/>
      <c r="AA702" s="213"/>
      <c r="AB702" s="213"/>
      <c r="AC702" s="213"/>
      <c r="AD702" s="213"/>
      <c r="AE702" s="213"/>
      <c r="AF702" s="213"/>
      <c r="AG702" s="213"/>
      <c r="AH702" s="213"/>
      <c r="AI702" s="213"/>
      <c r="AJ702" s="213"/>
      <c r="AK702" s="213"/>
      <c r="AL702" s="213"/>
      <c r="AM702" s="213"/>
      <c r="AN702" s="213"/>
      <c r="AO702" s="213"/>
      <c r="AP702" s="213"/>
      <c r="AQ702" s="213"/>
      <c r="AR702" s="213"/>
      <c r="AS702" s="213"/>
      <c r="AT702" s="213"/>
      <c r="AU702" s="213"/>
      <c r="AV702" s="213"/>
      <c r="AW702" s="213"/>
      <c r="AX702" s="213"/>
      <c r="AY702" s="213"/>
      <c r="AZ702" s="213"/>
      <c r="BA702" s="213"/>
      <c r="BB702" s="213"/>
      <c r="BC702" s="213"/>
      <c r="BD702" s="213"/>
      <c r="BE702" s="213"/>
      <c r="BF702" s="213"/>
      <c r="BG702" s="213"/>
      <c r="BH702" s="213"/>
      <c r="BI702" s="213"/>
      <c r="BJ702" s="213"/>
      <c r="BK702" s="213"/>
      <c r="BL702" s="213"/>
      <c r="BM702" s="214">
        <v>12</v>
      </c>
    </row>
    <row r="703" spans="1:65">
      <c r="A703" s="29"/>
      <c r="B703" s="19">
        <v>1</v>
      </c>
      <c r="C703" s="9">
        <v>6</v>
      </c>
      <c r="D703" s="215">
        <v>19</v>
      </c>
      <c r="E703" s="215">
        <v>14.450262619</v>
      </c>
      <c r="F703" s="212"/>
      <c r="G703" s="213"/>
      <c r="H703" s="213"/>
      <c r="I703" s="213"/>
      <c r="J703" s="213"/>
      <c r="K703" s="213"/>
      <c r="L703" s="213"/>
      <c r="M703" s="213"/>
      <c r="N703" s="213"/>
      <c r="O703" s="213"/>
      <c r="P703" s="213"/>
      <c r="Q703" s="213"/>
      <c r="R703" s="213"/>
      <c r="S703" s="213"/>
      <c r="T703" s="213"/>
      <c r="U703" s="213"/>
      <c r="V703" s="213"/>
      <c r="W703" s="213"/>
      <c r="X703" s="213"/>
      <c r="Y703" s="213"/>
      <c r="Z703" s="213"/>
      <c r="AA703" s="213"/>
      <c r="AB703" s="213"/>
      <c r="AC703" s="213"/>
      <c r="AD703" s="213"/>
      <c r="AE703" s="213"/>
      <c r="AF703" s="213"/>
      <c r="AG703" s="213"/>
      <c r="AH703" s="213"/>
      <c r="AI703" s="213"/>
      <c r="AJ703" s="213"/>
      <c r="AK703" s="213"/>
      <c r="AL703" s="213"/>
      <c r="AM703" s="213"/>
      <c r="AN703" s="213"/>
      <c r="AO703" s="213"/>
      <c r="AP703" s="213"/>
      <c r="AQ703" s="213"/>
      <c r="AR703" s="213"/>
      <c r="AS703" s="213"/>
      <c r="AT703" s="213"/>
      <c r="AU703" s="213"/>
      <c r="AV703" s="213"/>
      <c r="AW703" s="213"/>
      <c r="AX703" s="213"/>
      <c r="AY703" s="213"/>
      <c r="AZ703" s="213"/>
      <c r="BA703" s="213"/>
      <c r="BB703" s="213"/>
      <c r="BC703" s="213"/>
      <c r="BD703" s="213"/>
      <c r="BE703" s="213"/>
      <c r="BF703" s="213"/>
      <c r="BG703" s="213"/>
      <c r="BH703" s="213"/>
      <c r="BI703" s="213"/>
      <c r="BJ703" s="213"/>
      <c r="BK703" s="213"/>
      <c r="BL703" s="213"/>
      <c r="BM703" s="218"/>
    </row>
    <row r="704" spans="1:65">
      <c r="A704" s="29"/>
      <c r="B704" s="20" t="s">
        <v>259</v>
      </c>
      <c r="C704" s="12"/>
      <c r="D704" s="219">
        <v>18.166666666666668</v>
      </c>
      <c r="E704" s="219">
        <v>15.299769563200586</v>
      </c>
      <c r="F704" s="212"/>
      <c r="G704" s="213"/>
      <c r="H704" s="213"/>
      <c r="I704" s="213"/>
      <c r="J704" s="213"/>
      <c r="K704" s="213"/>
      <c r="L704" s="213"/>
      <c r="M704" s="213"/>
      <c r="N704" s="213"/>
      <c r="O704" s="213"/>
      <c r="P704" s="213"/>
      <c r="Q704" s="213"/>
      <c r="R704" s="213"/>
      <c r="S704" s="213"/>
      <c r="T704" s="213"/>
      <c r="U704" s="213"/>
      <c r="V704" s="213"/>
      <c r="W704" s="213"/>
      <c r="X704" s="213"/>
      <c r="Y704" s="213"/>
      <c r="Z704" s="213"/>
      <c r="AA704" s="213"/>
      <c r="AB704" s="213"/>
      <c r="AC704" s="213"/>
      <c r="AD704" s="213"/>
      <c r="AE704" s="213"/>
      <c r="AF704" s="213"/>
      <c r="AG704" s="213"/>
      <c r="AH704" s="213"/>
      <c r="AI704" s="213"/>
      <c r="AJ704" s="213"/>
      <c r="AK704" s="213"/>
      <c r="AL704" s="213"/>
      <c r="AM704" s="213"/>
      <c r="AN704" s="213"/>
      <c r="AO704" s="213"/>
      <c r="AP704" s="213"/>
      <c r="AQ704" s="213"/>
      <c r="AR704" s="213"/>
      <c r="AS704" s="213"/>
      <c r="AT704" s="213"/>
      <c r="AU704" s="213"/>
      <c r="AV704" s="213"/>
      <c r="AW704" s="213"/>
      <c r="AX704" s="213"/>
      <c r="AY704" s="213"/>
      <c r="AZ704" s="213"/>
      <c r="BA704" s="213"/>
      <c r="BB704" s="213"/>
      <c r="BC704" s="213"/>
      <c r="BD704" s="213"/>
      <c r="BE704" s="213"/>
      <c r="BF704" s="213"/>
      <c r="BG704" s="213"/>
      <c r="BH704" s="213"/>
      <c r="BI704" s="213"/>
      <c r="BJ704" s="213"/>
      <c r="BK704" s="213"/>
      <c r="BL704" s="213"/>
      <c r="BM704" s="218"/>
    </row>
    <row r="705" spans="1:65">
      <c r="A705" s="29"/>
      <c r="B705" s="3" t="s">
        <v>260</v>
      </c>
      <c r="C705" s="28"/>
      <c r="D705" s="215">
        <v>18.5</v>
      </c>
      <c r="E705" s="215">
        <v>15.334851444291999</v>
      </c>
      <c r="F705" s="212"/>
      <c r="G705" s="213"/>
      <c r="H705" s="213"/>
      <c r="I705" s="213"/>
      <c r="J705" s="213"/>
      <c r="K705" s="213"/>
      <c r="L705" s="213"/>
      <c r="M705" s="213"/>
      <c r="N705" s="213"/>
      <c r="O705" s="213"/>
      <c r="P705" s="213"/>
      <c r="Q705" s="213"/>
      <c r="R705" s="213"/>
      <c r="S705" s="213"/>
      <c r="T705" s="213"/>
      <c r="U705" s="213"/>
      <c r="V705" s="213"/>
      <c r="W705" s="213"/>
      <c r="X705" s="213"/>
      <c r="Y705" s="213"/>
      <c r="Z705" s="213"/>
      <c r="AA705" s="213"/>
      <c r="AB705" s="213"/>
      <c r="AC705" s="213"/>
      <c r="AD705" s="213"/>
      <c r="AE705" s="213"/>
      <c r="AF705" s="213"/>
      <c r="AG705" s="213"/>
      <c r="AH705" s="213"/>
      <c r="AI705" s="213"/>
      <c r="AJ705" s="213"/>
      <c r="AK705" s="213"/>
      <c r="AL705" s="213"/>
      <c r="AM705" s="213"/>
      <c r="AN705" s="213"/>
      <c r="AO705" s="213"/>
      <c r="AP705" s="213"/>
      <c r="AQ705" s="213"/>
      <c r="AR705" s="213"/>
      <c r="AS705" s="213"/>
      <c r="AT705" s="213"/>
      <c r="AU705" s="213"/>
      <c r="AV705" s="213"/>
      <c r="AW705" s="213"/>
      <c r="AX705" s="213"/>
      <c r="AY705" s="213"/>
      <c r="AZ705" s="213"/>
      <c r="BA705" s="213"/>
      <c r="BB705" s="213"/>
      <c r="BC705" s="213"/>
      <c r="BD705" s="213"/>
      <c r="BE705" s="213"/>
      <c r="BF705" s="213"/>
      <c r="BG705" s="213"/>
      <c r="BH705" s="213"/>
      <c r="BI705" s="213"/>
      <c r="BJ705" s="213"/>
      <c r="BK705" s="213"/>
      <c r="BL705" s="213"/>
      <c r="BM705" s="218"/>
    </row>
    <row r="706" spans="1:65">
      <c r="A706" s="29"/>
      <c r="B706" s="3" t="s">
        <v>261</v>
      </c>
      <c r="C706" s="28"/>
      <c r="D706" s="215">
        <v>1.9407902170679516</v>
      </c>
      <c r="E706" s="215">
        <v>0.97963786475258641</v>
      </c>
      <c r="F706" s="212"/>
      <c r="G706" s="213"/>
      <c r="H706" s="213"/>
      <c r="I706" s="213"/>
      <c r="J706" s="213"/>
      <c r="K706" s="213"/>
      <c r="L706" s="213"/>
      <c r="M706" s="213"/>
      <c r="N706" s="213"/>
      <c r="O706" s="213"/>
      <c r="P706" s="213"/>
      <c r="Q706" s="213"/>
      <c r="R706" s="213"/>
      <c r="S706" s="213"/>
      <c r="T706" s="213"/>
      <c r="U706" s="213"/>
      <c r="V706" s="213"/>
      <c r="W706" s="213"/>
      <c r="X706" s="213"/>
      <c r="Y706" s="213"/>
      <c r="Z706" s="213"/>
      <c r="AA706" s="213"/>
      <c r="AB706" s="213"/>
      <c r="AC706" s="213"/>
      <c r="AD706" s="213"/>
      <c r="AE706" s="213"/>
      <c r="AF706" s="213"/>
      <c r="AG706" s="213"/>
      <c r="AH706" s="213"/>
      <c r="AI706" s="213"/>
      <c r="AJ706" s="213"/>
      <c r="AK706" s="213"/>
      <c r="AL706" s="213"/>
      <c r="AM706" s="213"/>
      <c r="AN706" s="213"/>
      <c r="AO706" s="213"/>
      <c r="AP706" s="213"/>
      <c r="AQ706" s="213"/>
      <c r="AR706" s="213"/>
      <c r="AS706" s="213"/>
      <c r="AT706" s="213"/>
      <c r="AU706" s="213"/>
      <c r="AV706" s="213"/>
      <c r="AW706" s="213"/>
      <c r="AX706" s="213"/>
      <c r="AY706" s="213"/>
      <c r="AZ706" s="213"/>
      <c r="BA706" s="213"/>
      <c r="BB706" s="213"/>
      <c r="BC706" s="213"/>
      <c r="BD706" s="213"/>
      <c r="BE706" s="213"/>
      <c r="BF706" s="213"/>
      <c r="BG706" s="213"/>
      <c r="BH706" s="213"/>
      <c r="BI706" s="213"/>
      <c r="BJ706" s="213"/>
      <c r="BK706" s="213"/>
      <c r="BL706" s="213"/>
      <c r="BM706" s="218"/>
    </row>
    <row r="707" spans="1:65">
      <c r="A707" s="29"/>
      <c r="B707" s="3" t="s">
        <v>86</v>
      </c>
      <c r="C707" s="28"/>
      <c r="D707" s="13">
        <v>0.10683248901291476</v>
      </c>
      <c r="E707" s="13">
        <v>6.4029582975474189E-2</v>
      </c>
      <c r="F707" s="147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5"/>
    </row>
    <row r="708" spans="1:65">
      <c r="A708" s="29"/>
      <c r="B708" s="3" t="s">
        <v>262</v>
      </c>
      <c r="C708" s="28"/>
      <c r="D708" s="13">
        <v>8.5664845930250699E-2</v>
      </c>
      <c r="E708" s="13">
        <v>-8.566484593024748E-2</v>
      </c>
      <c r="F708" s="147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5"/>
    </row>
    <row r="709" spans="1:65">
      <c r="A709" s="29"/>
      <c r="B709" s="45" t="s">
        <v>263</v>
      </c>
      <c r="C709" s="46"/>
      <c r="D709" s="44">
        <v>0.67</v>
      </c>
      <c r="E709" s="44">
        <v>0.67</v>
      </c>
      <c r="F709" s="147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5"/>
    </row>
    <row r="710" spans="1:65">
      <c r="B710" s="30"/>
      <c r="C710" s="20"/>
      <c r="D710" s="20"/>
      <c r="E710" s="20"/>
      <c r="BM710" s="55"/>
    </row>
    <row r="711" spans="1:65" ht="15">
      <c r="B711" s="8" t="s">
        <v>594</v>
      </c>
      <c r="BM711" s="27" t="s">
        <v>66</v>
      </c>
    </row>
    <row r="712" spans="1:65" ht="15">
      <c r="A712" s="24" t="s">
        <v>40</v>
      </c>
      <c r="B712" s="18" t="s">
        <v>110</v>
      </c>
      <c r="C712" s="15" t="s">
        <v>111</v>
      </c>
      <c r="D712" s="16" t="s">
        <v>228</v>
      </c>
      <c r="E712" s="17" t="s">
        <v>228</v>
      </c>
      <c r="F712" s="17" t="s">
        <v>228</v>
      </c>
      <c r="G712" s="17" t="s">
        <v>228</v>
      </c>
      <c r="H712" s="17" t="s">
        <v>228</v>
      </c>
      <c r="I712" s="147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7">
        <v>1</v>
      </c>
    </row>
    <row r="713" spans="1:65">
      <c r="A713" s="29"/>
      <c r="B713" s="19" t="s">
        <v>229</v>
      </c>
      <c r="C713" s="9" t="s">
        <v>229</v>
      </c>
      <c r="D713" s="145" t="s">
        <v>232</v>
      </c>
      <c r="E713" s="146" t="s">
        <v>233</v>
      </c>
      <c r="F713" s="146" t="s">
        <v>235</v>
      </c>
      <c r="G713" s="146" t="s">
        <v>237</v>
      </c>
      <c r="H713" s="146" t="s">
        <v>253</v>
      </c>
      <c r="I713" s="147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7" t="s">
        <v>3</v>
      </c>
    </row>
    <row r="714" spans="1:65">
      <c r="A714" s="29"/>
      <c r="B714" s="19"/>
      <c r="C714" s="9"/>
      <c r="D714" s="10" t="s">
        <v>286</v>
      </c>
      <c r="E714" s="11" t="s">
        <v>286</v>
      </c>
      <c r="F714" s="11" t="s">
        <v>286</v>
      </c>
      <c r="G714" s="11" t="s">
        <v>322</v>
      </c>
      <c r="H714" s="11" t="s">
        <v>286</v>
      </c>
      <c r="I714" s="147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7">
        <v>2</v>
      </c>
    </row>
    <row r="715" spans="1:65">
      <c r="A715" s="29"/>
      <c r="B715" s="19"/>
      <c r="C715" s="9"/>
      <c r="D715" s="25" t="s">
        <v>323</v>
      </c>
      <c r="E715" s="25" t="s">
        <v>324</v>
      </c>
      <c r="F715" s="25" t="s">
        <v>325</v>
      </c>
      <c r="G715" s="25" t="s">
        <v>325</v>
      </c>
      <c r="H715" s="25" t="s">
        <v>258</v>
      </c>
      <c r="I715" s="147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7">
        <v>2</v>
      </c>
    </row>
    <row r="716" spans="1:65">
      <c r="A716" s="29"/>
      <c r="B716" s="18">
        <v>1</v>
      </c>
      <c r="C716" s="14">
        <v>1</v>
      </c>
      <c r="D716" s="21">
        <v>1.0580000000000001</v>
      </c>
      <c r="E716" s="21">
        <v>1.0879630082118064</v>
      </c>
      <c r="F716" s="21">
        <v>1.84372</v>
      </c>
      <c r="G716" s="21">
        <v>1.3</v>
      </c>
      <c r="H716" s="21">
        <v>1.37</v>
      </c>
      <c r="I716" s="147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7">
        <v>1</v>
      </c>
    </row>
    <row r="717" spans="1:65">
      <c r="A717" s="29"/>
      <c r="B717" s="19">
        <v>1</v>
      </c>
      <c r="C717" s="9">
        <v>2</v>
      </c>
      <c r="D717" s="11">
        <v>1.105</v>
      </c>
      <c r="E717" s="11">
        <v>1.0936429361236679</v>
      </c>
      <c r="F717" s="11">
        <v>1.72492</v>
      </c>
      <c r="G717" s="11">
        <v>1.3</v>
      </c>
      <c r="H717" s="11">
        <v>1.4</v>
      </c>
      <c r="I717" s="147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7">
        <v>33</v>
      </c>
    </row>
    <row r="718" spans="1:65">
      <c r="A718" s="29"/>
      <c r="B718" s="19">
        <v>1</v>
      </c>
      <c r="C718" s="9">
        <v>3</v>
      </c>
      <c r="D718" s="11">
        <v>1.081</v>
      </c>
      <c r="E718" s="11">
        <v>1.1516414448245165</v>
      </c>
      <c r="F718" s="11">
        <v>1.72516</v>
      </c>
      <c r="G718" s="11">
        <v>1.2</v>
      </c>
      <c r="H718" s="11">
        <v>1.38</v>
      </c>
      <c r="I718" s="147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7">
        <v>16</v>
      </c>
    </row>
    <row r="719" spans="1:65">
      <c r="A719" s="29"/>
      <c r="B719" s="19">
        <v>1</v>
      </c>
      <c r="C719" s="9">
        <v>4</v>
      </c>
      <c r="D719" s="11">
        <v>1.0609999999999999</v>
      </c>
      <c r="E719" s="11">
        <v>1.1215533894672771</v>
      </c>
      <c r="F719" s="11">
        <v>1.8180400000000001</v>
      </c>
      <c r="G719" s="11">
        <v>1.3</v>
      </c>
      <c r="H719" s="11">
        <v>1.42</v>
      </c>
      <c r="I719" s="147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7">
        <v>1.3244100032938175</v>
      </c>
    </row>
    <row r="720" spans="1:65">
      <c r="A720" s="29"/>
      <c r="B720" s="19">
        <v>1</v>
      </c>
      <c r="C720" s="9">
        <v>5</v>
      </c>
      <c r="D720" s="11">
        <v>1.0900000000000001</v>
      </c>
      <c r="E720" s="11">
        <v>1.1477908041168952</v>
      </c>
      <c r="F720" s="11">
        <v>1.7829600000000001</v>
      </c>
      <c r="G720" s="11">
        <v>1.3</v>
      </c>
      <c r="H720" s="11">
        <v>1.32</v>
      </c>
      <c r="I720" s="147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7">
        <v>106</v>
      </c>
    </row>
    <row r="721" spans="1:65">
      <c r="A721" s="29"/>
      <c r="B721" s="19">
        <v>1</v>
      </c>
      <c r="C721" s="9">
        <v>6</v>
      </c>
      <c r="D721" s="11">
        <v>1.121</v>
      </c>
      <c r="E721" s="11">
        <v>1.0672685160703597</v>
      </c>
      <c r="F721" s="11">
        <v>1.7716400000000001</v>
      </c>
      <c r="G721" s="11">
        <v>1.2</v>
      </c>
      <c r="H721" s="11">
        <v>1.3900000000000001</v>
      </c>
      <c r="I721" s="147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55"/>
    </row>
    <row r="722" spans="1:65">
      <c r="A722" s="29"/>
      <c r="B722" s="20" t="s">
        <v>259</v>
      </c>
      <c r="C722" s="12"/>
      <c r="D722" s="22">
        <v>1.0860000000000001</v>
      </c>
      <c r="E722" s="22">
        <v>1.1116433498024205</v>
      </c>
      <c r="F722" s="22">
        <v>1.7777399999999999</v>
      </c>
      <c r="G722" s="22">
        <v>1.2666666666666666</v>
      </c>
      <c r="H722" s="22">
        <v>1.3800000000000001</v>
      </c>
      <c r="I722" s="147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5"/>
    </row>
    <row r="723" spans="1:65">
      <c r="A723" s="29"/>
      <c r="B723" s="3" t="s">
        <v>260</v>
      </c>
      <c r="C723" s="28"/>
      <c r="D723" s="11">
        <v>1.0855000000000001</v>
      </c>
      <c r="E723" s="11">
        <v>1.1075981627954725</v>
      </c>
      <c r="F723" s="11">
        <v>1.7773000000000001</v>
      </c>
      <c r="G723" s="11">
        <v>1.3</v>
      </c>
      <c r="H723" s="11">
        <v>1.385</v>
      </c>
      <c r="I723" s="147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5"/>
    </row>
    <row r="724" spans="1:65">
      <c r="A724" s="29"/>
      <c r="B724" s="3" t="s">
        <v>261</v>
      </c>
      <c r="C724" s="28"/>
      <c r="D724" s="23">
        <v>2.46414285300183E-2</v>
      </c>
      <c r="E724" s="23">
        <v>3.4230379151201695E-2</v>
      </c>
      <c r="F724" s="23">
        <v>4.8159147832992244E-2</v>
      </c>
      <c r="G724" s="23">
        <v>5.1639777949432274E-2</v>
      </c>
      <c r="H724" s="23">
        <v>3.4058772731852753E-2</v>
      </c>
      <c r="I724" s="147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5"/>
    </row>
    <row r="725" spans="1:65">
      <c r="A725" s="29"/>
      <c r="B725" s="3" t="s">
        <v>86</v>
      </c>
      <c r="C725" s="28"/>
      <c r="D725" s="13">
        <v>2.2690081519353866E-2</v>
      </c>
      <c r="E725" s="13">
        <v>3.0792591128517684E-2</v>
      </c>
      <c r="F725" s="13">
        <v>2.7090096320604953E-2</v>
      </c>
      <c r="G725" s="13">
        <v>4.0768245749551797E-2</v>
      </c>
      <c r="H725" s="13">
        <v>2.4680270095545472E-2</v>
      </c>
      <c r="I725" s="147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5"/>
    </row>
    <row r="726" spans="1:65">
      <c r="A726" s="29"/>
      <c r="B726" s="3" t="s">
        <v>262</v>
      </c>
      <c r="C726" s="28"/>
      <c r="D726" s="13">
        <v>-0.18001223390105026</v>
      </c>
      <c r="E726" s="13">
        <v>-0.16065014078891338</v>
      </c>
      <c r="F726" s="13">
        <v>0.34228826086993247</v>
      </c>
      <c r="G726" s="13">
        <v>-4.3599290615098707E-2</v>
      </c>
      <c r="H726" s="13">
        <v>4.1973404435129424E-2</v>
      </c>
      <c r="I726" s="147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5"/>
    </row>
    <row r="727" spans="1:65">
      <c r="A727" s="29"/>
      <c r="B727" s="45" t="s">
        <v>263</v>
      </c>
      <c r="C727" s="46"/>
      <c r="D727" s="44">
        <v>0.79</v>
      </c>
      <c r="E727" s="44">
        <v>0.67</v>
      </c>
      <c r="F727" s="44">
        <v>2.2200000000000002</v>
      </c>
      <c r="G727" s="44">
        <v>0</v>
      </c>
      <c r="H727" s="44">
        <v>0.49</v>
      </c>
      <c r="I727" s="147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5"/>
    </row>
    <row r="728" spans="1:65">
      <c r="B728" s="30"/>
      <c r="C728" s="20"/>
      <c r="D728" s="20"/>
      <c r="E728" s="20"/>
      <c r="F728" s="20"/>
      <c r="G728" s="20"/>
      <c r="H728" s="20"/>
      <c r="BM728" s="55"/>
    </row>
    <row r="729" spans="1:65" ht="15">
      <c r="B729" s="8" t="s">
        <v>595</v>
      </c>
      <c r="BM729" s="27" t="s">
        <v>321</v>
      </c>
    </row>
    <row r="730" spans="1:65" ht="15">
      <c r="A730" s="24" t="s">
        <v>124</v>
      </c>
      <c r="B730" s="18" t="s">
        <v>110</v>
      </c>
      <c r="C730" s="15" t="s">
        <v>111</v>
      </c>
      <c r="D730" s="16" t="s">
        <v>228</v>
      </c>
      <c r="E730" s="17" t="s">
        <v>228</v>
      </c>
      <c r="F730" s="17" t="s">
        <v>228</v>
      </c>
      <c r="G730" s="17" t="s">
        <v>228</v>
      </c>
      <c r="H730" s="147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7">
        <v>1</v>
      </c>
    </row>
    <row r="731" spans="1:65">
      <c r="A731" s="29"/>
      <c r="B731" s="19" t="s">
        <v>229</v>
      </c>
      <c r="C731" s="9" t="s">
        <v>229</v>
      </c>
      <c r="D731" s="145" t="s">
        <v>232</v>
      </c>
      <c r="E731" s="146" t="s">
        <v>244</v>
      </c>
      <c r="F731" s="146" t="s">
        <v>283</v>
      </c>
      <c r="G731" s="146" t="s">
        <v>253</v>
      </c>
      <c r="H731" s="147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7" t="s">
        <v>82</v>
      </c>
    </row>
    <row r="732" spans="1:65">
      <c r="A732" s="29"/>
      <c r="B732" s="19"/>
      <c r="C732" s="9"/>
      <c r="D732" s="10" t="s">
        <v>286</v>
      </c>
      <c r="E732" s="11" t="s">
        <v>322</v>
      </c>
      <c r="F732" s="11" t="s">
        <v>322</v>
      </c>
      <c r="G732" s="11" t="s">
        <v>286</v>
      </c>
      <c r="H732" s="147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7">
        <v>1</v>
      </c>
    </row>
    <row r="733" spans="1:65">
      <c r="A733" s="29"/>
      <c r="B733" s="19"/>
      <c r="C733" s="9"/>
      <c r="D733" s="25" t="s">
        <v>323</v>
      </c>
      <c r="E733" s="25" t="s">
        <v>323</v>
      </c>
      <c r="F733" s="25" t="s">
        <v>326</v>
      </c>
      <c r="G733" s="25" t="s">
        <v>258</v>
      </c>
      <c r="H733" s="147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7">
        <v>1</v>
      </c>
    </row>
    <row r="734" spans="1:65">
      <c r="A734" s="29"/>
      <c r="B734" s="18">
        <v>1</v>
      </c>
      <c r="C734" s="14">
        <v>1</v>
      </c>
      <c r="D734" s="210">
        <v>14</v>
      </c>
      <c r="E734" s="210">
        <v>18.856638920000002</v>
      </c>
      <c r="F734" s="210">
        <v>22</v>
      </c>
      <c r="G734" s="210">
        <v>20</v>
      </c>
      <c r="H734" s="212"/>
      <c r="I734" s="213"/>
      <c r="J734" s="213"/>
      <c r="K734" s="213"/>
      <c r="L734" s="213"/>
      <c r="M734" s="213"/>
      <c r="N734" s="213"/>
      <c r="O734" s="213"/>
      <c r="P734" s="213"/>
      <c r="Q734" s="213"/>
      <c r="R734" s="213"/>
      <c r="S734" s="213"/>
      <c r="T734" s="213"/>
      <c r="U734" s="213"/>
      <c r="V734" s="213"/>
      <c r="W734" s="213"/>
      <c r="X734" s="213"/>
      <c r="Y734" s="213"/>
      <c r="Z734" s="213"/>
      <c r="AA734" s="213"/>
      <c r="AB734" s="213"/>
      <c r="AC734" s="213"/>
      <c r="AD734" s="213"/>
      <c r="AE734" s="213"/>
      <c r="AF734" s="213"/>
      <c r="AG734" s="213"/>
      <c r="AH734" s="213"/>
      <c r="AI734" s="213"/>
      <c r="AJ734" s="213"/>
      <c r="AK734" s="213"/>
      <c r="AL734" s="213"/>
      <c r="AM734" s="213"/>
      <c r="AN734" s="213"/>
      <c r="AO734" s="213"/>
      <c r="AP734" s="213"/>
      <c r="AQ734" s="213"/>
      <c r="AR734" s="213"/>
      <c r="AS734" s="213"/>
      <c r="AT734" s="213"/>
      <c r="AU734" s="213"/>
      <c r="AV734" s="213"/>
      <c r="AW734" s="213"/>
      <c r="AX734" s="213"/>
      <c r="AY734" s="213"/>
      <c r="AZ734" s="213"/>
      <c r="BA734" s="213"/>
      <c r="BB734" s="213"/>
      <c r="BC734" s="213"/>
      <c r="BD734" s="213"/>
      <c r="BE734" s="213"/>
      <c r="BF734" s="213"/>
      <c r="BG734" s="213"/>
      <c r="BH734" s="213"/>
      <c r="BI734" s="213"/>
      <c r="BJ734" s="213"/>
      <c r="BK734" s="213"/>
      <c r="BL734" s="213"/>
      <c r="BM734" s="214">
        <v>1</v>
      </c>
    </row>
    <row r="735" spans="1:65">
      <c r="A735" s="29"/>
      <c r="B735" s="19">
        <v>1</v>
      </c>
      <c r="C735" s="9">
        <v>2</v>
      </c>
      <c r="D735" s="215">
        <v>18</v>
      </c>
      <c r="E735" s="215">
        <v>18.041890299999999</v>
      </c>
      <c r="F735" s="215">
        <v>20</v>
      </c>
      <c r="G735" s="215">
        <v>20</v>
      </c>
      <c r="H735" s="212"/>
      <c r="I735" s="213"/>
      <c r="J735" s="213"/>
      <c r="K735" s="213"/>
      <c r="L735" s="213"/>
      <c r="M735" s="213"/>
      <c r="N735" s="213"/>
      <c r="O735" s="213"/>
      <c r="P735" s="213"/>
      <c r="Q735" s="213"/>
      <c r="R735" s="213"/>
      <c r="S735" s="213"/>
      <c r="T735" s="213"/>
      <c r="U735" s="213"/>
      <c r="V735" s="213"/>
      <c r="W735" s="213"/>
      <c r="X735" s="213"/>
      <c r="Y735" s="213"/>
      <c r="Z735" s="213"/>
      <c r="AA735" s="213"/>
      <c r="AB735" s="213"/>
      <c r="AC735" s="213"/>
      <c r="AD735" s="213"/>
      <c r="AE735" s="213"/>
      <c r="AF735" s="213"/>
      <c r="AG735" s="213"/>
      <c r="AH735" s="213"/>
      <c r="AI735" s="213"/>
      <c r="AJ735" s="213"/>
      <c r="AK735" s="213"/>
      <c r="AL735" s="213"/>
      <c r="AM735" s="213"/>
      <c r="AN735" s="213"/>
      <c r="AO735" s="213"/>
      <c r="AP735" s="213"/>
      <c r="AQ735" s="213"/>
      <c r="AR735" s="213"/>
      <c r="AS735" s="213"/>
      <c r="AT735" s="213"/>
      <c r="AU735" s="213"/>
      <c r="AV735" s="213"/>
      <c r="AW735" s="213"/>
      <c r="AX735" s="213"/>
      <c r="AY735" s="213"/>
      <c r="AZ735" s="213"/>
      <c r="BA735" s="213"/>
      <c r="BB735" s="213"/>
      <c r="BC735" s="213"/>
      <c r="BD735" s="213"/>
      <c r="BE735" s="213"/>
      <c r="BF735" s="213"/>
      <c r="BG735" s="213"/>
      <c r="BH735" s="213"/>
      <c r="BI735" s="213"/>
      <c r="BJ735" s="213"/>
      <c r="BK735" s="213"/>
      <c r="BL735" s="213"/>
      <c r="BM735" s="214">
        <v>2</v>
      </c>
    </row>
    <row r="736" spans="1:65">
      <c r="A736" s="29"/>
      <c r="B736" s="19">
        <v>1</v>
      </c>
      <c r="C736" s="9">
        <v>3</v>
      </c>
      <c r="D736" s="215">
        <v>14</v>
      </c>
      <c r="E736" s="215">
        <v>15.455809620000002</v>
      </c>
      <c r="F736" s="215">
        <v>24</v>
      </c>
      <c r="G736" s="215">
        <v>20</v>
      </c>
      <c r="H736" s="212"/>
      <c r="I736" s="213"/>
      <c r="J736" s="213"/>
      <c r="K736" s="213"/>
      <c r="L736" s="213"/>
      <c r="M736" s="213"/>
      <c r="N736" s="213"/>
      <c r="O736" s="213"/>
      <c r="P736" s="213"/>
      <c r="Q736" s="213"/>
      <c r="R736" s="213"/>
      <c r="S736" s="213"/>
      <c r="T736" s="213"/>
      <c r="U736" s="213"/>
      <c r="V736" s="213"/>
      <c r="W736" s="213"/>
      <c r="X736" s="213"/>
      <c r="Y736" s="213"/>
      <c r="Z736" s="213"/>
      <c r="AA736" s="213"/>
      <c r="AB736" s="213"/>
      <c r="AC736" s="213"/>
      <c r="AD736" s="213"/>
      <c r="AE736" s="213"/>
      <c r="AF736" s="213"/>
      <c r="AG736" s="213"/>
      <c r="AH736" s="213"/>
      <c r="AI736" s="213"/>
      <c r="AJ736" s="213"/>
      <c r="AK736" s="213"/>
      <c r="AL736" s="213"/>
      <c r="AM736" s="213"/>
      <c r="AN736" s="213"/>
      <c r="AO736" s="213"/>
      <c r="AP736" s="213"/>
      <c r="AQ736" s="213"/>
      <c r="AR736" s="213"/>
      <c r="AS736" s="213"/>
      <c r="AT736" s="213"/>
      <c r="AU736" s="213"/>
      <c r="AV736" s="213"/>
      <c r="AW736" s="213"/>
      <c r="AX736" s="213"/>
      <c r="AY736" s="213"/>
      <c r="AZ736" s="213"/>
      <c r="BA736" s="213"/>
      <c r="BB736" s="213"/>
      <c r="BC736" s="213"/>
      <c r="BD736" s="213"/>
      <c r="BE736" s="213"/>
      <c r="BF736" s="213"/>
      <c r="BG736" s="213"/>
      <c r="BH736" s="213"/>
      <c r="BI736" s="213"/>
      <c r="BJ736" s="213"/>
      <c r="BK736" s="213"/>
      <c r="BL736" s="213"/>
      <c r="BM736" s="214">
        <v>16</v>
      </c>
    </row>
    <row r="737" spans="1:65">
      <c r="A737" s="29"/>
      <c r="B737" s="19">
        <v>1</v>
      </c>
      <c r="C737" s="9">
        <v>4</v>
      </c>
      <c r="D737" s="215">
        <v>12</v>
      </c>
      <c r="E737" s="215">
        <v>15.684203500000001</v>
      </c>
      <c r="F737" s="215">
        <v>22</v>
      </c>
      <c r="G737" s="215">
        <v>20</v>
      </c>
      <c r="H737" s="212"/>
      <c r="I737" s="213"/>
      <c r="J737" s="213"/>
      <c r="K737" s="213"/>
      <c r="L737" s="213"/>
      <c r="M737" s="213"/>
      <c r="N737" s="213"/>
      <c r="O737" s="213"/>
      <c r="P737" s="213"/>
      <c r="Q737" s="213"/>
      <c r="R737" s="213"/>
      <c r="S737" s="213"/>
      <c r="T737" s="213"/>
      <c r="U737" s="213"/>
      <c r="V737" s="213"/>
      <c r="W737" s="213"/>
      <c r="X737" s="213"/>
      <c r="Y737" s="213"/>
      <c r="Z737" s="213"/>
      <c r="AA737" s="213"/>
      <c r="AB737" s="213"/>
      <c r="AC737" s="213"/>
      <c r="AD737" s="213"/>
      <c r="AE737" s="213"/>
      <c r="AF737" s="213"/>
      <c r="AG737" s="213"/>
      <c r="AH737" s="213"/>
      <c r="AI737" s="213"/>
      <c r="AJ737" s="213"/>
      <c r="AK737" s="213"/>
      <c r="AL737" s="213"/>
      <c r="AM737" s="213"/>
      <c r="AN737" s="213"/>
      <c r="AO737" s="213"/>
      <c r="AP737" s="213"/>
      <c r="AQ737" s="213"/>
      <c r="AR737" s="213"/>
      <c r="AS737" s="213"/>
      <c r="AT737" s="213"/>
      <c r="AU737" s="213"/>
      <c r="AV737" s="213"/>
      <c r="AW737" s="213"/>
      <c r="AX737" s="213"/>
      <c r="AY737" s="213"/>
      <c r="AZ737" s="213"/>
      <c r="BA737" s="213"/>
      <c r="BB737" s="213"/>
      <c r="BC737" s="213"/>
      <c r="BD737" s="213"/>
      <c r="BE737" s="213"/>
      <c r="BF737" s="213"/>
      <c r="BG737" s="213"/>
      <c r="BH737" s="213"/>
      <c r="BI737" s="213"/>
      <c r="BJ737" s="213"/>
      <c r="BK737" s="213"/>
      <c r="BL737" s="213"/>
      <c r="BM737" s="214">
        <v>18.705902648750001</v>
      </c>
    </row>
    <row r="738" spans="1:65">
      <c r="A738" s="29"/>
      <c r="B738" s="19">
        <v>1</v>
      </c>
      <c r="C738" s="9">
        <v>5</v>
      </c>
      <c r="D738" s="215">
        <v>16</v>
      </c>
      <c r="E738" s="215">
        <v>17.215240099999999</v>
      </c>
      <c r="F738" s="215">
        <v>22</v>
      </c>
      <c r="G738" s="215">
        <v>20</v>
      </c>
      <c r="H738" s="212"/>
      <c r="I738" s="213"/>
      <c r="J738" s="213"/>
      <c r="K738" s="213"/>
      <c r="L738" s="213"/>
      <c r="M738" s="213"/>
      <c r="N738" s="213"/>
      <c r="O738" s="213"/>
      <c r="P738" s="213"/>
      <c r="Q738" s="213"/>
      <c r="R738" s="213"/>
      <c r="S738" s="213"/>
      <c r="T738" s="213"/>
      <c r="U738" s="213"/>
      <c r="V738" s="213"/>
      <c r="W738" s="213"/>
      <c r="X738" s="213"/>
      <c r="Y738" s="213"/>
      <c r="Z738" s="213"/>
      <c r="AA738" s="213"/>
      <c r="AB738" s="213"/>
      <c r="AC738" s="213"/>
      <c r="AD738" s="213"/>
      <c r="AE738" s="213"/>
      <c r="AF738" s="213"/>
      <c r="AG738" s="213"/>
      <c r="AH738" s="213"/>
      <c r="AI738" s="213"/>
      <c r="AJ738" s="213"/>
      <c r="AK738" s="213"/>
      <c r="AL738" s="213"/>
      <c r="AM738" s="213"/>
      <c r="AN738" s="213"/>
      <c r="AO738" s="213"/>
      <c r="AP738" s="213"/>
      <c r="AQ738" s="213"/>
      <c r="AR738" s="213"/>
      <c r="AS738" s="213"/>
      <c r="AT738" s="213"/>
      <c r="AU738" s="213"/>
      <c r="AV738" s="213"/>
      <c r="AW738" s="213"/>
      <c r="AX738" s="213"/>
      <c r="AY738" s="213"/>
      <c r="AZ738" s="213"/>
      <c r="BA738" s="213"/>
      <c r="BB738" s="213"/>
      <c r="BC738" s="213"/>
      <c r="BD738" s="213"/>
      <c r="BE738" s="213"/>
      <c r="BF738" s="213"/>
      <c r="BG738" s="213"/>
      <c r="BH738" s="213"/>
      <c r="BI738" s="213"/>
      <c r="BJ738" s="213"/>
      <c r="BK738" s="213"/>
      <c r="BL738" s="213"/>
      <c r="BM738" s="214">
        <v>13</v>
      </c>
    </row>
    <row r="739" spans="1:65">
      <c r="A739" s="29"/>
      <c r="B739" s="19">
        <v>1</v>
      </c>
      <c r="C739" s="9">
        <v>6</v>
      </c>
      <c r="D739" s="215">
        <v>16</v>
      </c>
      <c r="E739" s="215">
        <v>17.687881130000001</v>
      </c>
      <c r="F739" s="215">
        <v>26</v>
      </c>
      <c r="G739" s="215">
        <v>20</v>
      </c>
      <c r="H739" s="212"/>
      <c r="I739" s="213"/>
      <c r="J739" s="213"/>
      <c r="K739" s="213"/>
      <c r="L739" s="213"/>
      <c r="M739" s="213"/>
      <c r="N739" s="213"/>
      <c r="O739" s="213"/>
      <c r="P739" s="213"/>
      <c r="Q739" s="213"/>
      <c r="R739" s="213"/>
      <c r="S739" s="213"/>
      <c r="T739" s="213"/>
      <c r="U739" s="213"/>
      <c r="V739" s="213"/>
      <c r="W739" s="213"/>
      <c r="X739" s="213"/>
      <c r="Y739" s="213"/>
      <c r="Z739" s="213"/>
      <c r="AA739" s="213"/>
      <c r="AB739" s="213"/>
      <c r="AC739" s="213"/>
      <c r="AD739" s="213"/>
      <c r="AE739" s="213"/>
      <c r="AF739" s="213"/>
      <c r="AG739" s="213"/>
      <c r="AH739" s="213"/>
      <c r="AI739" s="213"/>
      <c r="AJ739" s="213"/>
      <c r="AK739" s="213"/>
      <c r="AL739" s="213"/>
      <c r="AM739" s="213"/>
      <c r="AN739" s="213"/>
      <c r="AO739" s="213"/>
      <c r="AP739" s="213"/>
      <c r="AQ739" s="213"/>
      <c r="AR739" s="213"/>
      <c r="AS739" s="213"/>
      <c r="AT739" s="213"/>
      <c r="AU739" s="213"/>
      <c r="AV739" s="213"/>
      <c r="AW739" s="213"/>
      <c r="AX739" s="213"/>
      <c r="AY739" s="213"/>
      <c r="AZ739" s="213"/>
      <c r="BA739" s="213"/>
      <c r="BB739" s="213"/>
      <c r="BC739" s="213"/>
      <c r="BD739" s="213"/>
      <c r="BE739" s="213"/>
      <c r="BF739" s="213"/>
      <c r="BG739" s="213"/>
      <c r="BH739" s="213"/>
      <c r="BI739" s="213"/>
      <c r="BJ739" s="213"/>
      <c r="BK739" s="213"/>
      <c r="BL739" s="213"/>
      <c r="BM739" s="218"/>
    </row>
    <row r="740" spans="1:65">
      <c r="A740" s="29"/>
      <c r="B740" s="20" t="s">
        <v>259</v>
      </c>
      <c r="C740" s="12"/>
      <c r="D740" s="219">
        <v>15</v>
      </c>
      <c r="E740" s="219">
        <v>17.156943928333334</v>
      </c>
      <c r="F740" s="219">
        <v>22.666666666666668</v>
      </c>
      <c r="G740" s="219">
        <v>20</v>
      </c>
      <c r="H740" s="212"/>
      <c r="I740" s="213"/>
      <c r="J740" s="213"/>
      <c r="K740" s="213"/>
      <c r="L740" s="213"/>
      <c r="M740" s="213"/>
      <c r="N740" s="213"/>
      <c r="O740" s="213"/>
      <c r="P740" s="213"/>
      <c r="Q740" s="213"/>
      <c r="R740" s="213"/>
      <c r="S740" s="213"/>
      <c r="T740" s="213"/>
      <c r="U740" s="213"/>
      <c r="V740" s="213"/>
      <c r="W740" s="213"/>
      <c r="X740" s="213"/>
      <c r="Y740" s="213"/>
      <c r="Z740" s="213"/>
      <c r="AA740" s="213"/>
      <c r="AB740" s="213"/>
      <c r="AC740" s="213"/>
      <c r="AD740" s="213"/>
      <c r="AE740" s="213"/>
      <c r="AF740" s="213"/>
      <c r="AG740" s="213"/>
      <c r="AH740" s="213"/>
      <c r="AI740" s="213"/>
      <c r="AJ740" s="213"/>
      <c r="AK740" s="213"/>
      <c r="AL740" s="213"/>
      <c r="AM740" s="213"/>
      <c r="AN740" s="213"/>
      <c r="AO740" s="213"/>
      <c r="AP740" s="213"/>
      <c r="AQ740" s="213"/>
      <c r="AR740" s="213"/>
      <c r="AS740" s="213"/>
      <c r="AT740" s="213"/>
      <c r="AU740" s="213"/>
      <c r="AV740" s="213"/>
      <c r="AW740" s="213"/>
      <c r="AX740" s="213"/>
      <c r="AY740" s="213"/>
      <c r="AZ740" s="213"/>
      <c r="BA740" s="213"/>
      <c r="BB740" s="213"/>
      <c r="BC740" s="213"/>
      <c r="BD740" s="213"/>
      <c r="BE740" s="213"/>
      <c r="BF740" s="213"/>
      <c r="BG740" s="213"/>
      <c r="BH740" s="213"/>
      <c r="BI740" s="213"/>
      <c r="BJ740" s="213"/>
      <c r="BK740" s="213"/>
      <c r="BL740" s="213"/>
      <c r="BM740" s="218"/>
    </row>
    <row r="741" spans="1:65">
      <c r="A741" s="29"/>
      <c r="B741" s="3" t="s">
        <v>260</v>
      </c>
      <c r="C741" s="28"/>
      <c r="D741" s="215">
        <v>15</v>
      </c>
      <c r="E741" s="215">
        <v>17.451560614999998</v>
      </c>
      <c r="F741" s="215">
        <v>22</v>
      </c>
      <c r="G741" s="215">
        <v>20</v>
      </c>
      <c r="H741" s="212"/>
      <c r="I741" s="213"/>
      <c r="J741" s="213"/>
      <c r="K741" s="213"/>
      <c r="L741" s="213"/>
      <c r="M741" s="213"/>
      <c r="N741" s="213"/>
      <c r="O741" s="213"/>
      <c r="P741" s="213"/>
      <c r="Q741" s="213"/>
      <c r="R741" s="213"/>
      <c r="S741" s="213"/>
      <c r="T741" s="213"/>
      <c r="U741" s="213"/>
      <c r="V741" s="213"/>
      <c r="W741" s="213"/>
      <c r="X741" s="213"/>
      <c r="Y741" s="213"/>
      <c r="Z741" s="213"/>
      <c r="AA741" s="213"/>
      <c r="AB741" s="213"/>
      <c r="AC741" s="213"/>
      <c r="AD741" s="213"/>
      <c r="AE741" s="213"/>
      <c r="AF741" s="213"/>
      <c r="AG741" s="213"/>
      <c r="AH741" s="213"/>
      <c r="AI741" s="213"/>
      <c r="AJ741" s="213"/>
      <c r="AK741" s="213"/>
      <c r="AL741" s="213"/>
      <c r="AM741" s="213"/>
      <c r="AN741" s="213"/>
      <c r="AO741" s="213"/>
      <c r="AP741" s="213"/>
      <c r="AQ741" s="213"/>
      <c r="AR741" s="213"/>
      <c r="AS741" s="213"/>
      <c r="AT741" s="213"/>
      <c r="AU741" s="213"/>
      <c r="AV741" s="213"/>
      <c r="AW741" s="213"/>
      <c r="AX741" s="213"/>
      <c r="AY741" s="213"/>
      <c r="AZ741" s="213"/>
      <c r="BA741" s="213"/>
      <c r="BB741" s="213"/>
      <c r="BC741" s="213"/>
      <c r="BD741" s="213"/>
      <c r="BE741" s="213"/>
      <c r="BF741" s="213"/>
      <c r="BG741" s="213"/>
      <c r="BH741" s="213"/>
      <c r="BI741" s="213"/>
      <c r="BJ741" s="213"/>
      <c r="BK741" s="213"/>
      <c r="BL741" s="213"/>
      <c r="BM741" s="218"/>
    </row>
    <row r="742" spans="1:65">
      <c r="A742" s="29"/>
      <c r="B742" s="3" t="s">
        <v>261</v>
      </c>
      <c r="C742" s="28"/>
      <c r="D742" s="215">
        <v>2.0976176963403033</v>
      </c>
      <c r="E742" s="215">
        <v>1.3431461726412015</v>
      </c>
      <c r="F742" s="215">
        <v>2.0655911179772892</v>
      </c>
      <c r="G742" s="215">
        <v>0</v>
      </c>
      <c r="H742" s="212"/>
      <c r="I742" s="213"/>
      <c r="J742" s="213"/>
      <c r="K742" s="213"/>
      <c r="L742" s="213"/>
      <c r="M742" s="213"/>
      <c r="N742" s="213"/>
      <c r="O742" s="213"/>
      <c r="P742" s="213"/>
      <c r="Q742" s="213"/>
      <c r="R742" s="213"/>
      <c r="S742" s="213"/>
      <c r="T742" s="213"/>
      <c r="U742" s="213"/>
      <c r="V742" s="213"/>
      <c r="W742" s="213"/>
      <c r="X742" s="213"/>
      <c r="Y742" s="213"/>
      <c r="Z742" s="213"/>
      <c r="AA742" s="213"/>
      <c r="AB742" s="213"/>
      <c r="AC742" s="213"/>
      <c r="AD742" s="213"/>
      <c r="AE742" s="213"/>
      <c r="AF742" s="213"/>
      <c r="AG742" s="213"/>
      <c r="AH742" s="213"/>
      <c r="AI742" s="213"/>
      <c r="AJ742" s="213"/>
      <c r="AK742" s="213"/>
      <c r="AL742" s="213"/>
      <c r="AM742" s="213"/>
      <c r="AN742" s="213"/>
      <c r="AO742" s="213"/>
      <c r="AP742" s="213"/>
      <c r="AQ742" s="213"/>
      <c r="AR742" s="213"/>
      <c r="AS742" s="213"/>
      <c r="AT742" s="213"/>
      <c r="AU742" s="213"/>
      <c r="AV742" s="213"/>
      <c r="AW742" s="213"/>
      <c r="AX742" s="213"/>
      <c r="AY742" s="213"/>
      <c r="AZ742" s="213"/>
      <c r="BA742" s="213"/>
      <c r="BB742" s="213"/>
      <c r="BC742" s="213"/>
      <c r="BD742" s="213"/>
      <c r="BE742" s="213"/>
      <c r="BF742" s="213"/>
      <c r="BG742" s="213"/>
      <c r="BH742" s="213"/>
      <c r="BI742" s="213"/>
      <c r="BJ742" s="213"/>
      <c r="BK742" s="213"/>
      <c r="BL742" s="213"/>
      <c r="BM742" s="218"/>
    </row>
    <row r="743" spans="1:65">
      <c r="A743" s="29"/>
      <c r="B743" s="3" t="s">
        <v>86</v>
      </c>
      <c r="C743" s="28"/>
      <c r="D743" s="13">
        <v>0.13984117975602023</v>
      </c>
      <c r="E743" s="13">
        <v>7.8285863627676838E-2</v>
      </c>
      <c r="F743" s="13">
        <v>9.1129019910762749E-2</v>
      </c>
      <c r="G743" s="13">
        <v>0</v>
      </c>
      <c r="H743" s="147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5"/>
    </row>
    <row r="744" spans="1:65">
      <c r="A744" s="29"/>
      <c r="B744" s="3" t="s">
        <v>262</v>
      </c>
      <c r="C744" s="28"/>
      <c r="D744" s="13">
        <v>-0.19811407759024358</v>
      </c>
      <c r="E744" s="13">
        <v>-8.280587948639706E-2</v>
      </c>
      <c r="F744" s="13">
        <v>0.21173872719696529</v>
      </c>
      <c r="G744" s="13">
        <v>6.9181229879675232E-2</v>
      </c>
      <c r="H744" s="147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5"/>
    </row>
    <row r="745" spans="1:65">
      <c r="A745" s="29"/>
      <c r="B745" s="45" t="s">
        <v>263</v>
      </c>
      <c r="C745" s="46"/>
      <c r="D745" s="44">
        <v>0.97</v>
      </c>
      <c r="E745" s="44">
        <v>0.38</v>
      </c>
      <c r="F745" s="44">
        <v>1.1000000000000001</v>
      </c>
      <c r="G745" s="44">
        <v>0.38</v>
      </c>
      <c r="H745" s="147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5"/>
    </row>
    <row r="746" spans="1:65">
      <c r="B746" s="30"/>
      <c r="C746" s="20"/>
      <c r="D746" s="20"/>
      <c r="E746" s="20"/>
      <c r="F746" s="20"/>
      <c r="G746" s="20"/>
      <c r="BM746" s="55"/>
    </row>
    <row r="747" spans="1:65" ht="15">
      <c r="B747" s="8" t="s">
        <v>596</v>
      </c>
      <c r="BM747" s="27" t="s">
        <v>66</v>
      </c>
    </row>
    <row r="748" spans="1:65" ht="15">
      <c r="A748" s="24" t="s">
        <v>43</v>
      </c>
      <c r="B748" s="18" t="s">
        <v>110</v>
      </c>
      <c r="C748" s="15" t="s">
        <v>111</v>
      </c>
      <c r="D748" s="16" t="s">
        <v>228</v>
      </c>
      <c r="E748" s="17" t="s">
        <v>228</v>
      </c>
      <c r="F748" s="17" t="s">
        <v>228</v>
      </c>
      <c r="G748" s="17" t="s">
        <v>228</v>
      </c>
      <c r="H748" s="17" t="s">
        <v>228</v>
      </c>
      <c r="I748" s="17" t="s">
        <v>228</v>
      </c>
      <c r="J748" s="17" t="s">
        <v>228</v>
      </c>
      <c r="K748" s="17" t="s">
        <v>228</v>
      </c>
      <c r="L748" s="17" t="s">
        <v>228</v>
      </c>
      <c r="M748" s="17" t="s">
        <v>228</v>
      </c>
      <c r="N748" s="17" t="s">
        <v>228</v>
      </c>
      <c r="O748" s="17" t="s">
        <v>228</v>
      </c>
      <c r="P748" s="17" t="s">
        <v>228</v>
      </c>
      <c r="Q748" s="147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7">
        <v>1</v>
      </c>
    </row>
    <row r="749" spans="1:65">
      <c r="A749" s="29"/>
      <c r="B749" s="19" t="s">
        <v>229</v>
      </c>
      <c r="C749" s="9" t="s">
        <v>229</v>
      </c>
      <c r="D749" s="145" t="s">
        <v>232</v>
      </c>
      <c r="E749" s="146" t="s">
        <v>233</v>
      </c>
      <c r="F749" s="146" t="s">
        <v>237</v>
      </c>
      <c r="G749" s="146" t="s">
        <v>238</v>
      </c>
      <c r="H749" s="146" t="s">
        <v>239</v>
      </c>
      <c r="I749" s="146" t="s">
        <v>240</v>
      </c>
      <c r="J749" s="146" t="s">
        <v>241</v>
      </c>
      <c r="K749" s="146" t="s">
        <v>242</v>
      </c>
      <c r="L749" s="146" t="s">
        <v>243</v>
      </c>
      <c r="M749" s="146" t="s">
        <v>244</v>
      </c>
      <c r="N749" s="146" t="s">
        <v>246</v>
      </c>
      <c r="O749" s="146" t="s">
        <v>283</v>
      </c>
      <c r="P749" s="146" t="s">
        <v>253</v>
      </c>
      <c r="Q749" s="147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7" t="s">
        <v>3</v>
      </c>
    </row>
    <row r="750" spans="1:65">
      <c r="A750" s="29"/>
      <c r="B750" s="19"/>
      <c r="C750" s="9"/>
      <c r="D750" s="10" t="s">
        <v>286</v>
      </c>
      <c r="E750" s="11" t="s">
        <v>286</v>
      </c>
      <c r="F750" s="11" t="s">
        <v>322</v>
      </c>
      <c r="G750" s="11" t="s">
        <v>286</v>
      </c>
      <c r="H750" s="11" t="s">
        <v>286</v>
      </c>
      <c r="I750" s="11" t="s">
        <v>286</v>
      </c>
      <c r="J750" s="11" t="s">
        <v>286</v>
      </c>
      <c r="K750" s="11" t="s">
        <v>286</v>
      </c>
      <c r="L750" s="11" t="s">
        <v>286</v>
      </c>
      <c r="M750" s="11" t="s">
        <v>322</v>
      </c>
      <c r="N750" s="11" t="s">
        <v>322</v>
      </c>
      <c r="O750" s="11" t="s">
        <v>322</v>
      </c>
      <c r="P750" s="11" t="s">
        <v>286</v>
      </c>
      <c r="Q750" s="147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7">
        <v>2</v>
      </c>
    </row>
    <row r="751" spans="1:65">
      <c r="A751" s="29"/>
      <c r="B751" s="19"/>
      <c r="C751" s="9"/>
      <c r="D751" s="25" t="s">
        <v>323</v>
      </c>
      <c r="E751" s="25" t="s">
        <v>324</v>
      </c>
      <c r="F751" s="25" t="s">
        <v>325</v>
      </c>
      <c r="G751" s="25" t="s">
        <v>325</v>
      </c>
      <c r="H751" s="25" t="s">
        <v>325</v>
      </c>
      <c r="I751" s="25" t="s">
        <v>325</v>
      </c>
      <c r="J751" s="25" t="s">
        <v>325</v>
      </c>
      <c r="K751" s="25" t="s">
        <v>325</v>
      </c>
      <c r="L751" s="25" t="s">
        <v>325</v>
      </c>
      <c r="M751" s="25" t="s">
        <v>323</v>
      </c>
      <c r="N751" s="25" t="s">
        <v>323</v>
      </c>
      <c r="O751" s="25" t="s">
        <v>326</v>
      </c>
      <c r="P751" s="25" t="s">
        <v>258</v>
      </c>
      <c r="Q751" s="147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7">
        <v>3</v>
      </c>
    </row>
    <row r="752" spans="1:65">
      <c r="A752" s="29"/>
      <c r="B752" s="18">
        <v>1</v>
      </c>
      <c r="C752" s="14">
        <v>1</v>
      </c>
      <c r="D752" s="21">
        <v>4.0999999999999996</v>
      </c>
      <c r="E752" s="21">
        <v>4.4035559768332009</v>
      </c>
      <c r="F752" s="148">
        <v>3.8</v>
      </c>
      <c r="G752" s="21">
        <v>4.5</v>
      </c>
      <c r="H752" s="21">
        <v>4.2</v>
      </c>
      <c r="I752" s="21">
        <v>4.3</v>
      </c>
      <c r="J752" s="21">
        <v>4.2</v>
      </c>
      <c r="K752" s="21">
        <v>4.5</v>
      </c>
      <c r="L752" s="21">
        <v>4.7</v>
      </c>
      <c r="M752" s="21">
        <v>4.3904876495999998</v>
      </c>
      <c r="N752" s="148">
        <v>5.0999999999999996</v>
      </c>
      <c r="O752" s="148">
        <v>5.2</v>
      </c>
      <c r="P752" s="148">
        <v>6.3</v>
      </c>
      <c r="Q752" s="147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7">
        <v>1</v>
      </c>
    </row>
    <row r="753" spans="1:65">
      <c r="A753" s="29"/>
      <c r="B753" s="19">
        <v>1</v>
      </c>
      <c r="C753" s="9">
        <v>2</v>
      </c>
      <c r="D753" s="11">
        <v>4.42</v>
      </c>
      <c r="E753" s="11">
        <v>4.4339241568944239</v>
      </c>
      <c r="F753" s="149">
        <v>3.7</v>
      </c>
      <c r="G753" s="11">
        <v>4.5</v>
      </c>
      <c r="H753" s="11">
        <v>4.2</v>
      </c>
      <c r="I753" s="11">
        <v>4.3</v>
      </c>
      <c r="J753" s="11">
        <v>4.2</v>
      </c>
      <c r="K753" s="11">
        <v>4.4000000000000004</v>
      </c>
      <c r="L753" s="11">
        <v>4.7</v>
      </c>
      <c r="M753" s="11">
        <v>4.4056173683999997</v>
      </c>
      <c r="N753" s="149">
        <v>5.0999999999999996</v>
      </c>
      <c r="O753" s="149">
        <v>5.5</v>
      </c>
      <c r="P753" s="149">
        <v>6.3</v>
      </c>
      <c r="Q753" s="147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7">
        <v>34</v>
      </c>
    </row>
    <row r="754" spans="1:65">
      <c r="A754" s="29"/>
      <c r="B754" s="19">
        <v>1</v>
      </c>
      <c r="C754" s="9">
        <v>3</v>
      </c>
      <c r="D754" s="11">
        <v>4.37</v>
      </c>
      <c r="E754" s="11">
        <v>4.3438922630133856</v>
      </c>
      <c r="F754" s="149">
        <v>3.6</v>
      </c>
      <c r="G754" s="11">
        <v>4.2</v>
      </c>
      <c r="H754" s="11">
        <v>4.0999999999999996</v>
      </c>
      <c r="I754" s="11">
        <v>4.3</v>
      </c>
      <c r="J754" s="11">
        <v>4.0999999999999996</v>
      </c>
      <c r="K754" s="11">
        <v>4.4000000000000004</v>
      </c>
      <c r="L754" s="11">
        <v>4.5999999999999996</v>
      </c>
      <c r="M754" s="11">
        <v>4.1037754895999994</v>
      </c>
      <c r="N754" s="149">
        <v>5.21</v>
      </c>
      <c r="O754" s="149">
        <v>5.0999999999999996</v>
      </c>
      <c r="P754" s="149">
        <v>5.9</v>
      </c>
      <c r="Q754" s="147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7">
        <v>16</v>
      </c>
    </row>
    <row r="755" spans="1:65">
      <c r="A755" s="29"/>
      <c r="B755" s="19">
        <v>1</v>
      </c>
      <c r="C755" s="9">
        <v>4</v>
      </c>
      <c r="D755" s="11">
        <v>4.17</v>
      </c>
      <c r="E755" s="11">
        <v>4.5210662577857645</v>
      </c>
      <c r="F755" s="149">
        <v>3.8</v>
      </c>
      <c r="G755" s="11">
        <v>4.4000000000000004</v>
      </c>
      <c r="H755" s="11">
        <v>4.4000000000000004</v>
      </c>
      <c r="I755" s="11">
        <v>4.3</v>
      </c>
      <c r="J755" s="11">
        <v>4.3</v>
      </c>
      <c r="K755" s="11">
        <v>4.5</v>
      </c>
      <c r="L755" s="11">
        <v>4.5999999999999996</v>
      </c>
      <c r="M755" s="11">
        <v>4.2729156815999998</v>
      </c>
      <c r="N755" s="149">
        <v>4.92</v>
      </c>
      <c r="O755" s="149">
        <v>5.4</v>
      </c>
      <c r="P755" s="149">
        <v>6.1</v>
      </c>
      <c r="Q755" s="147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7">
        <v>4.3603516712811752</v>
      </c>
    </row>
    <row r="756" spans="1:65">
      <c r="A756" s="29"/>
      <c r="B756" s="19">
        <v>1</v>
      </c>
      <c r="C756" s="9">
        <v>5</v>
      </c>
      <c r="D756" s="11">
        <v>4.21</v>
      </c>
      <c r="E756" s="143">
        <v>4.835315913491316</v>
      </c>
      <c r="F756" s="149">
        <v>3.8</v>
      </c>
      <c r="G756" s="11">
        <v>4.4000000000000004</v>
      </c>
      <c r="H756" s="11">
        <v>4.2</v>
      </c>
      <c r="I756" s="11">
        <v>4.4000000000000004</v>
      </c>
      <c r="J756" s="11">
        <v>4.3</v>
      </c>
      <c r="K756" s="11">
        <v>4.4000000000000004</v>
      </c>
      <c r="L756" s="11">
        <v>4.7</v>
      </c>
      <c r="M756" s="11">
        <v>4.2475174259999999</v>
      </c>
      <c r="N756" s="149">
        <v>5.49</v>
      </c>
      <c r="O756" s="149">
        <v>5.0999999999999996</v>
      </c>
      <c r="P756" s="149">
        <v>5.8</v>
      </c>
      <c r="Q756" s="147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7">
        <v>107</v>
      </c>
    </row>
    <row r="757" spans="1:65">
      <c r="A757" s="29"/>
      <c r="B757" s="19">
        <v>1</v>
      </c>
      <c r="C757" s="9">
        <v>6</v>
      </c>
      <c r="D757" s="11">
        <v>4.29</v>
      </c>
      <c r="E757" s="11">
        <v>4.455233835459425</v>
      </c>
      <c r="F757" s="149">
        <v>3.6</v>
      </c>
      <c r="G757" s="11">
        <v>4.2</v>
      </c>
      <c r="H757" s="11">
        <v>4.2</v>
      </c>
      <c r="I757" s="11">
        <v>4.4000000000000004</v>
      </c>
      <c r="J757" s="11">
        <v>4.4000000000000004</v>
      </c>
      <c r="K757" s="11">
        <v>4.4000000000000004</v>
      </c>
      <c r="L757" s="11">
        <v>4.8</v>
      </c>
      <c r="M757" s="11">
        <v>4.189469646</v>
      </c>
      <c r="N757" s="149">
        <v>5.26</v>
      </c>
      <c r="O757" s="149">
        <v>5.9</v>
      </c>
      <c r="P757" s="149">
        <v>6.1</v>
      </c>
      <c r="Q757" s="147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5"/>
    </row>
    <row r="758" spans="1:65">
      <c r="A758" s="29"/>
      <c r="B758" s="20" t="s">
        <v>259</v>
      </c>
      <c r="C758" s="12"/>
      <c r="D758" s="22">
        <v>4.2600000000000007</v>
      </c>
      <c r="E758" s="22">
        <v>4.4988314005795855</v>
      </c>
      <c r="F758" s="22">
        <v>3.7166666666666668</v>
      </c>
      <c r="G758" s="22">
        <v>4.3666666666666663</v>
      </c>
      <c r="H758" s="22">
        <v>4.2166666666666659</v>
      </c>
      <c r="I758" s="22">
        <v>4.333333333333333</v>
      </c>
      <c r="J758" s="22">
        <v>4.25</v>
      </c>
      <c r="K758" s="22">
        <v>4.4333333333333336</v>
      </c>
      <c r="L758" s="22">
        <v>4.6833333333333336</v>
      </c>
      <c r="M758" s="22">
        <v>4.2682972102000001</v>
      </c>
      <c r="N758" s="22">
        <v>5.18</v>
      </c>
      <c r="O758" s="22">
        <v>5.3666666666666663</v>
      </c>
      <c r="P758" s="22">
        <v>6.083333333333333</v>
      </c>
      <c r="Q758" s="147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5"/>
    </row>
    <row r="759" spans="1:65">
      <c r="A759" s="29"/>
      <c r="B759" s="3" t="s">
        <v>260</v>
      </c>
      <c r="C759" s="28"/>
      <c r="D759" s="11">
        <v>4.25</v>
      </c>
      <c r="E759" s="11">
        <v>4.444578996176924</v>
      </c>
      <c r="F759" s="11">
        <v>3.75</v>
      </c>
      <c r="G759" s="11">
        <v>4.4000000000000004</v>
      </c>
      <c r="H759" s="11">
        <v>4.2</v>
      </c>
      <c r="I759" s="11">
        <v>4.3</v>
      </c>
      <c r="J759" s="11">
        <v>4.25</v>
      </c>
      <c r="K759" s="11">
        <v>4.4000000000000004</v>
      </c>
      <c r="L759" s="11">
        <v>4.7</v>
      </c>
      <c r="M759" s="11">
        <v>4.2602165537999994</v>
      </c>
      <c r="N759" s="11">
        <v>5.1549999999999994</v>
      </c>
      <c r="O759" s="11">
        <v>5.3000000000000007</v>
      </c>
      <c r="P759" s="11">
        <v>6.1</v>
      </c>
      <c r="Q759" s="147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5"/>
    </row>
    <row r="760" spans="1:65">
      <c r="A760" s="29"/>
      <c r="B760" s="3" t="s">
        <v>261</v>
      </c>
      <c r="C760" s="28"/>
      <c r="D760" s="23">
        <v>0.12231107881136535</v>
      </c>
      <c r="E760" s="23">
        <v>0.17487907650227699</v>
      </c>
      <c r="F760" s="23">
        <v>9.8319208025017368E-2</v>
      </c>
      <c r="G760" s="23">
        <v>0.13662601021279458</v>
      </c>
      <c r="H760" s="23">
        <v>9.8319208025017688E-2</v>
      </c>
      <c r="I760" s="23">
        <v>5.1639777949432496E-2</v>
      </c>
      <c r="J760" s="23">
        <v>0.1048808848170153</v>
      </c>
      <c r="K760" s="23">
        <v>5.1639777949432045E-2</v>
      </c>
      <c r="L760" s="23">
        <v>7.5277265270908222E-2</v>
      </c>
      <c r="M760" s="23">
        <v>0.11620812404061856</v>
      </c>
      <c r="N760" s="23">
        <v>0.19172897537930997</v>
      </c>
      <c r="O760" s="23">
        <v>0.30767948691238228</v>
      </c>
      <c r="P760" s="23">
        <v>0.20412414523193137</v>
      </c>
      <c r="Q760" s="202"/>
      <c r="R760" s="203"/>
      <c r="S760" s="203"/>
      <c r="T760" s="203"/>
      <c r="U760" s="203"/>
      <c r="V760" s="203"/>
      <c r="W760" s="203"/>
      <c r="X760" s="203"/>
      <c r="Y760" s="203"/>
      <c r="Z760" s="203"/>
      <c r="AA760" s="203"/>
      <c r="AB760" s="203"/>
      <c r="AC760" s="203"/>
      <c r="AD760" s="203"/>
      <c r="AE760" s="203"/>
      <c r="AF760" s="203"/>
      <c r="AG760" s="203"/>
      <c r="AH760" s="203"/>
      <c r="AI760" s="203"/>
      <c r="AJ760" s="203"/>
      <c r="AK760" s="203"/>
      <c r="AL760" s="203"/>
      <c r="AM760" s="203"/>
      <c r="AN760" s="203"/>
      <c r="AO760" s="203"/>
      <c r="AP760" s="203"/>
      <c r="AQ760" s="203"/>
      <c r="AR760" s="203"/>
      <c r="AS760" s="203"/>
      <c r="AT760" s="203"/>
      <c r="AU760" s="203"/>
      <c r="AV760" s="203"/>
      <c r="AW760" s="203"/>
      <c r="AX760" s="203"/>
      <c r="AY760" s="203"/>
      <c r="AZ760" s="203"/>
      <c r="BA760" s="203"/>
      <c r="BB760" s="203"/>
      <c r="BC760" s="203"/>
      <c r="BD760" s="203"/>
      <c r="BE760" s="203"/>
      <c r="BF760" s="203"/>
      <c r="BG760" s="203"/>
      <c r="BH760" s="203"/>
      <c r="BI760" s="203"/>
      <c r="BJ760" s="203"/>
      <c r="BK760" s="203"/>
      <c r="BL760" s="203"/>
      <c r="BM760" s="56"/>
    </row>
    <row r="761" spans="1:65">
      <c r="A761" s="29"/>
      <c r="B761" s="3" t="s">
        <v>86</v>
      </c>
      <c r="C761" s="28"/>
      <c r="D761" s="13">
        <v>2.8711520847738342E-2</v>
      </c>
      <c r="E761" s="13">
        <v>3.8872111650982803E-2</v>
      </c>
      <c r="F761" s="13">
        <v>2.6453598571753553E-2</v>
      </c>
      <c r="G761" s="13">
        <v>3.128839928537281E-2</v>
      </c>
      <c r="H761" s="13">
        <v>2.3316808227276928E-2</v>
      </c>
      <c r="I761" s="13">
        <v>1.1916871834484423E-2</v>
      </c>
      <c r="J761" s="13">
        <v>2.4677855251062423E-2</v>
      </c>
      <c r="K761" s="13">
        <v>1.1648070214157603E-2</v>
      </c>
      <c r="L761" s="13">
        <v>1.6073437424393214E-2</v>
      </c>
      <c r="M761" s="13">
        <v>2.7225874468843135E-2</v>
      </c>
      <c r="N761" s="13">
        <v>3.7013315710291504E-2</v>
      </c>
      <c r="O761" s="13">
        <v>5.7331581412245147E-2</v>
      </c>
      <c r="P761" s="13">
        <v>3.3554654010728449E-2</v>
      </c>
      <c r="Q761" s="147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5"/>
    </row>
    <row r="762" spans="1:65">
      <c r="A762" s="29"/>
      <c r="B762" s="3" t="s">
        <v>262</v>
      </c>
      <c r="C762" s="28"/>
      <c r="D762" s="13">
        <v>-2.3014582044408538E-2</v>
      </c>
      <c r="E762" s="13">
        <v>3.1758844180043377E-2</v>
      </c>
      <c r="F762" s="13">
        <v>-0.14762226837207804</v>
      </c>
      <c r="G762" s="13">
        <v>1.4482766211458831E-3</v>
      </c>
      <c r="H762" s="13">
        <v>-3.2952618377290466E-2</v>
      </c>
      <c r="I762" s="13">
        <v>-6.1963667118398735E-3</v>
      </c>
      <c r="J762" s="13">
        <v>-2.5307975044304487E-2</v>
      </c>
      <c r="K762" s="13">
        <v>1.673756328711784E-2</v>
      </c>
      <c r="L762" s="13">
        <v>7.407238828451157E-2</v>
      </c>
      <c r="M762" s="13">
        <v>-2.1111705665274316E-2</v>
      </c>
      <c r="N762" s="13">
        <v>0.18797757394600056</v>
      </c>
      <c r="O762" s="13">
        <v>0.23078757661072125</v>
      </c>
      <c r="P762" s="13">
        <v>0.39514740826991712</v>
      </c>
      <c r="Q762" s="147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5"/>
    </row>
    <row r="763" spans="1:65">
      <c r="A763" s="29"/>
      <c r="B763" s="45" t="s">
        <v>263</v>
      </c>
      <c r="C763" s="46"/>
      <c r="D763" s="44">
        <v>0.54</v>
      </c>
      <c r="E763" s="44">
        <v>0.67</v>
      </c>
      <c r="F763" s="44">
        <v>3.32</v>
      </c>
      <c r="G763" s="44">
        <v>0</v>
      </c>
      <c r="H763" s="44">
        <v>0.77</v>
      </c>
      <c r="I763" s="44">
        <v>0.17</v>
      </c>
      <c r="J763" s="44">
        <v>0.6</v>
      </c>
      <c r="K763" s="44">
        <v>0.34</v>
      </c>
      <c r="L763" s="44">
        <v>1.62</v>
      </c>
      <c r="M763" s="44">
        <v>0.5</v>
      </c>
      <c r="N763" s="44">
        <v>4.1500000000000004</v>
      </c>
      <c r="O763" s="44">
        <v>5.0999999999999996</v>
      </c>
      <c r="P763" s="44">
        <v>8.76</v>
      </c>
      <c r="Q763" s="147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5"/>
    </row>
    <row r="764" spans="1:65">
      <c r="B764" s="3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BM764" s="55"/>
    </row>
    <row r="765" spans="1:65" ht="15">
      <c r="B765" s="8" t="s">
        <v>533</v>
      </c>
      <c r="BM765" s="27" t="s">
        <v>66</v>
      </c>
    </row>
    <row r="766" spans="1:65" ht="15">
      <c r="A766" s="24" t="s">
        <v>59</v>
      </c>
      <c r="B766" s="18" t="s">
        <v>110</v>
      </c>
      <c r="C766" s="15" t="s">
        <v>111</v>
      </c>
      <c r="D766" s="16" t="s">
        <v>228</v>
      </c>
      <c r="E766" s="17" t="s">
        <v>228</v>
      </c>
      <c r="F766" s="17" t="s">
        <v>228</v>
      </c>
      <c r="G766" s="17" t="s">
        <v>228</v>
      </c>
      <c r="H766" s="17" t="s">
        <v>228</v>
      </c>
      <c r="I766" s="17" t="s">
        <v>228</v>
      </c>
      <c r="J766" s="17" t="s">
        <v>228</v>
      </c>
      <c r="K766" s="17" t="s">
        <v>228</v>
      </c>
      <c r="L766" s="17" t="s">
        <v>228</v>
      </c>
      <c r="M766" s="17" t="s">
        <v>228</v>
      </c>
      <c r="N766" s="17" t="s">
        <v>228</v>
      </c>
      <c r="O766" s="17" t="s">
        <v>228</v>
      </c>
      <c r="P766" s="147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7">
        <v>1</v>
      </c>
    </row>
    <row r="767" spans="1:65">
      <c r="A767" s="29"/>
      <c r="B767" s="19" t="s">
        <v>229</v>
      </c>
      <c r="C767" s="9" t="s">
        <v>229</v>
      </c>
      <c r="D767" s="145" t="s">
        <v>232</v>
      </c>
      <c r="E767" s="146" t="s">
        <v>233</v>
      </c>
      <c r="F767" s="146" t="s">
        <v>237</v>
      </c>
      <c r="G767" s="146" t="s">
        <v>238</v>
      </c>
      <c r="H767" s="146" t="s">
        <v>239</v>
      </c>
      <c r="I767" s="146" t="s">
        <v>240</v>
      </c>
      <c r="J767" s="146" t="s">
        <v>241</v>
      </c>
      <c r="K767" s="146" t="s">
        <v>242</v>
      </c>
      <c r="L767" s="146" t="s">
        <v>243</v>
      </c>
      <c r="M767" s="146" t="s">
        <v>244</v>
      </c>
      <c r="N767" s="146" t="s">
        <v>246</v>
      </c>
      <c r="O767" s="146" t="s">
        <v>283</v>
      </c>
      <c r="P767" s="147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7" t="s">
        <v>3</v>
      </c>
    </row>
    <row r="768" spans="1:65">
      <c r="A768" s="29"/>
      <c r="B768" s="19"/>
      <c r="C768" s="9"/>
      <c r="D768" s="10" t="s">
        <v>286</v>
      </c>
      <c r="E768" s="11" t="s">
        <v>286</v>
      </c>
      <c r="F768" s="11" t="s">
        <v>322</v>
      </c>
      <c r="G768" s="11" t="s">
        <v>286</v>
      </c>
      <c r="H768" s="11" t="s">
        <v>286</v>
      </c>
      <c r="I768" s="11" t="s">
        <v>286</v>
      </c>
      <c r="J768" s="11" t="s">
        <v>286</v>
      </c>
      <c r="K768" s="11" t="s">
        <v>286</v>
      </c>
      <c r="L768" s="11" t="s">
        <v>286</v>
      </c>
      <c r="M768" s="11" t="s">
        <v>322</v>
      </c>
      <c r="N768" s="11" t="s">
        <v>322</v>
      </c>
      <c r="O768" s="11" t="s">
        <v>322</v>
      </c>
      <c r="P768" s="147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7">
        <v>3</v>
      </c>
    </row>
    <row r="769" spans="1:65">
      <c r="A769" s="29"/>
      <c r="B769" s="19"/>
      <c r="C769" s="9"/>
      <c r="D769" s="25" t="s">
        <v>323</v>
      </c>
      <c r="E769" s="25" t="s">
        <v>324</v>
      </c>
      <c r="F769" s="25" t="s">
        <v>325</v>
      </c>
      <c r="G769" s="25" t="s">
        <v>325</v>
      </c>
      <c r="H769" s="25" t="s">
        <v>325</v>
      </c>
      <c r="I769" s="25" t="s">
        <v>325</v>
      </c>
      <c r="J769" s="25" t="s">
        <v>325</v>
      </c>
      <c r="K769" s="25" t="s">
        <v>325</v>
      </c>
      <c r="L769" s="25" t="s">
        <v>325</v>
      </c>
      <c r="M769" s="25" t="s">
        <v>323</v>
      </c>
      <c r="N769" s="25" t="s">
        <v>323</v>
      </c>
      <c r="O769" s="25" t="s">
        <v>326</v>
      </c>
      <c r="P769" s="147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7">
        <v>3</v>
      </c>
    </row>
    <row r="770" spans="1:65">
      <c r="A770" s="29"/>
      <c r="B770" s="18">
        <v>1</v>
      </c>
      <c r="C770" s="14">
        <v>1</v>
      </c>
      <c r="D770" s="208">
        <v>2E-3</v>
      </c>
      <c r="E770" s="208" t="s">
        <v>105</v>
      </c>
      <c r="F770" s="208">
        <v>1E-3</v>
      </c>
      <c r="G770" s="201">
        <v>2E-3</v>
      </c>
      <c r="H770" s="208">
        <v>2E-3</v>
      </c>
      <c r="I770" s="208">
        <v>2E-3</v>
      </c>
      <c r="J770" s="201">
        <v>1E-3</v>
      </c>
      <c r="K770" s="201">
        <v>2E-3</v>
      </c>
      <c r="L770" s="201">
        <v>1E-3</v>
      </c>
      <c r="M770" s="208" t="s">
        <v>306</v>
      </c>
      <c r="N770" s="208" t="s">
        <v>306</v>
      </c>
      <c r="O770" s="201">
        <v>2E-3</v>
      </c>
      <c r="P770" s="202"/>
      <c r="Q770" s="203"/>
      <c r="R770" s="203"/>
      <c r="S770" s="203"/>
      <c r="T770" s="203"/>
      <c r="U770" s="203"/>
      <c r="V770" s="203"/>
      <c r="W770" s="203"/>
      <c r="X770" s="203"/>
      <c r="Y770" s="203"/>
      <c r="Z770" s="203"/>
      <c r="AA770" s="203"/>
      <c r="AB770" s="203"/>
      <c r="AC770" s="203"/>
      <c r="AD770" s="203"/>
      <c r="AE770" s="203"/>
      <c r="AF770" s="203"/>
      <c r="AG770" s="203"/>
      <c r="AH770" s="203"/>
      <c r="AI770" s="203"/>
      <c r="AJ770" s="203"/>
      <c r="AK770" s="203"/>
      <c r="AL770" s="203"/>
      <c r="AM770" s="203"/>
      <c r="AN770" s="203"/>
      <c r="AO770" s="203"/>
      <c r="AP770" s="203"/>
      <c r="AQ770" s="203"/>
      <c r="AR770" s="203"/>
      <c r="AS770" s="203"/>
      <c r="AT770" s="203"/>
      <c r="AU770" s="203"/>
      <c r="AV770" s="203"/>
      <c r="AW770" s="203"/>
      <c r="AX770" s="203"/>
      <c r="AY770" s="203"/>
      <c r="AZ770" s="203"/>
      <c r="BA770" s="203"/>
      <c r="BB770" s="203"/>
      <c r="BC770" s="203"/>
      <c r="BD770" s="203"/>
      <c r="BE770" s="203"/>
      <c r="BF770" s="203"/>
      <c r="BG770" s="203"/>
      <c r="BH770" s="203"/>
      <c r="BI770" s="203"/>
      <c r="BJ770" s="203"/>
      <c r="BK770" s="203"/>
      <c r="BL770" s="203"/>
      <c r="BM770" s="204">
        <v>1</v>
      </c>
    </row>
    <row r="771" spans="1:65">
      <c r="A771" s="29"/>
      <c r="B771" s="19">
        <v>1</v>
      </c>
      <c r="C771" s="9">
        <v>2</v>
      </c>
      <c r="D771" s="209">
        <v>2E-3</v>
      </c>
      <c r="E771" s="209" t="s">
        <v>105</v>
      </c>
      <c r="F771" s="209">
        <v>1E-3</v>
      </c>
      <c r="G771" s="23">
        <v>1E-3</v>
      </c>
      <c r="H771" s="209">
        <v>2E-3</v>
      </c>
      <c r="I771" s="209">
        <v>2E-3</v>
      </c>
      <c r="J771" s="23">
        <v>2E-3</v>
      </c>
      <c r="K771" s="23">
        <v>2E-3</v>
      </c>
      <c r="L771" s="23">
        <v>2E-3</v>
      </c>
      <c r="M771" s="209" t="s">
        <v>306</v>
      </c>
      <c r="N771" s="209" t="s">
        <v>306</v>
      </c>
      <c r="O771" s="23">
        <v>2E-3</v>
      </c>
      <c r="P771" s="202"/>
      <c r="Q771" s="203"/>
      <c r="R771" s="203"/>
      <c r="S771" s="203"/>
      <c r="T771" s="203"/>
      <c r="U771" s="203"/>
      <c r="V771" s="203"/>
      <c r="W771" s="203"/>
      <c r="X771" s="203"/>
      <c r="Y771" s="203"/>
      <c r="Z771" s="203"/>
      <c r="AA771" s="203"/>
      <c r="AB771" s="203"/>
      <c r="AC771" s="203"/>
      <c r="AD771" s="203"/>
      <c r="AE771" s="203"/>
      <c r="AF771" s="203"/>
      <c r="AG771" s="203"/>
      <c r="AH771" s="203"/>
      <c r="AI771" s="203"/>
      <c r="AJ771" s="203"/>
      <c r="AK771" s="203"/>
      <c r="AL771" s="203"/>
      <c r="AM771" s="203"/>
      <c r="AN771" s="203"/>
      <c r="AO771" s="203"/>
      <c r="AP771" s="203"/>
      <c r="AQ771" s="203"/>
      <c r="AR771" s="203"/>
      <c r="AS771" s="203"/>
      <c r="AT771" s="203"/>
      <c r="AU771" s="203"/>
      <c r="AV771" s="203"/>
      <c r="AW771" s="203"/>
      <c r="AX771" s="203"/>
      <c r="AY771" s="203"/>
      <c r="AZ771" s="203"/>
      <c r="BA771" s="203"/>
      <c r="BB771" s="203"/>
      <c r="BC771" s="203"/>
      <c r="BD771" s="203"/>
      <c r="BE771" s="203"/>
      <c r="BF771" s="203"/>
      <c r="BG771" s="203"/>
      <c r="BH771" s="203"/>
      <c r="BI771" s="203"/>
      <c r="BJ771" s="203"/>
      <c r="BK771" s="203"/>
      <c r="BL771" s="203"/>
      <c r="BM771" s="204">
        <v>35</v>
      </c>
    </row>
    <row r="772" spans="1:65">
      <c r="A772" s="29"/>
      <c r="B772" s="19">
        <v>1</v>
      </c>
      <c r="C772" s="9">
        <v>3</v>
      </c>
      <c r="D772" s="209">
        <v>2E-3</v>
      </c>
      <c r="E772" s="209" t="s">
        <v>105</v>
      </c>
      <c r="F772" s="209">
        <v>1E-3</v>
      </c>
      <c r="G772" s="23">
        <v>1E-3</v>
      </c>
      <c r="H772" s="209">
        <v>1E-3</v>
      </c>
      <c r="I772" s="209">
        <v>2E-3</v>
      </c>
      <c r="J772" s="23">
        <v>2E-3</v>
      </c>
      <c r="K772" s="23">
        <v>2E-3</v>
      </c>
      <c r="L772" s="23">
        <v>2E-3</v>
      </c>
      <c r="M772" s="209" t="s">
        <v>306</v>
      </c>
      <c r="N772" s="209" t="s">
        <v>306</v>
      </c>
      <c r="O772" s="23">
        <v>2E-3</v>
      </c>
      <c r="P772" s="202"/>
      <c r="Q772" s="203"/>
      <c r="R772" s="203"/>
      <c r="S772" s="203"/>
      <c r="T772" s="203"/>
      <c r="U772" s="203"/>
      <c r="V772" s="203"/>
      <c r="W772" s="203"/>
      <c r="X772" s="203"/>
      <c r="Y772" s="203"/>
      <c r="Z772" s="203"/>
      <c r="AA772" s="203"/>
      <c r="AB772" s="203"/>
      <c r="AC772" s="203"/>
      <c r="AD772" s="203"/>
      <c r="AE772" s="203"/>
      <c r="AF772" s="203"/>
      <c r="AG772" s="203"/>
      <c r="AH772" s="203"/>
      <c r="AI772" s="203"/>
      <c r="AJ772" s="203"/>
      <c r="AK772" s="203"/>
      <c r="AL772" s="203"/>
      <c r="AM772" s="203"/>
      <c r="AN772" s="203"/>
      <c r="AO772" s="203"/>
      <c r="AP772" s="203"/>
      <c r="AQ772" s="203"/>
      <c r="AR772" s="203"/>
      <c r="AS772" s="203"/>
      <c r="AT772" s="203"/>
      <c r="AU772" s="203"/>
      <c r="AV772" s="203"/>
      <c r="AW772" s="203"/>
      <c r="AX772" s="203"/>
      <c r="AY772" s="203"/>
      <c r="AZ772" s="203"/>
      <c r="BA772" s="203"/>
      <c r="BB772" s="203"/>
      <c r="BC772" s="203"/>
      <c r="BD772" s="203"/>
      <c r="BE772" s="203"/>
      <c r="BF772" s="203"/>
      <c r="BG772" s="203"/>
      <c r="BH772" s="203"/>
      <c r="BI772" s="203"/>
      <c r="BJ772" s="203"/>
      <c r="BK772" s="203"/>
      <c r="BL772" s="203"/>
      <c r="BM772" s="204">
        <v>16</v>
      </c>
    </row>
    <row r="773" spans="1:65">
      <c r="A773" s="29"/>
      <c r="B773" s="19">
        <v>1</v>
      </c>
      <c r="C773" s="9">
        <v>4</v>
      </c>
      <c r="D773" s="209">
        <v>2E-3</v>
      </c>
      <c r="E773" s="209" t="s">
        <v>105</v>
      </c>
      <c r="F773" s="209">
        <v>1E-3</v>
      </c>
      <c r="G773" s="23">
        <v>2E-3</v>
      </c>
      <c r="H773" s="209">
        <v>2E-3</v>
      </c>
      <c r="I773" s="209">
        <v>2E-3</v>
      </c>
      <c r="J773" s="23">
        <v>2E-3</v>
      </c>
      <c r="K773" s="23">
        <v>2E-3</v>
      </c>
      <c r="L773" s="23">
        <v>2E-3</v>
      </c>
      <c r="M773" s="209" t="s">
        <v>306</v>
      </c>
      <c r="N773" s="209" t="s">
        <v>306</v>
      </c>
      <c r="O773" s="23">
        <v>2E-3</v>
      </c>
      <c r="P773" s="202"/>
      <c r="Q773" s="203"/>
      <c r="R773" s="203"/>
      <c r="S773" s="203"/>
      <c r="T773" s="203"/>
      <c r="U773" s="203"/>
      <c r="V773" s="203"/>
      <c r="W773" s="203"/>
      <c r="X773" s="203"/>
      <c r="Y773" s="203"/>
      <c r="Z773" s="203"/>
      <c r="AA773" s="203"/>
      <c r="AB773" s="203"/>
      <c r="AC773" s="203"/>
      <c r="AD773" s="203"/>
      <c r="AE773" s="203"/>
      <c r="AF773" s="203"/>
      <c r="AG773" s="203"/>
      <c r="AH773" s="203"/>
      <c r="AI773" s="203"/>
      <c r="AJ773" s="203"/>
      <c r="AK773" s="203"/>
      <c r="AL773" s="203"/>
      <c r="AM773" s="203"/>
      <c r="AN773" s="203"/>
      <c r="AO773" s="203"/>
      <c r="AP773" s="203"/>
      <c r="AQ773" s="203"/>
      <c r="AR773" s="203"/>
      <c r="AS773" s="203"/>
      <c r="AT773" s="203"/>
      <c r="AU773" s="203"/>
      <c r="AV773" s="203"/>
      <c r="AW773" s="203"/>
      <c r="AX773" s="203"/>
      <c r="AY773" s="203"/>
      <c r="AZ773" s="203"/>
      <c r="BA773" s="203"/>
      <c r="BB773" s="203"/>
      <c r="BC773" s="203"/>
      <c r="BD773" s="203"/>
      <c r="BE773" s="203"/>
      <c r="BF773" s="203"/>
      <c r="BG773" s="203"/>
      <c r="BH773" s="203"/>
      <c r="BI773" s="203"/>
      <c r="BJ773" s="203"/>
      <c r="BK773" s="203"/>
      <c r="BL773" s="203"/>
      <c r="BM773" s="204">
        <v>1.8266666666666668E-3</v>
      </c>
    </row>
    <row r="774" spans="1:65">
      <c r="A774" s="29"/>
      <c r="B774" s="19">
        <v>1</v>
      </c>
      <c r="C774" s="9">
        <v>5</v>
      </c>
      <c r="D774" s="209">
        <v>2E-3</v>
      </c>
      <c r="E774" s="209" t="s">
        <v>105</v>
      </c>
      <c r="F774" s="209">
        <v>1E-3</v>
      </c>
      <c r="G774" s="23">
        <v>3.0000000000000001E-3</v>
      </c>
      <c r="H774" s="209">
        <v>1E-3</v>
      </c>
      <c r="I774" s="209">
        <v>2E-3</v>
      </c>
      <c r="J774" s="23">
        <v>2E-3</v>
      </c>
      <c r="K774" s="23">
        <v>1E-3</v>
      </c>
      <c r="L774" s="23">
        <v>2E-3</v>
      </c>
      <c r="M774" s="209" t="s">
        <v>306</v>
      </c>
      <c r="N774" s="209" t="s">
        <v>306</v>
      </c>
      <c r="O774" s="23">
        <v>1E-3</v>
      </c>
      <c r="P774" s="202"/>
      <c r="Q774" s="203"/>
      <c r="R774" s="203"/>
      <c r="S774" s="203"/>
      <c r="T774" s="203"/>
      <c r="U774" s="203"/>
      <c r="V774" s="203"/>
      <c r="W774" s="203"/>
      <c r="X774" s="203"/>
      <c r="Y774" s="203"/>
      <c r="Z774" s="203"/>
      <c r="AA774" s="203"/>
      <c r="AB774" s="203"/>
      <c r="AC774" s="203"/>
      <c r="AD774" s="203"/>
      <c r="AE774" s="203"/>
      <c r="AF774" s="203"/>
      <c r="AG774" s="203"/>
      <c r="AH774" s="203"/>
      <c r="AI774" s="203"/>
      <c r="AJ774" s="203"/>
      <c r="AK774" s="203"/>
      <c r="AL774" s="203"/>
      <c r="AM774" s="203"/>
      <c r="AN774" s="203"/>
      <c r="AO774" s="203"/>
      <c r="AP774" s="203"/>
      <c r="AQ774" s="203"/>
      <c r="AR774" s="203"/>
      <c r="AS774" s="203"/>
      <c r="AT774" s="203"/>
      <c r="AU774" s="203"/>
      <c r="AV774" s="203"/>
      <c r="AW774" s="203"/>
      <c r="AX774" s="203"/>
      <c r="AY774" s="203"/>
      <c r="AZ774" s="203"/>
      <c r="BA774" s="203"/>
      <c r="BB774" s="203"/>
      <c r="BC774" s="203"/>
      <c r="BD774" s="203"/>
      <c r="BE774" s="203"/>
      <c r="BF774" s="203"/>
      <c r="BG774" s="203"/>
      <c r="BH774" s="203"/>
      <c r="BI774" s="203"/>
      <c r="BJ774" s="203"/>
      <c r="BK774" s="203"/>
      <c r="BL774" s="203"/>
      <c r="BM774" s="204">
        <v>108</v>
      </c>
    </row>
    <row r="775" spans="1:65">
      <c r="A775" s="29"/>
      <c r="B775" s="19">
        <v>1</v>
      </c>
      <c r="C775" s="9">
        <v>6</v>
      </c>
      <c r="D775" s="209">
        <v>2E-3</v>
      </c>
      <c r="E775" s="209" t="s">
        <v>105</v>
      </c>
      <c r="F775" s="209">
        <v>1E-3</v>
      </c>
      <c r="G775" s="209" t="s">
        <v>290</v>
      </c>
      <c r="H775" s="209">
        <v>2E-3</v>
      </c>
      <c r="I775" s="209">
        <v>2E-3</v>
      </c>
      <c r="J775" s="23">
        <v>2E-3</v>
      </c>
      <c r="K775" s="23">
        <v>2E-3</v>
      </c>
      <c r="L775" s="23">
        <v>2E-3</v>
      </c>
      <c r="M775" s="209" t="s">
        <v>306</v>
      </c>
      <c r="N775" s="209" t="s">
        <v>306</v>
      </c>
      <c r="O775" s="23">
        <v>2E-3</v>
      </c>
      <c r="P775" s="202"/>
      <c r="Q775" s="203"/>
      <c r="R775" s="203"/>
      <c r="S775" s="203"/>
      <c r="T775" s="203"/>
      <c r="U775" s="203"/>
      <c r="V775" s="203"/>
      <c r="W775" s="203"/>
      <c r="X775" s="203"/>
      <c r="Y775" s="203"/>
      <c r="Z775" s="203"/>
      <c r="AA775" s="203"/>
      <c r="AB775" s="203"/>
      <c r="AC775" s="203"/>
      <c r="AD775" s="203"/>
      <c r="AE775" s="203"/>
      <c r="AF775" s="203"/>
      <c r="AG775" s="203"/>
      <c r="AH775" s="203"/>
      <c r="AI775" s="203"/>
      <c r="AJ775" s="203"/>
      <c r="AK775" s="203"/>
      <c r="AL775" s="203"/>
      <c r="AM775" s="203"/>
      <c r="AN775" s="203"/>
      <c r="AO775" s="203"/>
      <c r="AP775" s="203"/>
      <c r="AQ775" s="203"/>
      <c r="AR775" s="203"/>
      <c r="AS775" s="203"/>
      <c r="AT775" s="203"/>
      <c r="AU775" s="203"/>
      <c r="AV775" s="203"/>
      <c r="AW775" s="203"/>
      <c r="AX775" s="203"/>
      <c r="AY775" s="203"/>
      <c r="AZ775" s="203"/>
      <c r="BA775" s="203"/>
      <c r="BB775" s="203"/>
      <c r="BC775" s="203"/>
      <c r="BD775" s="203"/>
      <c r="BE775" s="203"/>
      <c r="BF775" s="203"/>
      <c r="BG775" s="203"/>
      <c r="BH775" s="203"/>
      <c r="BI775" s="203"/>
      <c r="BJ775" s="203"/>
      <c r="BK775" s="203"/>
      <c r="BL775" s="203"/>
      <c r="BM775" s="56"/>
    </row>
    <row r="776" spans="1:65">
      <c r="A776" s="29"/>
      <c r="B776" s="20" t="s">
        <v>259</v>
      </c>
      <c r="C776" s="12"/>
      <c r="D776" s="207">
        <v>2E-3</v>
      </c>
      <c r="E776" s="207" t="s">
        <v>696</v>
      </c>
      <c r="F776" s="207">
        <v>1E-3</v>
      </c>
      <c r="G776" s="207">
        <v>1.8000000000000002E-3</v>
      </c>
      <c r="H776" s="207">
        <v>1.6666666666666668E-3</v>
      </c>
      <c r="I776" s="207">
        <v>2E-3</v>
      </c>
      <c r="J776" s="207">
        <v>1.8333333333333335E-3</v>
      </c>
      <c r="K776" s="207">
        <v>1.8333333333333335E-3</v>
      </c>
      <c r="L776" s="207">
        <v>1.8333333333333335E-3</v>
      </c>
      <c r="M776" s="207" t="s">
        <v>696</v>
      </c>
      <c r="N776" s="207" t="s">
        <v>696</v>
      </c>
      <c r="O776" s="207">
        <v>1.8333333333333335E-3</v>
      </c>
      <c r="P776" s="202"/>
      <c r="Q776" s="203"/>
      <c r="R776" s="203"/>
      <c r="S776" s="203"/>
      <c r="T776" s="203"/>
      <c r="U776" s="203"/>
      <c r="V776" s="203"/>
      <c r="W776" s="203"/>
      <c r="X776" s="203"/>
      <c r="Y776" s="203"/>
      <c r="Z776" s="203"/>
      <c r="AA776" s="203"/>
      <c r="AB776" s="203"/>
      <c r="AC776" s="203"/>
      <c r="AD776" s="203"/>
      <c r="AE776" s="203"/>
      <c r="AF776" s="203"/>
      <c r="AG776" s="203"/>
      <c r="AH776" s="203"/>
      <c r="AI776" s="203"/>
      <c r="AJ776" s="203"/>
      <c r="AK776" s="203"/>
      <c r="AL776" s="203"/>
      <c r="AM776" s="203"/>
      <c r="AN776" s="203"/>
      <c r="AO776" s="203"/>
      <c r="AP776" s="203"/>
      <c r="AQ776" s="203"/>
      <c r="AR776" s="203"/>
      <c r="AS776" s="203"/>
      <c r="AT776" s="203"/>
      <c r="AU776" s="203"/>
      <c r="AV776" s="203"/>
      <c r="AW776" s="203"/>
      <c r="AX776" s="203"/>
      <c r="AY776" s="203"/>
      <c r="AZ776" s="203"/>
      <c r="BA776" s="203"/>
      <c r="BB776" s="203"/>
      <c r="BC776" s="203"/>
      <c r="BD776" s="203"/>
      <c r="BE776" s="203"/>
      <c r="BF776" s="203"/>
      <c r="BG776" s="203"/>
      <c r="BH776" s="203"/>
      <c r="BI776" s="203"/>
      <c r="BJ776" s="203"/>
      <c r="BK776" s="203"/>
      <c r="BL776" s="203"/>
      <c r="BM776" s="56"/>
    </row>
    <row r="777" spans="1:65">
      <c r="A777" s="29"/>
      <c r="B777" s="3" t="s">
        <v>260</v>
      </c>
      <c r="C777" s="28"/>
      <c r="D777" s="23">
        <v>2E-3</v>
      </c>
      <c r="E777" s="23" t="s">
        <v>696</v>
      </c>
      <c r="F777" s="23">
        <v>1E-3</v>
      </c>
      <c r="G777" s="23">
        <v>2E-3</v>
      </c>
      <c r="H777" s="23">
        <v>2E-3</v>
      </c>
      <c r="I777" s="23">
        <v>2E-3</v>
      </c>
      <c r="J777" s="23">
        <v>2E-3</v>
      </c>
      <c r="K777" s="23">
        <v>2E-3</v>
      </c>
      <c r="L777" s="23">
        <v>2E-3</v>
      </c>
      <c r="M777" s="23" t="s">
        <v>696</v>
      </c>
      <c r="N777" s="23" t="s">
        <v>696</v>
      </c>
      <c r="O777" s="23">
        <v>2E-3</v>
      </c>
      <c r="P777" s="202"/>
      <c r="Q777" s="203"/>
      <c r="R777" s="203"/>
      <c r="S777" s="203"/>
      <c r="T777" s="203"/>
      <c r="U777" s="203"/>
      <c r="V777" s="203"/>
      <c r="W777" s="203"/>
      <c r="X777" s="203"/>
      <c r="Y777" s="203"/>
      <c r="Z777" s="203"/>
      <c r="AA777" s="203"/>
      <c r="AB777" s="203"/>
      <c r="AC777" s="203"/>
      <c r="AD777" s="203"/>
      <c r="AE777" s="203"/>
      <c r="AF777" s="203"/>
      <c r="AG777" s="203"/>
      <c r="AH777" s="203"/>
      <c r="AI777" s="203"/>
      <c r="AJ777" s="203"/>
      <c r="AK777" s="203"/>
      <c r="AL777" s="203"/>
      <c r="AM777" s="203"/>
      <c r="AN777" s="203"/>
      <c r="AO777" s="203"/>
      <c r="AP777" s="203"/>
      <c r="AQ777" s="203"/>
      <c r="AR777" s="203"/>
      <c r="AS777" s="203"/>
      <c r="AT777" s="203"/>
      <c r="AU777" s="203"/>
      <c r="AV777" s="203"/>
      <c r="AW777" s="203"/>
      <c r="AX777" s="203"/>
      <c r="AY777" s="203"/>
      <c r="AZ777" s="203"/>
      <c r="BA777" s="203"/>
      <c r="BB777" s="203"/>
      <c r="BC777" s="203"/>
      <c r="BD777" s="203"/>
      <c r="BE777" s="203"/>
      <c r="BF777" s="203"/>
      <c r="BG777" s="203"/>
      <c r="BH777" s="203"/>
      <c r="BI777" s="203"/>
      <c r="BJ777" s="203"/>
      <c r="BK777" s="203"/>
      <c r="BL777" s="203"/>
      <c r="BM777" s="56"/>
    </row>
    <row r="778" spans="1:65">
      <c r="A778" s="29"/>
      <c r="B778" s="3" t="s">
        <v>261</v>
      </c>
      <c r="C778" s="28"/>
      <c r="D778" s="23">
        <v>0</v>
      </c>
      <c r="E778" s="23" t="s">
        <v>696</v>
      </c>
      <c r="F778" s="23">
        <v>0</v>
      </c>
      <c r="G778" s="23">
        <v>8.3666002653407564E-4</v>
      </c>
      <c r="H778" s="23">
        <v>5.1639777949432221E-4</v>
      </c>
      <c r="I778" s="23">
        <v>0</v>
      </c>
      <c r="J778" s="23">
        <v>4.0824829046386308E-4</v>
      </c>
      <c r="K778" s="23">
        <v>4.0824829046386303E-4</v>
      </c>
      <c r="L778" s="23">
        <v>4.0824829046386308E-4</v>
      </c>
      <c r="M778" s="23" t="s">
        <v>696</v>
      </c>
      <c r="N778" s="23" t="s">
        <v>696</v>
      </c>
      <c r="O778" s="23">
        <v>4.0824829046386303E-4</v>
      </c>
      <c r="P778" s="202"/>
      <c r="Q778" s="203"/>
      <c r="R778" s="203"/>
      <c r="S778" s="203"/>
      <c r="T778" s="203"/>
      <c r="U778" s="203"/>
      <c r="V778" s="203"/>
      <c r="W778" s="203"/>
      <c r="X778" s="203"/>
      <c r="Y778" s="203"/>
      <c r="Z778" s="203"/>
      <c r="AA778" s="203"/>
      <c r="AB778" s="203"/>
      <c r="AC778" s="203"/>
      <c r="AD778" s="203"/>
      <c r="AE778" s="203"/>
      <c r="AF778" s="203"/>
      <c r="AG778" s="203"/>
      <c r="AH778" s="203"/>
      <c r="AI778" s="203"/>
      <c r="AJ778" s="203"/>
      <c r="AK778" s="203"/>
      <c r="AL778" s="203"/>
      <c r="AM778" s="203"/>
      <c r="AN778" s="203"/>
      <c r="AO778" s="203"/>
      <c r="AP778" s="203"/>
      <c r="AQ778" s="203"/>
      <c r="AR778" s="203"/>
      <c r="AS778" s="203"/>
      <c r="AT778" s="203"/>
      <c r="AU778" s="203"/>
      <c r="AV778" s="203"/>
      <c r="AW778" s="203"/>
      <c r="AX778" s="203"/>
      <c r="AY778" s="203"/>
      <c r="AZ778" s="203"/>
      <c r="BA778" s="203"/>
      <c r="BB778" s="203"/>
      <c r="BC778" s="203"/>
      <c r="BD778" s="203"/>
      <c r="BE778" s="203"/>
      <c r="BF778" s="203"/>
      <c r="BG778" s="203"/>
      <c r="BH778" s="203"/>
      <c r="BI778" s="203"/>
      <c r="BJ778" s="203"/>
      <c r="BK778" s="203"/>
      <c r="BL778" s="203"/>
      <c r="BM778" s="56"/>
    </row>
    <row r="779" spans="1:65">
      <c r="A779" s="29"/>
      <c r="B779" s="3" t="s">
        <v>86</v>
      </c>
      <c r="C779" s="28"/>
      <c r="D779" s="13">
        <v>0</v>
      </c>
      <c r="E779" s="13" t="s">
        <v>696</v>
      </c>
      <c r="F779" s="13">
        <v>0</v>
      </c>
      <c r="G779" s="13">
        <v>0.4648111258522642</v>
      </c>
      <c r="H779" s="13">
        <v>0.3098386676965933</v>
      </c>
      <c r="I779" s="13">
        <v>0</v>
      </c>
      <c r="J779" s="13">
        <v>0.22268088570756167</v>
      </c>
      <c r="K779" s="13">
        <v>0.22268088570756164</v>
      </c>
      <c r="L779" s="13">
        <v>0.22268088570756167</v>
      </c>
      <c r="M779" s="13" t="s">
        <v>696</v>
      </c>
      <c r="N779" s="13" t="s">
        <v>696</v>
      </c>
      <c r="O779" s="13">
        <v>0.22268088570756164</v>
      </c>
      <c r="P779" s="147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5"/>
    </row>
    <row r="780" spans="1:65">
      <c r="A780" s="29"/>
      <c r="B780" s="3" t="s">
        <v>262</v>
      </c>
      <c r="C780" s="28"/>
      <c r="D780" s="13">
        <v>9.4890510948905105E-2</v>
      </c>
      <c r="E780" s="13" t="s">
        <v>696</v>
      </c>
      <c r="F780" s="13">
        <v>-0.45255474452554745</v>
      </c>
      <c r="G780" s="13">
        <v>-1.4598540145985384E-2</v>
      </c>
      <c r="H780" s="13">
        <v>-8.7591240875912413E-2</v>
      </c>
      <c r="I780" s="13">
        <v>9.4890510948905105E-2</v>
      </c>
      <c r="J780" s="13">
        <v>3.6496350364962904E-3</v>
      </c>
      <c r="K780" s="13">
        <v>3.6496350364962904E-3</v>
      </c>
      <c r="L780" s="13">
        <v>3.6496350364962904E-3</v>
      </c>
      <c r="M780" s="13" t="s">
        <v>696</v>
      </c>
      <c r="N780" s="13" t="s">
        <v>696</v>
      </c>
      <c r="O780" s="13">
        <v>3.6496350364962904E-3</v>
      </c>
      <c r="P780" s="147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5"/>
    </row>
    <row r="781" spans="1:65">
      <c r="A781" s="29"/>
      <c r="B781" s="45" t="s">
        <v>263</v>
      </c>
      <c r="C781" s="46"/>
      <c r="D781" s="44">
        <v>0.67</v>
      </c>
      <c r="E781" s="44">
        <v>12.81</v>
      </c>
      <c r="F781" s="44">
        <v>3.37</v>
      </c>
      <c r="G781" s="44">
        <v>1.01</v>
      </c>
      <c r="H781" s="44">
        <v>0.67</v>
      </c>
      <c r="I781" s="44">
        <v>0.67</v>
      </c>
      <c r="J781" s="44">
        <v>0</v>
      </c>
      <c r="K781" s="44">
        <v>0</v>
      </c>
      <c r="L781" s="44">
        <v>0</v>
      </c>
      <c r="M781" s="44">
        <v>93.73</v>
      </c>
      <c r="N781" s="44">
        <v>93.73</v>
      </c>
      <c r="O781" s="44">
        <v>0</v>
      </c>
      <c r="P781" s="147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5"/>
    </row>
    <row r="782" spans="1:65">
      <c r="B782" s="3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BM782" s="55"/>
    </row>
    <row r="783" spans="1:65" ht="15">
      <c r="B783" s="8" t="s">
        <v>597</v>
      </c>
      <c r="BM783" s="27" t="s">
        <v>66</v>
      </c>
    </row>
    <row r="784" spans="1:65" ht="15">
      <c r="A784" s="24" t="s">
        <v>60</v>
      </c>
      <c r="B784" s="18" t="s">
        <v>110</v>
      </c>
      <c r="C784" s="15" t="s">
        <v>111</v>
      </c>
      <c r="D784" s="16" t="s">
        <v>228</v>
      </c>
      <c r="E784" s="17" t="s">
        <v>228</v>
      </c>
      <c r="F784" s="17" t="s">
        <v>228</v>
      </c>
      <c r="G784" s="17" t="s">
        <v>228</v>
      </c>
      <c r="H784" s="17" t="s">
        <v>228</v>
      </c>
      <c r="I784" s="17" t="s">
        <v>228</v>
      </c>
      <c r="J784" s="17" t="s">
        <v>228</v>
      </c>
      <c r="K784" s="17" t="s">
        <v>228</v>
      </c>
      <c r="L784" s="17" t="s">
        <v>228</v>
      </c>
      <c r="M784" s="17" t="s">
        <v>228</v>
      </c>
      <c r="N784" s="17" t="s">
        <v>228</v>
      </c>
      <c r="O784" s="17" t="s">
        <v>228</v>
      </c>
      <c r="P784" s="17" t="s">
        <v>228</v>
      </c>
      <c r="Q784" s="17" t="s">
        <v>228</v>
      </c>
      <c r="R784" s="17" t="s">
        <v>228</v>
      </c>
      <c r="S784" s="17" t="s">
        <v>228</v>
      </c>
      <c r="T784" s="17" t="s">
        <v>228</v>
      </c>
      <c r="U784" s="17" t="s">
        <v>228</v>
      </c>
      <c r="V784" s="17" t="s">
        <v>228</v>
      </c>
      <c r="W784" s="17" t="s">
        <v>228</v>
      </c>
      <c r="X784" s="17" t="s">
        <v>228</v>
      </c>
      <c r="Y784" s="147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7">
        <v>1</v>
      </c>
    </row>
    <row r="785" spans="1:65">
      <c r="A785" s="29"/>
      <c r="B785" s="19" t="s">
        <v>229</v>
      </c>
      <c r="C785" s="9" t="s">
        <v>229</v>
      </c>
      <c r="D785" s="145" t="s">
        <v>232</v>
      </c>
      <c r="E785" s="146" t="s">
        <v>233</v>
      </c>
      <c r="F785" s="146" t="s">
        <v>234</v>
      </c>
      <c r="G785" s="146" t="s">
        <v>235</v>
      </c>
      <c r="H785" s="146" t="s">
        <v>237</v>
      </c>
      <c r="I785" s="146" t="s">
        <v>238</v>
      </c>
      <c r="J785" s="146" t="s">
        <v>239</v>
      </c>
      <c r="K785" s="146" t="s">
        <v>240</v>
      </c>
      <c r="L785" s="146" t="s">
        <v>241</v>
      </c>
      <c r="M785" s="146" t="s">
        <v>242</v>
      </c>
      <c r="N785" s="146" t="s">
        <v>243</v>
      </c>
      <c r="O785" s="146" t="s">
        <v>244</v>
      </c>
      <c r="P785" s="146" t="s">
        <v>245</v>
      </c>
      <c r="Q785" s="146" t="s">
        <v>246</v>
      </c>
      <c r="R785" s="146" t="s">
        <v>247</v>
      </c>
      <c r="S785" s="146" t="s">
        <v>248</v>
      </c>
      <c r="T785" s="146" t="s">
        <v>249</v>
      </c>
      <c r="U785" s="146" t="s">
        <v>283</v>
      </c>
      <c r="V785" s="146" t="s">
        <v>252</v>
      </c>
      <c r="W785" s="146" t="s">
        <v>253</v>
      </c>
      <c r="X785" s="146" t="s">
        <v>299</v>
      </c>
      <c r="Y785" s="147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7" t="s">
        <v>1</v>
      </c>
    </row>
    <row r="786" spans="1:65">
      <c r="A786" s="29"/>
      <c r="B786" s="19"/>
      <c r="C786" s="9"/>
      <c r="D786" s="10" t="s">
        <v>287</v>
      </c>
      <c r="E786" s="11" t="s">
        <v>286</v>
      </c>
      <c r="F786" s="11" t="s">
        <v>287</v>
      </c>
      <c r="G786" s="11" t="s">
        <v>287</v>
      </c>
      <c r="H786" s="11" t="s">
        <v>322</v>
      </c>
      <c r="I786" s="11" t="s">
        <v>322</v>
      </c>
      <c r="J786" s="11" t="s">
        <v>286</v>
      </c>
      <c r="K786" s="11" t="s">
        <v>286</v>
      </c>
      <c r="L786" s="11" t="s">
        <v>286</v>
      </c>
      <c r="M786" s="11" t="s">
        <v>286</v>
      </c>
      <c r="N786" s="11" t="s">
        <v>286</v>
      </c>
      <c r="O786" s="11" t="s">
        <v>322</v>
      </c>
      <c r="P786" s="11" t="s">
        <v>322</v>
      </c>
      <c r="Q786" s="11" t="s">
        <v>322</v>
      </c>
      <c r="R786" s="11" t="s">
        <v>286</v>
      </c>
      <c r="S786" s="11" t="s">
        <v>286</v>
      </c>
      <c r="T786" s="11" t="s">
        <v>286</v>
      </c>
      <c r="U786" s="11" t="s">
        <v>322</v>
      </c>
      <c r="V786" s="11" t="s">
        <v>287</v>
      </c>
      <c r="W786" s="11" t="s">
        <v>287</v>
      </c>
      <c r="X786" s="11" t="s">
        <v>287</v>
      </c>
      <c r="Y786" s="147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7">
        <v>3</v>
      </c>
    </row>
    <row r="787" spans="1:65">
      <c r="A787" s="29"/>
      <c r="B787" s="19"/>
      <c r="C787" s="9"/>
      <c r="D787" s="25" t="s">
        <v>323</v>
      </c>
      <c r="E787" s="25" t="s">
        <v>324</v>
      </c>
      <c r="F787" s="25" t="s">
        <v>324</v>
      </c>
      <c r="G787" s="25" t="s">
        <v>325</v>
      </c>
      <c r="H787" s="25" t="s">
        <v>325</v>
      </c>
      <c r="I787" s="25" t="s">
        <v>325</v>
      </c>
      <c r="J787" s="25" t="s">
        <v>325</v>
      </c>
      <c r="K787" s="25" t="s">
        <v>325</v>
      </c>
      <c r="L787" s="25" t="s">
        <v>325</v>
      </c>
      <c r="M787" s="25" t="s">
        <v>325</v>
      </c>
      <c r="N787" s="25" t="s">
        <v>325</v>
      </c>
      <c r="O787" s="25" t="s">
        <v>323</v>
      </c>
      <c r="P787" s="25" t="s">
        <v>325</v>
      </c>
      <c r="Q787" s="25" t="s">
        <v>323</v>
      </c>
      <c r="R787" s="25" t="s">
        <v>325</v>
      </c>
      <c r="S787" s="25" t="s">
        <v>323</v>
      </c>
      <c r="T787" s="25" t="s">
        <v>289</v>
      </c>
      <c r="U787" s="25" t="s">
        <v>326</v>
      </c>
      <c r="V787" s="25" t="s">
        <v>323</v>
      </c>
      <c r="W787" s="25" t="s">
        <v>258</v>
      </c>
      <c r="X787" s="25" t="s">
        <v>325</v>
      </c>
      <c r="Y787" s="147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7">
        <v>3</v>
      </c>
    </row>
    <row r="788" spans="1:65">
      <c r="A788" s="29"/>
      <c r="B788" s="18">
        <v>1</v>
      </c>
      <c r="C788" s="14">
        <v>1</v>
      </c>
      <c r="D788" s="201">
        <v>0.25990000000000002</v>
      </c>
      <c r="E788" s="201">
        <v>0.27929973041964001</v>
      </c>
      <c r="F788" s="232">
        <v>0.24174169999999998</v>
      </c>
      <c r="G788" s="201">
        <v>0.2587605</v>
      </c>
      <c r="H788" s="201">
        <v>0.24399999999999999</v>
      </c>
      <c r="I788" s="201">
        <v>0.26</v>
      </c>
      <c r="J788" s="201">
        <v>0.26</v>
      </c>
      <c r="K788" s="201">
        <v>0.28999999999999998</v>
      </c>
      <c r="L788" s="201">
        <v>0.26</v>
      </c>
      <c r="M788" s="201">
        <v>0.28999999999999998</v>
      </c>
      <c r="N788" s="201">
        <v>0.27</v>
      </c>
      <c r="O788" s="201">
        <v>0.27885226621367876</v>
      </c>
      <c r="P788" s="201">
        <v>0.26840000000000003</v>
      </c>
      <c r="Q788" s="201">
        <v>0.27999999999999997</v>
      </c>
      <c r="R788" s="201">
        <v>0.25</v>
      </c>
      <c r="S788" s="201">
        <v>0.25929999999999997</v>
      </c>
      <c r="T788" s="201">
        <v>0.25</v>
      </c>
      <c r="U788" s="201">
        <v>0.251</v>
      </c>
      <c r="V788" s="208">
        <v>0.19</v>
      </c>
      <c r="W788" s="201">
        <v>0.27</v>
      </c>
      <c r="X788" s="201">
        <v>0.29599999999999999</v>
      </c>
      <c r="Y788" s="202"/>
      <c r="Z788" s="203"/>
      <c r="AA788" s="203"/>
      <c r="AB788" s="203"/>
      <c r="AC788" s="203"/>
      <c r="AD788" s="203"/>
      <c r="AE788" s="203"/>
      <c r="AF788" s="203"/>
      <c r="AG788" s="203"/>
      <c r="AH788" s="203"/>
      <c r="AI788" s="203"/>
      <c r="AJ788" s="203"/>
      <c r="AK788" s="203"/>
      <c r="AL788" s="203"/>
      <c r="AM788" s="203"/>
      <c r="AN788" s="203"/>
      <c r="AO788" s="203"/>
      <c r="AP788" s="203"/>
      <c r="AQ788" s="203"/>
      <c r="AR788" s="203"/>
      <c r="AS788" s="203"/>
      <c r="AT788" s="203"/>
      <c r="AU788" s="203"/>
      <c r="AV788" s="203"/>
      <c r="AW788" s="203"/>
      <c r="AX788" s="203"/>
      <c r="AY788" s="203"/>
      <c r="AZ788" s="203"/>
      <c r="BA788" s="203"/>
      <c r="BB788" s="203"/>
      <c r="BC788" s="203"/>
      <c r="BD788" s="203"/>
      <c r="BE788" s="203"/>
      <c r="BF788" s="203"/>
      <c r="BG788" s="203"/>
      <c r="BH788" s="203"/>
      <c r="BI788" s="203"/>
      <c r="BJ788" s="203"/>
      <c r="BK788" s="203"/>
      <c r="BL788" s="203"/>
      <c r="BM788" s="204">
        <v>1</v>
      </c>
    </row>
    <row r="789" spans="1:65">
      <c r="A789" s="29"/>
      <c r="B789" s="19">
        <v>1</v>
      </c>
      <c r="C789" s="9">
        <v>2</v>
      </c>
      <c r="D789" s="23">
        <v>0.26849999999999996</v>
      </c>
      <c r="E789" s="23">
        <v>0.27823824521107998</v>
      </c>
      <c r="F789" s="23">
        <v>0.25979650000000004</v>
      </c>
      <c r="G789" s="23">
        <v>0.26917650000000004</v>
      </c>
      <c r="H789" s="23">
        <v>0.23799999999999996</v>
      </c>
      <c r="I789" s="23">
        <v>0.25</v>
      </c>
      <c r="J789" s="23">
        <v>0.26</v>
      </c>
      <c r="K789" s="23">
        <v>0.28999999999999998</v>
      </c>
      <c r="L789" s="23">
        <v>0.26</v>
      </c>
      <c r="M789" s="23">
        <v>0.3</v>
      </c>
      <c r="N789" s="23">
        <v>0.28000000000000003</v>
      </c>
      <c r="O789" s="23">
        <v>0.28018373213679854</v>
      </c>
      <c r="P789" s="23">
        <v>0.2586</v>
      </c>
      <c r="Q789" s="23">
        <v>0.27999999999999997</v>
      </c>
      <c r="R789" s="23">
        <v>0.24</v>
      </c>
      <c r="S789" s="23">
        <v>0.25880000000000003</v>
      </c>
      <c r="T789" s="23">
        <v>0.25</v>
      </c>
      <c r="U789" s="23">
        <v>0.251</v>
      </c>
      <c r="V789" s="209">
        <v>0.19</v>
      </c>
      <c r="W789" s="23">
        <v>0.27499999999999997</v>
      </c>
      <c r="X789" s="23">
        <v>0.29360000000000003</v>
      </c>
      <c r="Y789" s="202"/>
      <c r="Z789" s="203"/>
      <c r="AA789" s="203"/>
      <c r="AB789" s="203"/>
      <c r="AC789" s="203"/>
      <c r="AD789" s="203"/>
      <c r="AE789" s="203"/>
      <c r="AF789" s="203"/>
      <c r="AG789" s="203"/>
      <c r="AH789" s="203"/>
      <c r="AI789" s="203"/>
      <c r="AJ789" s="203"/>
      <c r="AK789" s="203"/>
      <c r="AL789" s="203"/>
      <c r="AM789" s="203"/>
      <c r="AN789" s="203"/>
      <c r="AO789" s="203"/>
      <c r="AP789" s="203"/>
      <c r="AQ789" s="203"/>
      <c r="AR789" s="203"/>
      <c r="AS789" s="203"/>
      <c r="AT789" s="203"/>
      <c r="AU789" s="203"/>
      <c r="AV789" s="203"/>
      <c r="AW789" s="203"/>
      <c r="AX789" s="203"/>
      <c r="AY789" s="203"/>
      <c r="AZ789" s="203"/>
      <c r="BA789" s="203"/>
      <c r="BB789" s="203"/>
      <c r="BC789" s="203"/>
      <c r="BD789" s="203"/>
      <c r="BE789" s="203"/>
      <c r="BF789" s="203"/>
      <c r="BG789" s="203"/>
      <c r="BH789" s="203"/>
      <c r="BI789" s="203"/>
      <c r="BJ789" s="203"/>
      <c r="BK789" s="203"/>
      <c r="BL789" s="203"/>
      <c r="BM789" s="204">
        <v>20</v>
      </c>
    </row>
    <row r="790" spans="1:65">
      <c r="A790" s="29"/>
      <c r="B790" s="19">
        <v>1</v>
      </c>
      <c r="C790" s="9">
        <v>3</v>
      </c>
      <c r="D790" s="23">
        <v>0.26749999999999996</v>
      </c>
      <c r="E790" s="23">
        <v>0.27159805848097995</v>
      </c>
      <c r="F790" s="23">
        <v>0.25843530000000003</v>
      </c>
      <c r="G790" s="23">
        <v>0.25268099999999999</v>
      </c>
      <c r="H790" s="23">
        <v>0.23699999999999996</v>
      </c>
      <c r="I790" s="23">
        <v>0.25</v>
      </c>
      <c r="J790" s="23">
        <v>0.25</v>
      </c>
      <c r="K790" s="23">
        <v>0.28999999999999998</v>
      </c>
      <c r="L790" s="23">
        <v>0.26</v>
      </c>
      <c r="M790" s="23">
        <v>0.3</v>
      </c>
      <c r="N790" s="23">
        <v>0.27</v>
      </c>
      <c r="O790" s="23">
        <v>0.26893810185495315</v>
      </c>
      <c r="P790" s="23">
        <v>0.26649999999999996</v>
      </c>
      <c r="Q790" s="23">
        <v>0.27999999999999997</v>
      </c>
      <c r="R790" s="23">
        <v>0.24</v>
      </c>
      <c r="S790" s="23">
        <v>0.25929999999999997</v>
      </c>
      <c r="T790" s="23">
        <v>0.26</v>
      </c>
      <c r="U790" s="23">
        <v>0.24199999999999999</v>
      </c>
      <c r="V790" s="209">
        <v>0.2</v>
      </c>
      <c r="W790" s="23">
        <v>0.27999999999999997</v>
      </c>
      <c r="X790" s="23">
        <v>0.28810000000000002</v>
      </c>
      <c r="Y790" s="202"/>
      <c r="Z790" s="203"/>
      <c r="AA790" s="203"/>
      <c r="AB790" s="203"/>
      <c r="AC790" s="203"/>
      <c r="AD790" s="203"/>
      <c r="AE790" s="203"/>
      <c r="AF790" s="203"/>
      <c r="AG790" s="203"/>
      <c r="AH790" s="203"/>
      <c r="AI790" s="203"/>
      <c r="AJ790" s="203"/>
      <c r="AK790" s="203"/>
      <c r="AL790" s="203"/>
      <c r="AM790" s="203"/>
      <c r="AN790" s="203"/>
      <c r="AO790" s="203"/>
      <c r="AP790" s="203"/>
      <c r="AQ790" s="203"/>
      <c r="AR790" s="203"/>
      <c r="AS790" s="203"/>
      <c r="AT790" s="203"/>
      <c r="AU790" s="203"/>
      <c r="AV790" s="203"/>
      <c r="AW790" s="203"/>
      <c r="AX790" s="203"/>
      <c r="AY790" s="203"/>
      <c r="AZ790" s="203"/>
      <c r="BA790" s="203"/>
      <c r="BB790" s="203"/>
      <c r="BC790" s="203"/>
      <c r="BD790" s="203"/>
      <c r="BE790" s="203"/>
      <c r="BF790" s="203"/>
      <c r="BG790" s="203"/>
      <c r="BH790" s="203"/>
      <c r="BI790" s="203"/>
      <c r="BJ790" s="203"/>
      <c r="BK790" s="203"/>
      <c r="BL790" s="203"/>
      <c r="BM790" s="204">
        <v>16</v>
      </c>
    </row>
    <row r="791" spans="1:65">
      <c r="A791" s="29"/>
      <c r="B791" s="19">
        <v>1</v>
      </c>
      <c r="C791" s="9">
        <v>4</v>
      </c>
      <c r="D791" s="23">
        <v>0.2586</v>
      </c>
      <c r="E791" s="23">
        <v>0.26615602500662</v>
      </c>
      <c r="F791" s="23">
        <v>0.2605095</v>
      </c>
      <c r="G791" s="23">
        <v>0.26345400000000002</v>
      </c>
      <c r="H791" s="23">
        <v>0.245</v>
      </c>
      <c r="I791" s="23">
        <v>0.25</v>
      </c>
      <c r="J791" s="206">
        <v>1.22</v>
      </c>
      <c r="K791" s="23">
        <v>0.28999999999999998</v>
      </c>
      <c r="L791" s="23">
        <v>0.26</v>
      </c>
      <c r="M791" s="23">
        <v>0.28999999999999998</v>
      </c>
      <c r="N791" s="23">
        <v>0.27</v>
      </c>
      <c r="O791" s="23">
        <v>0.27191488776122458</v>
      </c>
      <c r="P791" s="23">
        <v>0.2641</v>
      </c>
      <c r="Q791" s="23">
        <v>0.27999999999999997</v>
      </c>
      <c r="R791" s="23">
        <v>0.22999999999999998</v>
      </c>
      <c r="S791" s="23">
        <v>0.2676</v>
      </c>
      <c r="T791" s="23">
        <v>0.26</v>
      </c>
      <c r="U791" s="23">
        <v>0.24399999999999999</v>
      </c>
      <c r="V791" s="209">
        <v>0.21</v>
      </c>
      <c r="W791" s="23">
        <v>0.27499999999999997</v>
      </c>
      <c r="X791" s="23">
        <v>0.2863</v>
      </c>
      <c r="Y791" s="202"/>
      <c r="Z791" s="203"/>
      <c r="AA791" s="203"/>
      <c r="AB791" s="203"/>
      <c r="AC791" s="203"/>
      <c r="AD791" s="203"/>
      <c r="AE791" s="203"/>
      <c r="AF791" s="203"/>
      <c r="AG791" s="203"/>
      <c r="AH791" s="203"/>
      <c r="AI791" s="203"/>
      <c r="AJ791" s="203"/>
      <c r="AK791" s="203"/>
      <c r="AL791" s="203"/>
      <c r="AM791" s="203"/>
      <c r="AN791" s="203"/>
      <c r="AO791" s="203"/>
      <c r="AP791" s="203"/>
      <c r="AQ791" s="203"/>
      <c r="AR791" s="203"/>
      <c r="AS791" s="203"/>
      <c r="AT791" s="203"/>
      <c r="AU791" s="203"/>
      <c r="AV791" s="203"/>
      <c r="AW791" s="203"/>
      <c r="AX791" s="203"/>
      <c r="AY791" s="203"/>
      <c r="AZ791" s="203"/>
      <c r="BA791" s="203"/>
      <c r="BB791" s="203"/>
      <c r="BC791" s="203"/>
      <c r="BD791" s="203"/>
      <c r="BE791" s="203"/>
      <c r="BF791" s="203"/>
      <c r="BG791" s="203"/>
      <c r="BH791" s="203"/>
      <c r="BI791" s="203"/>
      <c r="BJ791" s="203"/>
      <c r="BK791" s="203"/>
      <c r="BL791" s="203"/>
      <c r="BM791" s="204">
        <v>0.2657033905709244</v>
      </c>
    </row>
    <row r="792" spans="1:65">
      <c r="A792" s="29"/>
      <c r="B792" s="19">
        <v>1</v>
      </c>
      <c r="C792" s="9">
        <v>5</v>
      </c>
      <c r="D792" s="23">
        <v>0.26389999999999997</v>
      </c>
      <c r="E792" s="23">
        <v>0.26562694357583994</v>
      </c>
      <c r="F792" s="23">
        <v>0.25759920000000003</v>
      </c>
      <c r="G792" s="23">
        <v>0.2611755</v>
      </c>
      <c r="H792" s="23">
        <v>0.24299999999999999</v>
      </c>
      <c r="I792" s="23">
        <v>0.25</v>
      </c>
      <c r="J792" s="23">
        <v>0.26</v>
      </c>
      <c r="K792" s="23">
        <v>0.28999999999999998</v>
      </c>
      <c r="L792" s="23">
        <v>0.26</v>
      </c>
      <c r="M792" s="23">
        <v>0.3</v>
      </c>
      <c r="N792" s="23">
        <v>0.27</v>
      </c>
      <c r="O792" s="23">
        <v>0.27422885096172178</v>
      </c>
      <c r="P792" s="23">
        <v>0.25929999999999997</v>
      </c>
      <c r="Q792" s="23">
        <v>0.27999999999999997</v>
      </c>
      <c r="R792" s="23">
        <v>0.24</v>
      </c>
      <c r="S792" s="23">
        <v>0.27279999999999999</v>
      </c>
      <c r="T792" s="23">
        <v>0.26</v>
      </c>
      <c r="U792" s="23">
        <v>0.25600000000000001</v>
      </c>
      <c r="V792" s="209">
        <v>0.2</v>
      </c>
      <c r="W792" s="23">
        <v>0.28500000000000003</v>
      </c>
      <c r="X792" s="23">
        <v>0.28620000000000001</v>
      </c>
      <c r="Y792" s="202"/>
      <c r="Z792" s="203"/>
      <c r="AA792" s="203"/>
      <c r="AB792" s="203"/>
      <c r="AC792" s="203"/>
      <c r="AD792" s="203"/>
      <c r="AE792" s="203"/>
      <c r="AF792" s="203"/>
      <c r="AG792" s="203"/>
      <c r="AH792" s="203"/>
      <c r="AI792" s="203"/>
      <c r="AJ792" s="203"/>
      <c r="AK792" s="203"/>
      <c r="AL792" s="203"/>
      <c r="AM792" s="203"/>
      <c r="AN792" s="203"/>
      <c r="AO792" s="203"/>
      <c r="AP792" s="203"/>
      <c r="AQ792" s="203"/>
      <c r="AR792" s="203"/>
      <c r="AS792" s="203"/>
      <c r="AT792" s="203"/>
      <c r="AU792" s="203"/>
      <c r="AV792" s="203"/>
      <c r="AW792" s="203"/>
      <c r="AX792" s="203"/>
      <c r="AY792" s="203"/>
      <c r="AZ792" s="203"/>
      <c r="BA792" s="203"/>
      <c r="BB792" s="203"/>
      <c r="BC792" s="203"/>
      <c r="BD792" s="203"/>
      <c r="BE792" s="203"/>
      <c r="BF792" s="203"/>
      <c r="BG792" s="203"/>
      <c r="BH792" s="203"/>
      <c r="BI792" s="203"/>
      <c r="BJ792" s="203"/>
      <c r="BK792" s="203"/>
      <c r="BL792" s="203"/>
      <c r="BM792" s="204">
        <v>109</v>
      </c>
    </row>
    <row r="793" spans="1:65">
      <c r="A793" s="29"/>
      <c r="B793" s="19">
        <v>1</v>
      </c>
      <c r="C793" s="9">
        <v>6</v>
      </c>
      <c r="D793" s="23">
        <v>0.26689999999999997</v>
      </c>
      <c r="E793" s="23">
        <v>0.26814712743125996</v>
      </c>
      <c r="F793" s="23">
        <v>0.25341989999999998</v>
      </c>
      <c r="G793" s="23">
        <v>0.24258000000000002</v>
      </c>
      <c r="H793" s="23">
        <v>0.23499999999999996</v>
      </c>
      <c r="I793" s="23">
        <v>0.25</v>
      </c>
      <c r="J793" s="23">
        <v>0.26</v>
      </c>
      <c r="K793" s="23">
        <v>0.28999999999999998</v>
      </c>
      <c r="L793" s="23">
        <v>0.26</v>
      </c>
      <c r="M793" s="23">
        <v>0.3</v>
      </c>
      <c r="N793" s="23">
        <v>0.27</v>
      </c>
      <c r="O793" s="23">
        <v>0.27078291945712857</v>
      </c>
      <c r="P793" s="23">
        <v>0.2606</v>
      </c>
      <c r="Q793" s="23">
        <v>0.27999999999999997</v>
      </c>
      <c r="R793" s="23">
        <v>0.24</v>
      </c>
      <c r="S793" s="23">
        <v>0.25240000000000001</v>
      </c>
      <c r="T793" s="23">
        <v>0.26</v>
      </c>
      <c r="U793" s="23">
        <v>0.27</v>
      </c>
      <c r="V793" s="209">
        <v>0.2</v>
      </c>
      <c r="W793" s="23">
        <v>0.27</v>
      </c>
      <c r="X793" s="23">
        <v>0.29270000000000002</v>
      </c>
      <c r="Y793" s="202"/>
      <c r="Z793" s="203"/>
      <c r="AA793" s="203"/>
      <c r="AB793" s="203"/>
      <c r="AC793" s="203"/>
      <c r="AD793" s="203"/>
      <c r="AE793" s="203"/>
      <c r="AF793" s="203"/>
      <c r="AG793" s="203"/>
      <c r="AH793" s="203"/>
      <c r="AI793" s="203"/>
      <c r="AJ793" s="203"/>
      <c r="AK793" s="203"/>
      <c r="AL793" s="203"/>
      <c r="AM793" s="203"/>
      <c r="AN793" s="203"/>
      <c r="AO793" s="203"/>
      <c r="AP793" s="203"/>
      <c r="AQ793" s="203"/>
      <c r="AR793" s="203"/>
      <c r="AS793" s="203"/>
      <c r="AT793" s="203"/>
      <c r="AU793" s="203"/>
      <c r="AV793" s="203"/>
      <c r="AW793" s="203"/>
      <c r="AX793" s="203"/>
      <c r="AY793" s="203"/>
      <c r="AZ793" s="203"/>
      <c r="BA793" s="203"/>
      <c r="BB793" s="203"/>
      <c r="BC793" s="203"/>
      <c r="BD793" s="203"/>
      <c r="BE793" s="203"/>
      <c r="BF793" s="203"/>
      <c r="BG793" s="203"/>
      <c r="BH793" s="203"/>
      <c r="BI793" s="203"/>
      <c r="BJ793" s="203"/>
      <c r="BK793" s="203"/>
      <c r="BL793" s="203"/>
      <c r="BM793" s="56"/>
    </row>
    <row r="794" spans="1:65">
      <c r="A794" s="29"/>
      <c r="B794" s="20" t="s">
        <v>259</v>
      </c>
      <c r="C794" s="12"/>
      <c r="D794" s="207">
        <v>0.26421666666666666</v>
      </c>
      <c r="E794" s="207">
        <v>0.27151102168756996</v>
      </c>
      <c r="F794" s="207">
        <v>0.25525035000000001</v>
      </c>
      <c r="G794" s="207">
        <v>0.25797125000000004</v>
      </c>
      <c r="H794" s="207">
        <v>0.24033333333333329</v>
      </c>
      <c r="I794" s="207">
        <v>0.25166666666666665</v>
      </c>
      <c r="J794" s="207">
        <v>0.41833333333333328</v>
      </c>
      <c r="K794" s="207">
        <v>0.28999999999999998</v>
      </c>
      <c r="L794" s="207">
        <v>0.26</v>
      </c>
      <c r="M794" s="207">
        <v>0.29666666666666669</v>
      </c>
      <c r="N794" s="207">
        <v>0.27166666666666667</v>
      </c>
      <c r="O794" s="207">
        <v>0.27415012639758424</v>
      </c>
      <c r="P794" s="207">
        <v>0.26291666666666663</v>
      </c>
      <c r="Q794" s="207">
        <v>0.27999999999999997</v>
      </c>
      <c r="R794" s="207">
        <v>0.24</v>
      </c>
      <c r="S794" s="207">
        <v>0.26169999999999999</v>
      </c>
      <c r="T794" s="207">
        <v>0.25666666666666665</v>
      </c>
      <c r="U794" s="207">
        <v>0.25233333333333335</v>
      </c>
      <c r="V794" s="207">
        <v>0.19833333333333333</v>
      </c>
      <c r="W794" s="207">
        <v>0.27583333333333332</v>
      </c>
      <c r="X794" s="207">
        <v>0.29048333333333337</v>
      </c>
      <c r="Y794" s="202"/>
      <c r="Z794" s="203"/>
      <c r="AA794" s="203"/>
      <c r="AB794" s="203"/>
      <c r="AC794" s="203"/>
      <c r="AD794" s="203"/>
      <c r="AE794" s="203"/>
      <c r="AF794" s="203"/>
      <c r="AG794" s="203"/>
      <c r="AH794" s="203"/>
      <c r="AI794" s="203"/>
      <c r="AJ794" s="203"/>
      <c r="AK794" s="203"/>
      <c r="AL794" s="203"/>
      <c r="AM794" s="203"/>
      <c r="AN794" s="203"/>
      <c r="AO794" s="203"/>
      <c r="AP794" s="203"/>
      <c r="AQ794" s="203"/>
      <c r="AR794" s="203"/>
      <c r="AS794" s="203"/>
      <c r="AT794" s="203"/>
      <c r="AU794" s="203"/>
      <c r="AV794" s="203"/>
      <c r="AW794" s="203"/>
      <c r="AX794" s="203"/>
      <c r="AY794" s="203"/>
      <c r="AZ794" s="203"/>
      <c r="BA794" s="203"/>
      <c r="BB794" s="203"/>
      <c r="BC794" s="203"/>
      <c r="BD794" s="203"/>
      <c r="BE794" s="203"/>
      <c r="BF794" s="203"/>
      <c r="BG794" s="203"/>
      <c r="BH794" s="203"/>
      <c r="BI794" s="203"/>
      <c r="BJ794" s="203"/>
      <c r="BK794" s="203"/>
      <c r="BL794" s="203"/>
      <c r="BM794" s="56"/>
    </row>
    <row r="795" spans="1:65">
      <c r="A795" s="29"/>
      <c r="B795" s="3" t="s">
        <v>260</v>
      </c>
      <c r="C795" s="28"/>
      <c r="D795" s="23">
        <v>0.26539999999999997</v>
      </c>
      <c r="E795" s="23">
        <v>0.26987259295611998</v>
      </c>
      <c r="F795" s="23">
        <v>0.25801725000000003</v>
      </c>
      <c r="G795" s="23">
        <v>0.25996799999999998</v>
      </c>
      <c r="H795" s="23">
        <v>0.24049999999999999</v>
      </c>
      <c r="I795" s="23">
        <v>0.25</v>
      </c>
      <c r="J795" s="23">
        <v>0.26</v>
      </c>
      <c r="K795" s="23">
        <v>0.28999999999999998</v>
      </c>
      <c r="L795" s="23">
        <v>0.26</v>
      </c>
      <c r="M795" s="23">
        <v>0.3</v>
      </c>
      <c r="N795" s="23">
        <v>0.27</v>
      </c>
      <c r="O795" s="23">
        <v>0.27307186936147321</v>
      </c>
      <c r="P795" s="23">
        <v>0.26234999999999997</v>
      </c>
      <c r="Q795" s="23">
        <v>0.27999999999999997</v>
      </c>
      <c r="R795" s="23">
        <v>0.24</v>
      </c>
      <c r="S795" s="23">
        <v>0.25929999999999997</v>
      </c>
      <c r="T795" s="23">
        <v>0.26</v>
      </c>
      <c r="U795" s="23">
        <v>0.251</v>
      </c>
      <c r="V795" s="23">
        <v>0.2</v>
      </c>
      <c r="W795" s="23">
        <v>0.27499999999999997</v>
      </c>
      <c r="X795" s="23">
        <v>0.29039999999999999</v>
      </c>
      <c r="Y795" s="202"/>
      <c r="Z795" s="203"/>
      <c r="AA795" s="203"/>
      <c r="AB795" s="203"/>
      <c r="AC795" s="203"/>
      <c r="AD795" s="203"/>
      <c r="AE795" s="203"/>
      <c r="AF795" s="203"/>
      <c r="AG795" s="203"/>
      <c r="AH795" s="203"/>
      <c r="AI795" s="203"/>
      <c r="AJ795" s="203"/>
      <c r="AK795" s="203"/>
      <c r="AL795" s="203"/>
      <c r="AM795" s="203"/>
      <c r="AN795" s="203"/>
      <c r="AO795" s="203"/>
      <c r="AP795" s="203"/>
      <c r="AQ795" s="203"/>
      <c r="AR795" s="203"/>
      <c r="AS795" s="203"/>
      <c r="AT795" s="203"/>
      <c r="AU795" s="203"/>
      <c r="AV795" s="203"/>
      <c r="AW795" s="203"/>
      <c r="AX795" s="203"/>
      <c r="AY795" s="203"/>
      <c r="AZ795" s="203"/>
      <c r="BA795" s="203"/>
      <c r="BB795" s="203"/>
      <c r="BC795" s="203"/>
      <c r="BD795" s="203"/>
      <c r="BE795" s="203"/>
      <c r="BF795" s="203"/>
      <c r="BG795" s="203"/>
      <c r="BH795" s="203"/>
      <c r="BI795" s="203"/>
      <c r="BJ795" s="203"/>
      <c r="BK795" s="203"/>
      <c r="BL795" s="203"/>
      <c r="BM795" s="56"/>
    </row>
    <row r="796" spans="1:65">
      <c r="A796" s="29"/>
      <c r="B796" s="3" t="s">
        <v>261</v>
      </c>
      <c r="C796" s="28"/>
      <c r="D796" s="23">
        <v>4.1619306417414615E-3</v>
      </c>
      <c r="E796" s="23">
        <v>6.0090139739770766E-3</v>
      </c>
      <c r="F796" s="23">
        <v>7.0685403499591275E-3</v>
      </c>
      <c r="G796" s="23">
        <v>9.2885481144794717E-3</v>
      </c>
      <c r="H796" s="23">
        <v>4.1793141383086796E-3</v>
      </c>
      <c r="I796" s="23">
        <v>4.0824829046386332E-3</v>
      </c>
      <c r="J796" s="23">
        <v>0.39275522487506997</v>
      </c>
      <c r="K796" s="23">
        <v>0</v>
      </c>
      <c r="L796" s="23">
        <v>0</v>
      </c>
      <c r="M796" s="23">
        <v>5.1639777949432268E-3</v>
      </c>
      <c r="N796" s="23">
        <v>4.0824829046386332E-3</v>
      </c>
      <c r="O796" s="23">
        <v>4.5170850954503036E-3</v>
      </c>
      <c r="P796" s="23">
        <v>4.0345590424068298E-3</v>
      </c>
      <c r="Q796" s="23">
        <v>0</v>
      </c>
      <c r="R796" s="23">
        <v>6.324555320336764E-3</v>
      </c>
      <c r="S796" s="23">
        <v>7.272413629600555E-3</v>
      </c>
      <c r="T796" s="23">
        <v>5.1639777949432277E-3</v>
      </c>
      <c r="U796" s="23">
        <v>1.0053191864610306E-2</v>
      </c>
      <c r="V796" s="23">
        <v>7.5277265270908078E-3</v>
      </c>
      <c r="W796" s="23">
        <v>5.8452259722500607E-3</v>
      </c>
      <c r="X796" s="23">
        <v>4.1614500677848634E-3</v>
      </c>
      <c r="Y796" s="202"/>
      <c r="Z796" s="203"/>
      <c r="AA796" s="203"/>
      <c r="AB796" s="203"/>
      <c r="AC796" s="203"/>
      <c r="AD796" s="203"/>
      <c r="AE796" s="203"/>
      <c r="AF796" s="203"/>
      <c r="AG796" s="203"/>
      <c r="AH796" s="203"/>
      <c r="AI796" s="203"/>
      <c r="AJ796" s="203"/>
      <c r="AK796" s="203"/>
      <c r="AL796" s="203"/>
      <c r="AM796" s="203"/>
      <c r="AN796" s="203"/>
      <c r="AO796" s="203"/>
      <c r="AP796" s="203"/>
      <c r="AQ796" s="203"/>
      <c r="AR796" s="203"/>
      <c r="AS796" s="203"/>
      <c r="AT796" s="203"/>
      <c r="AU796" s="203"/>
      <c r="AV796" s="203"/>
      <c r="AW796" s="203"/>
      <c r="AX796" s="203"/>
      <c r="AY796" s="203"/>
      <c r="AZ796" s="203"/>
      <c r="BA796" s="203"/>
      <c r="BB796" s="203"/>
      <c r="BC796" s="203"/>
      <c r="BD796" s="203"/>
      <c r="BE796" s="203"/>
      <c r="BF796" s="203"/>
      <c r="BG796" s="203"/>
      <c r="BH796" s="203"/>
      <c r="BI796" s="203"/>
      <c r="BJ796" s="203"/>
      <c r="BK796" s="203"/>
      <c r="BL796" s="203"/>
      <c r="BM796" s="56"/>
    </row>
    <row r="797" spans="1:65">
      <c r="A797" s="29"/>
      <c r="B797" s="3" t="s">
        <v>86</v>
      </c>
      <c r="C797" s="28"/>
      <c r="D797" s="13">
        <v>1.5751961048665091E-2</v>
      </c>
      <c r="E797" s="13">
        <v>2.2131749704406845E-2</v>
      </c>
      <c r="F797" s="13">
        <v>2.7692578482102482E-2</v>
      </c>
      <c r="G797" s="13">
        <v>3.6006136786480937E-2</v>
      </c>
      <c r="H797" s="13">
        <v>1.7389656608773982E-2</v>
      </c>
      <c r="I797" s="13">
        <v>1.6221786376047549E-2</v>
      </c>
      <c r="J797" s="13">
        <v>0.93885711125514748</v>
      </c>
      <c r="K797" s="13">
        <v>0</v>
      </c>
      <c r="L797" s="13">
        <v>0</v>
      </c>
      <c r="M797" s="13">
        <v>1.7406666724527731E-2</v>
      </c>
      <c r="N797" s="13">
        <v>1.5027544434252638E-2</v>
      </c>
      <c r="O797" s="13">
        <v>1.647668434374323E-2</v>
      </c>
      <c r="P797" s="13">
        <v>1.5345390969534696E-2</v>
      </c>
      <c r="Q797" s="13">
        <v>0</v>
      </c>
      <c r="R797" s="13">
        <v>2.6352313834736518E-2</v>
      </c>
      <c r="S797" s="13">
        <v>2.7789123536876407E-2</v>
      </c>
      <c r="T797" s="13">
        <v>2.0119394006272318E-2</v>
      </c>
      <c r="U797" s="13">
        <v>3.9840918882207289E-2</v>
      </c>
      <c r="V797" s="13">
        <v>3.7954923666004073E-2</v>
      </c>
      <c r="W797" s="13">
        <v>2.119115156102741E-2</v>
      </c>
      <c r="X797" s="13">
        <v>1.4325951234556874E-2</v>
      </c>
      <c r="Y797" s="147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5"/>
    </row>
    <row r="798" spans="1:65">
      <c r="A798" s="29"/>
      <c r="B798" s="3" t="s">
        <v>262</v>
      </c>
      <c r="C798" s="28"/>
      <c r="D798" s="13">
        <v>-5.595426919706159E-3</v>
      </c>
      <c r="E798" s="13">
        <v>2.1857572476461584E-2</v>
      </c>
      <c r="F798" s="13">
        <v>-3.9341013106621081E-2</v>
      </c>
      <c r="G798" s="13">
        <v>-2.910064698199788E-2</v>
      </c>
      <c r="H798" s="13">
        <v>-9.548262512976502E-2</v>
      </c>
      <c r="I798" s="13">
        <v>-5.2828546425759404E-2</v>
      </c>
      <c r="J798" s="13">
        <v>0.57443731686843957</v>
      </c>
      <c r="K798" s="13">
        <v>9.1442602131906359E-2</v>
      </c>
      <c r="L798" s="13">
        <v>-2.1465253261049311E-2</v>
      </c>
      <c r="M798" s="13">
        <v>0.11653323666367466</v>
      </c>
      <c r="N798" s="13">
        <v>2.2443357169544598E-2</v>
      </c>
      <c r="O798" s="13">
        <v>3.1790094241966882E-2</v>
      </c>
      <c r="P798" s="13">
        <v>-1.0488100653401E-2</v>
      </c>
      <c r="Q798" s="13">
        <v>5.3806650334254469E-2</v>
      </c>
      <c r="R798" s="13">
        <v>-9.6737156856353312E-2</v>
      </c>
      <c r="S798" s="13">
        <v>-1.5067141455448518E-2</v>
      </c>
      <c r="T798" s="13">
        <v>-3.4010570526933348E-2</v>
      </c>
      <c r="U798" s="13">
        <v>-5.0319482972582374E-2</v>
      </c>
      <c r="V798" s="13">
        <v>-0.253553622679903</v>
      </c>
      <c r="W798" s="13">
        <v>3.8125003751899422E-2</v>
      </c>
      <c r="X798" s="13">
        <v>9.3261673135459855E-2</v>
      </c>
      <c r="Y798" s="147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5"/>
    </row>
    <row r="799" spans="1:65">
      <c r="A799" s="29"/>
      <c r="B799" s="45" t="s">
        <v>263</v>
      </c>
      <c r="C799" s="46"/>
      <c r="D799" s="44">
        <v>0.08</v>
      </c>
      <c r="E799" s="44">
        <v>0.52</v>
      </c>
      <c r="F799" s="44">
        <v>0.46</v>
      </c>
      <c r="G799" s="44">
        <v>0.3</v>
      </c>
      <c r="H799" s="44">
        <v>1.36</v>
      </c>
      <c r="I799" s="44">
        <v>0.68</v>
      </c>
      <c r="J799" s="44">
        <v>9.33</v>
      </c>
      <c r="K799" s="44">
        <v>1.63</v>
      </c>
      <c r="L799" s="44">
        <v>0.18</v>
      </c>
      <c r="M799" s="44">
        <v>2.0299999999999998</v>
      </c>
      <c r="N799" s="44">
        <v>0.53</v>
      </c>
      <c r="O799" s="44">
        <v>0.67</v>
      </c>
      <c r="P799" s="44">
        <v>0</v>
      </c>
      <c r="Q799" s="44">
        <v>1.03</v>
      </c>
      <c r="R799" s="44">
        <v>1.38</v>
      </c>
      <c r="S799" s="44">
        <v>7.0000000000000007E-2</v>
      </c>
      <c r="T799" s="44">
        <v>0.38</v>
      </c>
      <c r="U799" s="44">
        <v>0.64</v>
      </c>
      <c r="V799" s="44">
        <v>3.88</v>
      </c>
      <c r="W799" s="44">
        <v>0.78</v>
      </c>
      <c r="X799" s="44">
        <v>1.65</v>
      </c>
      <c r="Y799" s="147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5"/>
    </row>
    <row r="800" spans="1:65">
      <c r="B800" s="3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BM800" s="55"/>
    </row>
    <row r="801" spans="1:65" ht="15">
      <c r="B801" s="8" t="s">
        <v>598</v>
      </c>
      <c r="BM801" s="27" t="s">
        <v>66</v>
      </c>
    </row>
    <row r="802" spans="1:65" ht="15">
      <c r="A802" s="24" t="s">
        <v>6</v>
      </c>
      <c r="B802" s="18" t="s">
        <v>110</v>
      </c>
      <c r="C802" s="15" t="s">
        <v>111</v>
      </c>
      <c r="D802" s="16" t="s">
        <v>228</v>
      </c>
      <c r="E802" s="17" t="s">
        <v>228</v>
      </c>
      <c r="F802" s="17" t="s">
        <v>228</v>
      </c>
      <c r="G802" s="17" t="s">
        <v>228</v>
      </c>
      <c r="H802" s="17" t="s">
        <v>228</v>
      </c>
      <c r="I802" s="17" t="s">
        <v>228</v>
      </c>
      <c r="J802" s="17" t="s">
        <v>228</v>
      </c>
      <c r="K802" s="17" t="s">
        <v>228</v>
      </c>
      <c r="L802" s="17" t="s">
        <v>228</v>
      </c>
      <c r="M802" s="17" t="s">
        <v>228</v>
      </c>
      <c r="N802" s="17" t="s">
        <v>228</v>
      </c>
      <c r="O802" s="17" t="s">
        <v>228</v>
      </c>
      <c r="P802" s="17" t="s">
        <v>228</v>
      </c>
      <c r="Q802" s="17" t="s">
        <v>228</v>
      </c>
      <c r="R802" s="17" t="s">
        <v>228</v>
      </c>
      <c r="S802" s="17" t="s">
        <v>228</v>
      </c>
      <c r="T802" s="17" t="s">
        <v>228</v>
      </c>
      <c r="U802" s="17" t="s">
        <v>228</v>
      </c>
      <c r="V802" s="17" t="s">
        <v>228</v>
      </c>
      <c r="W802" s="147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7">
        <v>1</v>
      </c>
    </row>
    <row r="803" spans="1:65">
      <c r="A803" s="29"/>
      <c r="B803" s="19" t="s">
        <v>229</v>
      </c>
      <c r="C803" s="9" t="s">
        <v>229</v>
      </c>
      <c r="D803" s="145" t="s">
        <v>232</v>
      </c>
      <c r="E803" s="146" t="s">
        <v>233</v>
      </c>
      <c r="F803" s="146" t="s">
        <v>234</v>
      </c>
      <c r="G803" s="146" t="s">
        <v>237</v>
      </c>
      <c r="H803" s="146" t="s">
        <v>238</v>
      </c>
      <c r="I803" s="146" t="s">
        <v>239</v>
      </c>
      <c r="J803" s="146" t="s">
        <v>240</v>
      </c>
      <c r="K803" s="146" t="s">
        <v>241</v>
      </c>
      <c r="L803" s="146" t="s">
        <v>242</v>
      </c>
      <c r="M803" s="146" t="s">
        <v>243</v>
      </c>
      <c r="N803" s="146" t="s">
        <v>244</v>
      </c>
      <c r="O803" s="146" t="s">
        <v>245</v>
      </c>
      <c r="P803" s="146" t="s">
        <v>246</v>
      </c>
      <c r="Q803" s="146" t="s">
        <v>247</v>
      </c>
      <c r="R803" s="146" t="s">
        <v>249</v>
      </c>
      <c r="S803" s="146" t="s">
        <v>283</v>
      </c>
      <c r="T803" s="146" t="s">
        <v>252</v>
      </c>
      <c r="U803" s="146" t="s">
        <v>253</v>
      </c>
      <c r="V803" s="146" t="s">
        <v>299</v>
      </c>
      <c r="W803" s="147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7" t="s">
        <v>3</v>
      </c>
    </row>
    <row r="804" spans="1:65">
      <c r="A804" s="29"/>
      <c r="B804" s="19"/>
      <c r="C804" s="9"/>
      <c r="D804" s="10" t="s">
        <v>286</v>
      </c>
      <c r="E804" s="11" t="s">
        <v>286</v>
      </c>
      <c r="F804" s="11" t="s">
        <v>287</v>
      </c>
      <c r="G804" s="11" t="s">
        <v>322</v>
      </c>
      <c r="H804" s="11" t="s">
        <v>322</v>
      </c>
      <c r="I804" s="11" t="s">
        <v>286</v>
      </c>
      <c r="J804" s="11" t="s">
        <v>286</v>
      </c>
      <c r="K804" s="11" t="s">
        <v>286</v>
      </c>
      <c r="L804" s="11" t="s">
        <v>286</v>
      </c>
      <c r="M804" s="11" t="s">
        <v>286</v>
      </c>
      <c r="N804" s="11" t="s">
        <v>322</v>
      </c>
      <c r="O804" s="11" t="s">
        <v>322</v>
      </c>
      <c r="P804" s="11" t="s">
        <v>322</v>
      </c>
      <c r="Q804" s="11" t="s">
        <v>286</v>
      </c>
      <c r="R804" s="11" t="s">
        <v>286</v>
      </c>
      <c r="S804" s="11" t="s">
        <v>322</v>
      </c>
      <c r="T804" s="11" t="s">
        <v>287</v>
      </c>
      <c r="U804" s="11" t="s">
        <v>286</v>
      </c>
      <c r="V804" s="11" t="s">
        <v>287</v>
      </c>
      <c r="W804" s="147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7">
        <v>2</v>
      </c>
    </row>
    <row r="805" spans="1:65">
      <c r="A805" s="29"/>
      <c r="B805" s="19"/>
      <c r="C805" s="9"/>
      <c r="D805" s="25" t="s">
        <v>323</v>
      </c>
      <c r="E805" s="25" t="s">
        <v>324</v>
      </c>
      <c r="F805" s="25" t="s">
        <v>324</v>
      </c>
      <c r="G805" s="25" t="s">
        <v>325</v>
      </c>
      <c r="H805" s="25" t="s">
        <v>325</v>
      </c>
      <c r="I805" s="25" t="s">
        <v>325</v>
      </c>
      <c r="J805" s="25" t="s">
        <v>325</v>
      </c>
      <c r="K805" s="25" t="s">
        <v>325</v>
      </c>
      <c r="L805" s="25" t="s">
        <v>325</v>
      </c>
      <c r="M805" s="25" t="s">
        <v>325</v>
      </c>
      <c r="N805" s="25" t="s">
        <v>323</v>
      </c>
      <c r="O805" s="25" t="s">
        <v>325</v>
      </c>
      <c r="P805" s="25" t="s">
        <v>323</v>
      </c>
      <c r="Q805" s="25" t="s">
        <v>325</v>
      </c>
      <c r="R805" s="25" t="s">
        <v>289</v>
      </c>
      <c r="S805" s="25" t="s">
        <v>326</v>
      </c>
      <c r="T805" s="25" t="s">
        <v>323</v>
      </c>
      <c r="U805" s="25" t="s">
        <v>258</v>
      </c>
      <c r="V805" s="25" t="s">
        <v>325</v>
      </c>
      <c r="W805" s="147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7">
        <v>2</v>
      </c>
    </row>
    <row r="806" spans="1:65">
      <c r="A806" s="29"/>
      <c r="B806" s="18">
        <v>1</v>
      </c>
      <c r="C806" s="14">
        <v>1</v>
      </c>
      <c r="D806" s="21">
        <v>0.94</v>
      </c>
      <c r="E806" s="21">
        <v>0.7772120919482538</v>
      </c>
      <c r="F806" s="21">
        <v>0.72071399999999997</v>
      </c>
      <c r="G806" s="21">
        <v>0.85</v>
      </c>
      <c r="H806" s="148" t="s">
        <v>103</v>
      </c>
      <c r="I806" s="21">
        <v>0.94</v>
      </c>
      <c r="J806" s="21">
        <v>0.95</v>
      </c>
      <c r="K806" s="21">
        <v>0.82</v>
      </c>
      <c r="L806" s="21">
        <v>0.95</v>
      </c>
      <c r="M806" s="21">
        <v>1.05</v>
      </c>
      <c r="N806" s="148">
        <v>0.39733617736999999</v>
      </c>
      <c r="O806" s="148">
        <v>0.38</v>
      </c>
      <c r="P806" s="148">
        <v>0.46</v>
      </c>
      <c r="Q806" s="21">
        <v>0.81</v>
      </c>
      <c r="R806" s="21">
        <v>0.78</v>
      </c>
      <c r="S806" s="150">
        <v>1.1499999999999999</v>
      </c>
      <c r="T806" s="148" t="s">
        <v>103</v>
      </c>
      <c r="U806" s="148">
        <v>0.8</v>
      </c>
      <c r="V806" s="21"/>
      <c r="W806" s="147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7">
        <v>1</v>
      </c>
    </row>
    <row r="807" spans="1:65">
      <c r="A807" s="29"/>
      <c r="B807" s="19">
        <v>1</v>
      </c>
      <c r="C807" s="9">
        <v>2</v>
      </c>
      <c r="D807" s="11">
        <v>0.94</v>
      </c>
      <c r="E807" s="11">
        <v>0.77831502055336388</v>
      </c>
      <c r="F807" s="11">
        <v>0.64409700000000003</v>
      </c>
      <c r="G807" s="11">
        <v>0.95</v>
      </c>
      <c r="H807" s="149" t="s">
        <v>103</v>
      </c>
      <c r="I807" s="11">
        <v>0.88</v>
      </c>
      <c r="J807" s="11">
        <v>0.95</v>
      </c>
      <c r="K807" s="11">
        <v>0.83</v>
      </c>
      <c r="L807" s="11">
        <v>0.96</v>
      </c>
      <c r="M807" s="11">
        <v>1.07</v>
      </c>
      <c r="N807" s="149">
        <v>0.40689327338999998</v>
      </c>
      <c r="O807" s="149">
        <v>0.34</v>
      </c>
      <c r="P807" s="149">
        <v>0.44</v>
      </c>
      <c r="Q807" s="11">
        <v>0.95</v>
      </c>
      <c r="R807" s="11">
        <v>0.78</v>
      </c>
      <c r="S807" s="11">
        <v>0.89</v>
      </c>
      <c r="T807" s="149" t="s">
        <v>103</v>
      </c>
      <c r="U807" s="149">
        <v>0.8</v>
      </c>
      <c r="V807" s="11"/>
      <c r="W807" s="147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7">
        <v>36</v>
      </c>
    </row>
    <row r="808" spans="1:65">
      <c r="A808" s="29"/>
      <c r="B808" s="19">
        <v>1</v>
      </c>
      <c r="C808" s="9">
        <v>3</v>
      </c>
      <c r="D808" s="11">
        <v>1.02</v>
      </c>
      <c r="E808" s="11">
        <v>0.83739996307080911</v>
      </c>
      <c r="F808" s="11">
        <v>0.66273900000000008</v>
      </c>
      <c r="G808" s="11">
        <v>0.82</v>
      </c>
      <c r="H808" s="149" t="s">
        <v>103</v>
      </c>
      <c r="I808" s="11">
        <v>0.85</v>
      </c>
      <c r="J808" s="11">
        <v>0.95</v>
      </c>
      <c r="K808" s="11">
        <v>0.82</v>
      </c>
      <c r="L808" s="11">
        <v>0.95</v>
      </c>
      <c r="M808" s="11">
        <v>1.06</v>
      </c>
      <c r="N808" s="149">
        <v>0.36360187795999999</v>
      </c>
      <c r="O808" s="149">
        <v>0.33</v>
      </c>
      <c r="P808" s="149">
        <v>0.43</v>
      </c>
      <c r="Q808" s="11">
        <v>0.89</v>
      </c>
      <c r="R808" s="11">
        <v>0.78</v>
      </c>
      <c r="S808" s="11">
        <v>0.84</v>
      </c>
      <c r="T808" s="149" t="s">
        <v>103</v>
      </c>
      <c r="U808" s="149">
        <v>0.8</v>
      </c>
      <c r="V808" s="11"/>
      <c r="W808" s="147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7">
        <v>16</v>
      </c>
    </row>
    <row r="809" spans="1:65">
      <c r="A809" s="29"/>
      <c r="B809" s="19">
        <v>1</v>
      </c>
      <c r="C809" s="9">
        <v>4</v>
      </c>
      <c r="D809" s="11">
        <v>0.88</v>
      </c>
      <c r="E809" s="11">
        <v>0.82253057059563228</v>
      </c>
      <c r="F809" s="11">
        <v>0.75011899999999998</v>
      </c>
      <c r="G809" s="11">
        <v>0.88</v>
      </c>
      <c r="H809" s="149" t="s">
        <v>103</v>
      </c>
      <c r="I809" s="11">
        <v>0.86</v>
      </c>
      <c r="J809" s="11">
        <v>0.95</v>
      </c>
      <c r="K809" s="11">
        <v>0.86</v>
      </c>
      <c r="L809" s="11">
        <v>0.95</v>
      </c>
      <c r="M809" s="143">
        <v>1</v>
      </c>
      <c r="N809" s="149">
        <v>0.28927479032999998</v>
      </c>
      <c r="O809" s="149">
        <v>0.35</v>
      </c>
      <c r="P809" s="149">
        <v>0.47</v>
      </c>
      <c r="Q809" s="11">
        <v>1.01</v>
      </c>
      <c r="R809" s="11">
        <v>0.76</v>
      </c>
      <c r="S809" s="11">
        <v>0.86</v>
      </c>
      <c r="T809" s="149" t="s">
        <v>103</v>
      </c>
      <c r="U809" s="149">
        <v>0.8</v>
      </c>
      <c r="V809" s="143">
        <v>0.51100000000000001</v>
      </c>
      <c r="W809" s="147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7">
        <v>0.88318693491810552</v>
      </c>
    </row>
    <row r="810" spans="1:65">
      <c r="A810" s="29"/>
      <c r="B810" s="19">
        <v>1</v>
      </c>
      <c r="C810" s="9">
        <v>5</v>
      </c>
      <c r="D810" s="11">
        <v>0.93</v>
      </c>
      <c r="E810" s="11">
        <v>0.82931552196723834</v>
      </c>
      <c r="F810" s="11">
        <v>0.70374399999999993</v>
      </c>
      <c r="G810" s="11">
        <v>0.86</v>
      </c>
      <c r="H810" s="149" t="s">
        <v>103</v>
      </c>
      <c r="I810" s="11">
        <v>0.85</v>
      </c>
      <c r="J810" s="143">
        <v>0.89</v>
      </c>
      <c r="K810" s="11">
        <v>0.83</v>
      </c>
      <c r="L810" s="11">
        <v>0.94</v>
      </c>
      <c r="M810" s="11">
        <v>1.07</v>
      </c>
      <c r="N810" s="149">
        <v>0.47119758654999999</v>
      </c>
      <c r="O810" s="149">
        <v>0.34</v>
      </c>
      <c r="P810" s="149">
        <v>0.47</v>
      </c>
      <c r="Q810" s="11">
        <v>1.01</v>
      </c>
      <c r="R810" s="11">
        <v>0.83</v>
      </c>
      <c r="S810" s="11">
        <v>0.84</v>
      </c>
      <c r="T810" s="149" t="s">
        <v>103</v>
      </c>
      <c r="U810" s="149">
        <v>0.8</v>
      </c>
      <c r="V810" s="11"/>
      <c r="W810" s="147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7">
        <v>110</v>
      </c>
    </row>
    <row r="811" spans="1:65">
      <c r="A811" s="29"/>
      <c r="B811" s="19">
        <v>1</v>
      </c>
      <c r="C811" s="9">
        <v>6</v>
      </c>
      <c r="D811" s="11">
        <v>0.95</v>
      </c>
      <c r="E811" s="11">
        <v>0.79244914596830096</v>
      </c>
      <c r="F811" s="11">
        <v>0.69482399999999989</v>
      </c>
      <c r="G811" s="11">
        <v>0.95</v>
      </c>
      <c r="H811" s="149" t="s">
        <v>103</v>
      </c>
      <c r="I811" s="11">
        <v>0.92</v>
      </c>
      <c r="J811" s="11">
        <v>0.94</v>
      </c>
      <c r="K811" s="143">
        <v>0.89</v>
      </c>
      <c r="L811" s="11">
        <v>0.95</v>
      </c>
      <c r="M811" s="11">
        <v>1.07</v>
      </c>
      <c r="N811" s="149">
        <v>0.29892185993999998</v>
      </c>
      <c r="O811" s="149">
        <v>0.35</v>
      </c>
      <c r="P811" s="149">
        <v>0.43</v>
      </c>
      <c r="Q811" s="11">
        <v>0.88</v>
      </c>
      <c r="R811" s="11">
        <v>0.83</v>
      </c>
      <c r="S811" s="11">
        <v>0.93</v>
      </c>
      <c r="T811" s="149" t="s">
        <v>103</v>
      </c>
      <c r="U811" s="149">
        <v>0.8</v>
      </c>
      <c r="V811" s="11"/>
      <c r="W811" s="147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5"/>
    </row>
    <row r="812" spans="1:65">
      <c r="A812" s="29"/>
      <c r="B812" s="20" t="s">
        <v>259</v>
      </c>
      <c r="C812" s="12"/>
      <c r="D812" s="22">
        <v>0.94333333333333336</v>
      </c>
      <c r="E812" s="22">
        <v>0.80620371901726651</v>
      </c>
      <c r="F812" s="22">
        <v>0.69603950000000003</v>
      </c>
      <c r="G812" s="22">
        <v>0.8849999999999999</v>
      </c>
      <c r="H812" s="22" t="s">
        <v>696</v>
      </c>
      <c r="I812" s="22">
        <v>0.8833333333333333</v>
      </c>
      <c r="J812" s="22">
        <v>0.93833333333333313</v>
      </c>
      <c r="K812" s="22">
        <v>0.84166666666666645</v>
      </c>
      <c r="L812" s="22">
        <v>0.95000000000000007</v>
      </c>
      <c r="M812" s="22">
        <v>1.0533333333333335</v>
      </c>
      <c r="N812" s="22">
        <v>0.37120426092333331</v>
      </c>
      <c r="O812" s="22">
        <v>0.34833333333333333</v>
      </c>
      <c r="P812" s="22">
        <v>0.45</v>
      </c>
      <c r="Q812" s="22">
        <v>0.92499999999999993</v>
      </c>
      <c r="R812" s="22">
        <v>0.79333333333333333</v>
      </c>
      <c r="S812" s="22">
        <v>0.91833333333333333</v>
      </c>
      <c r="T812" s="22" t="s">
        <v>696</v>
      </c>
      <c r="U812" s="22">
        <v>0.79999999999999993</v>
      </c>
      <c r="V812" s="22">
        <v>0.51100000000000001</v>
      </c>
      <c r="W812" s="147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5"/>
    </row>
    <row r="813" spans="1:65">
      <c r="A813" s="29"/>
      <c r="B813" s="3" t="s">
        <v>260</v>
      </c>
      <c r="C813" s="28"/>
      <c r="D813" s="11">
        <v>0.94</v>
      </c>
      <c r="E813" s="11">
        <v>0.80748985828196662</v>
      </c>
      <c r="F813" s="11">
        <v>0.69928399999999991</v>
      </c>
      <c r="G813" s="11">
        <v>0.87</v>
      </c>
      <c r="H813" s="11" t="s">
        <v>696</v>
      </c>
      <c r="I813" s="11">
        <v>0.87</v>
      </c>
      <c r="J813" s="11">
        <v>0.95</v>
      </c>
      <c r="K813" s="11">
        <v>0.83</v>
      </c>
      <c r="L813" s="11">
        <v>0.95</v>
      </c>
      <c r="M813" s="11">
        <v>1.0649999999999999</v>
      </c>
      <c r="N813" s="11">
        <v>0.38046902766500001</v>
      </c>
      <c r="O813" s="11">
        <v>0.34499999999999997</v>
      </c>
      <c r="P813" s="11">
        <v>0.45</v>
      </c>
      <c r="Q813" s="11">
        <v>0.91999999999999993</v>
      </c>
      <c r="R813" s="11">
        <v>0.78</v>
      </c>
      <c r="S813" s="11">
        <v>0.875</v>
      </c>
      <c r="T813" s="11" t="s">
        <v>696</v>
      </c>
      <c r="U813" s="11">
        <v>0.8</v>
      </c>
      <c r="V813" s="11">
        <v>0.51100000000000001</v>
      </c>
      <c r="W813" s="147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5"/>
    </row>
    <row r="814" spans="1:65">
      <c r="A814" s="29"/>
      <c r="B814" s="3" t="s">
        <v>261</v>
      </c>
      <c r="C814" s="28"/>
      <c r="D814" s="23">
        <v>4.5018514709691024E-2</v>
      </c>
      <c r="E814" s="23">
        <v>2.6763442913747208E-2</v>
      </c>
      <c r="F814" s="23">
        <v>3.84739045003233E-2</v>
      </c>
      <c r="G814" s="23">
        <v>5.39444158370447E-2</v>
      </c>
      <c r="H814" s="23" t="s">
        <v>696</v>
      </c>
      <c r="I814" s="23">
        <v>3.8297084310253526E-2</v>
      </c>
      <c r="J814" s="23">
        <v>2.4013884872437146E-2</v>
      </c>
      <c r="K814" s="23">
        <v>2.7868739954771331E-2</v>
      </c>
      <c r="L814" s="23">
        <v>6.324555320336764E-3</v>
      </c>
      <c r="M814" s="23">
        <v>2.7325202042558953E-2</v>
      </c>
      <c r="N814" s="23">
        <v>6.9210154902647633E-2</v>
      </c>
      <c r="O814" s="23">
        <v>1.7224014243685078E-2</v>
      </c>
      <c r="P814" s="23">
        <v>1.8973665961010269E-2</v>
      </c>
      <c r="Q814" s="23">
        <v>7.943550843294199E-2</v>
      </c>
      <c r="R814" s="23">
        <v>2.9439202887759461E-2</v>
      </c>
      <c r="S814" s="23">
        <v>0.11856081421222887</v>
      </c>
      <c r="T814" s="23" t="s">
        <v>696</v>
      </c>
      <c r="U814" s="23">
        <v>1.2161883888976234E-16</v>
      </c>
      <c r="V814" s="23" t="s">
        <v>696</v>
      </c>
      <c r="W814" s="147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5"/>
    </row>
    <row r="815" spans="1:65">
      <c r="A815" s="29"/>
      <c r="B815" s="3" t="s">
        <v>86</v>
      </c>
      <c r="C815" s="28"/>
      <c r="D815" s="13">
        <v>4.7722807112746665E-2</v>
      </c>
      <c r="E815" s="13">
        <v>3.3196873547508422E-2</v>
      </c>
      <c r="F815" s="13">
        <v>5.5275461378733966E-2</v>
      </c>
      <c r="G815" s="13">
        <v>6.095414218875108E-2</v>
      </c>
      <c r="H815" s="13" t="s">
        <v>696</v>
      </c>
      <c r="I815" s="13">
        <v>4.335518978519267E-2</v>
      </c>
      <c r="J815" s="13">
        <v>2.5592062031016501E-2</v>
      </c>
      <c r="K815" s="13">
        <v>3.3111374203688718E-2</v>
      </c>
      <c r="L815" s="13">
        <v>6.6574266529860673E-3</v>
      </c>
      <c r="M815" s="13">
        <v>2.5941647508758495E-2</v>
      </c>
      <c r="N815" s="13">
        <v>0.1864476305592353</v>
      </c>
      <c r="O815" s="13">
        <v>4.9446930843115057E-2</v>
      </c>
      <c r="P815" s="13">
        <v>4.2163702135578372E-2</v>
      </c>
      <c r="Q815" s="13">
        <v>8.5876225332910269E-2</v>
      </c>
      <c r="R815" s="13">
        <v>3.7108238934150578E-2</v>
      </c>
      <c r="S815" s="13">
        <v>0.12910433489534903</v>
      </c>
      <c r="T815" s="13" t="s">
        <v>696</v>
      </c>
      <c r="U815" s="13">
        <v>1.5202354861220294E-16</v>
      </c>
      <c r="V815" s="13" t="s">
        <v>696</v>
      </c>
      <c r="W815" s="147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5"/>
    </row>
    <row r="816" spans="1:65">
      <c r="A816" s="29"/>
      <c r="B816" s="3" t="s">
        <v>262</v>
      </c>
      <c r="C816" s="28"/>
      <c r="D816" s="13">
        <v>6.8101549102744574E-2</v>
      </c>
      <c r="E816" s="13">
        <v>-8.7165256705226679E-2</v>
      </c>
      <c r="F816" s="13">
        <v>-0.21190013973141364</v>
      </c>
      <c r="G816" s="13">
        <v>2.0528667377337495E-3</v>
      </c>
      <c r="H816" s="13" t="s">
        <v>696</v>
      </c>
      <c r="I816" s="13">
        <v>1.6576152730496396E-4</v>
      </c>
      <c r="J816" s="13">
        <v>6.2440233471457773E-2</v>
      </c>
      <c r="K816" s="13">
        <v>-4.7011868733417228E-2</v>
      </c>
      <c r="L816" s="13">
        <v>7.564996994446016E-2</v>
      </c>
      <c r="M816" s="13">
        <v>0.19265049299105064</v>
      </c>
      <c r="N816" s="13">
        <v>-0.57969910304690631</v>
      </c>
      <c r="O816" s="13">
        <v>-0.60559501102036473</v>
      </c>
      <c r="P816" s="13">
        <v>-0.49048159318420315</v>
      </c>
      <c r="Q816" s="13">
        <v>4.7343391788026823E-2</v>
      </c>
      <c r="R816" s="13">
        <v>-0.10173791983585445</v>
      </c>
      <c r="S816" s="13">
        <v>3.9794970946311459E-2</v>
      </c>
      <c r="T816" s="13" t="s">
        <v>696</v>
      </c>
      <c r="U816" s="13">
        <v>-9.4189498994138976E-2</v>
      </c>
      <c r="V816" s="13">
        <v>-0.42141354248250618</v>
      </c>
      <c r="W816" s="147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5"/>
    </row>
    <row r="817" spans="1:65">
      <c r="A817" s="29"/>
      <c r="B817" s="45" t="s">
        <v>263</v>
      </c>
      <c r="C817" s="46"/>
      <c r="D817" s="44">
        <v>0.47</v>
      </c>
      <c r="E817" s="44">
        <v>0.62</v>
      </c>
      <c r="F817" s="44">
        <v>1.5</v>
      </c>
      <c r="G817" s="44">
        <v>0.01</v>
      </c>
      <c r="H817" s="44">
        <v>12.91</v>
      </c>
      <c r="I817" s="44">
        <v>0.01</v>
      </c>
      <c r="J817" s="44">
        <v>0.43</v>
      </c>
      <c r="K817" s="44">
        <v>0.34</v>
      </c>
      <c r="L817" s="44">
        <v>0.53</v>
      </c>
      <c r="M817" s="44">
        <v>1.35</v>
      </c>
      <c r="N817" s="44">
        <v>4.0999999999999996</v>
      </c>
      <c r="O817" s="44">
        <v>4.28</v>
      </c>
      <c r="P817" s="44">
        <v>3.47</v>
      </c>
      <c r="Q817" s="44">
        <v>0.33</v>
      </c>
      <c r="R817" s="44">
        <v>0.73</v>
      </c>
      <c r="S817" s="44">
        <v>0.27</v>
      </c>
      <c r="T817" s="44">
        <v>12.91</v>
      </c>
      <c r="U817" s="44" t="s">
        <v>264</v>
      </c>
      <c r="V817" s="44">
        <v>2.98</v>
      </c>
      <c r="W817" s="147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5"/>
    </row>
    <row r="818" spans="1:65">
      <c r="B818" s="30" t="s">
        <v>320</v>
      </c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BM818" s="55"/>
    </row>
    <row r="819" spans="1:65">
      <c r="BM819" s="55"/>
    </row>
    <row r="820" spans="1:65" ht="15">
      <c r="B820" s="8" t="s">
        <v>599</v>
      </c>
      <c r="BM820" s="27" t="s">
        <v>66</v>
      </c>
    </row>
    <row r="821" spans="1:65" ht="15">
      <c r="A821" s="24" t="s">
        <v>9</v>
      </c>
      <c r="B821" s="18" t="s">
        <v>110</v>
      </c>
      <c r="C821" s="15" t="s">
        <v>111</v>
      </c>
      <c r="D821" s="16" t="s">
        <v>228</v>
      </c>
      <c r="E821" s="17" t="s">
        <v>228</v>
      </c>
      <c r="F821" s="17" t="s">
        <v>228</v>
      </c>
      <c r="G821" s="17" t="s">
        <v>228</v>
      </c>
      <c r="H821" s="17" t="s">
        <v>228</v>
      </c>
      <c r="I821" s="17" t="s">
        <v>228</v>
      </c>
      <c r="J821" s="17" t="s">
        <v>228</v>
      </c>
      <c r="K821" s="17" t="s">
        <v>228</v>
      </c>
      <c r="L821" s="17" t="s">
        <v>228</v>
      </c>
      <c r="M821" s="17" t="s">
        <v>228</v>
      </c>
      <c r="N821" s="17" t="s">
        <v>228</v>
      </c>
      <c r="O821" s="17" t="s">
        <v>228</v>
      </c>
      <c r="P821" s="17" t="s">
        <v>228</v>
      </c>
      <c r="Q821" s="17" t="s">
        <v>228</v>
      </c>
      <c r="R821" s="17" t="s">
        <v>228</v>
      </c>
      <c r="S821" s="17" t="s">
        <v>228</v>
      </c>
      <c r="T821" s="17" t="s">
        <v>228</v>
      </c>
      <c r="U821" s="17" t="s">
        <v>228</v>
      </c>
      <c r="V821" s="147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7">
        <v>1</v>
      </c>
    </row>
    <row r="822" spans="1:65">
      <c r="A822" s="29"/>
      <c r="B822" s="19" t="s">
        <v>229</v>
      </c>
      <c r="C822" s="9" t="s">
        <v>229</v>
      </c>
      <c r="D822" s="145" t="s">
        <v>232</v>
      </c>
      <c r="E822" s="146" t="s">
        <v>233</v>
      </c>
      <c r="F822" s="146" t="s">
        <v>237</v>
      </c>
      <c r="G822" s="146" t="s">
        <v>238</v>
      </c>
      <c r="H822" s="146" t="s">
        <v>239</v>
      </c>
      <c r="I822" s="146" t="s">
        <v>240</v>
      </c>
      <c r="J822" s="146" t="s">
        <v>241</v>
      </c>
      <c r="K822" s="146" t="s">
        <v>242</v>
      </c>
      <c r="L822" s="146" t="s">
        <v>243</v>
      </c>
      <c r="M822" s="146" t="s">
        <v>244</v>
      </c>
      <c r="N822" s="146" t="s">
        <v>246</v>
      </c>
      <c r="O822" s="146" t="s">
        <v>247</v>
      </c>
      <c r="P822" s="146" t="s">
        <v>248</v>
      </c>
      <c r="Q822" s="146" t="s">
        <v>249</v>
      </c>
      <c r="R822" s="146" t="s">
        <v>283</v>
      </c>
      <c r="S822" s="146" t="s">
        <v>252</v>
      </c>
      <c r="T822" s="146" t="s">
        <v>253</v>
      </c>
      <c r="U822" s="146" t="s">
        <v>299</v>
      </c>
      <c r="V822" s="147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7" t="s">
        <v>3</v>
      </c>
    </row>
    <row r="823" spans="1:65">
      <c r="A823" s="29"/>
      <c r="B823" s="19"/>
      <c r="C823" s="9"/>
      <c r="D823" s="10" t="s">
        <v>287</v>
      </c>
      <c r="E823" s="11" t="s">
        <v>286</v>
      </c>
      <c r="F823" s="11" t="s">
        <v>322</v>
      </c>
      <c r="G823" s="11" t="s">
        <v>322</v>
      </c>
      <c r="H823" s="11" t="s">
        <v>286</v>
      </c>
      <c r="I823" s="11" t="s">
        <v>286</v>
      </c>
      <c r="J823" s="11" t="s">
        <v>286</v>
      </c>
      <c r="K823" s="11" t="s">
        <v>286</v>
      </c>
      <c r="L823" s="11" t="s">
        <v>286</v>
      </c>
      <c r="M823" s="11" t="s">
        <v>322</v>
      </c>
      <c r="N823" s="11" t="s">
        <v>322</v>
      </c>
      <c r="O823" s="11" t="s">
        <v>286</v>
      </c>
      <c r="P823" s="11" t="s">
        <v>286</v>
      </c>
      <c r="Q823" s="11" t="s">
        <v>286</v>
      </c>
      <c r="R823" s="11" t="s">
        <v>322</v>
      </c>
      <c r="S823" s="11" t="s">
        <v>287</v>
      </c>
      <c r="T823" s="11" t="s">
        <v>287</v>
      </c>
      <c r="U823" s="11" t="s">
        <v>287</v>
      </c>
      <c r="V823" s="147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7">
        <v>2</v>
      </c>
    </row>
    <row r="824" spans="1:65">
      <c r="A824" s="29"/>
      <c r="B824" s="19"/>
      <c r="C824" s="9"/>
      <c r="D824" s="25" t="s">
        <v>323</v>
      </c>
      <c r="E824" s="25" t="s">
        <v>324</v>
      </c>
      <c r="F824" s="25" t="s">
        <v>325</v>
      </c>
      <c r="G824" s="25" t="s">
        <v>325</v>
      </c>
      <c r="H824" s="25" t="s">
        <v>325</v>
      </c>
      <c r="I824" s="25" t="s">
        <v>325</v>
      </c>
      <c r="J824" s="25" t="s">
        <v>325</v>
      </c>
      <c r="K824" s="25" t="s">
        <v>325</v>
      </c>
      <c r="L824" s="25" t="s">
        <v>325</v>
      </c>
      <c r="M824" s="25" t="s">
        <v>323</v>
      </c>
      <c r="N824" s="25" t="s">
        <v>323</v>
      </c>
      <c r="O824" s="25" t="s">
        <v>325</v>
      </c>
      <c r="P824" s="25" t="s">
        <v>323</v>
      </c>
      <c r="Q824" s="25" t="s">
        <v>289</v>
      </c>
      <c r="R824" s="25" t="s">
        <v>326</v>
      </c>
      <c r="S824" s="25" t="s">
        <v>323</v>
      </c>
      <c r="T824" s="25" t="s">
        <v>258</v>
      </c>
      <c r="U824" s="25" t="s">
        <v>325</v>
      </c>
      <c r="V824" s="147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7">
        <v>2</v>
      </c>
    </row>
    <row r="825" spans="1:65">
      <c r="A825" s="29"/>
      <c r="B825" s="18">
        <v>1</v>
      </c>
      <c r="C825" s="14">
        <v>1</v>
      </c>
      <c r="D825" s="21">
        <v>4.5</v>
      </c>
      <c r="E825" s="21">
        <v>5.2319175407455818</v>
      </c>
      <c r="F825" s="150">
        <v>6.8</v>
      </c>
      <c r="G825" s="21">
        <v>5</v>
      </c>
      <c r="H825" s="21">
        <v>5.0999999999999996</v>
      </c>
      <c r="I825" s="21">
        <v>6.3</v>
      </c>
      <c r="J825" s="21">
        <v>5.5</v>
      </c>
      <c r="K825" s="21">
        <v>5</v>
      </c>
      <c r="L825" s="21">
        <v>5.7</v>
      </c>
      <c r="M825" s="21">
        <v>5.58614635073</v>
      </c>
      <c r="N825" s="148">
        <v>6</v>
      </c>
      <c r="O825" s="150">
        <v>3.6</v>
      </c>
      <c r="P825" s="148">
        <v>7</v>
      </c>
      <c r="Q825" s="21">
        <v>3.8</v>
      </c>
      <c r="R825" s="148">
        <v>7</v>
      </c>
      <c r="S825" s="21">
        <v>4.3</v>
      </c>
      <c r="T825" s="148">
        <v>4</v>
      </c>
      <c r="U825" s="21">
        <v>4.1500000000000004</v>
      </c>
      <c r="V825" s="147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7">
        <v>1</v>
      </c>
    </row>
    <row r="826" spans="1:65">
      <c r="A826" s="29"/>
      <c r="B826" s="19">
        <v>1</v>
      </c>
      <c r="C826" s="9">
        <v>2</v>
      </c>
      <c r="D826" s="11">
        <v>4.8</v>
      </c>
      <c r="E826" s="11">
        <v>5.3199808730687996</v>
      </c>
      <c r="F826" s="11">
        <v>6.4</v>
      </c>
      <c r="G826" s="11">
        <v>5</v>
      </c>
      <c r="H826" s="11">
        <v>5</v>
      </c>
      <c r="I826" s="11">
        <v>6.2</v>
      </c>
      <c r="J826" s="11">
        <v>5.5</v>
      </c>
      <c r="K826" s="11">
        <v>5.0999999999999996</v>
      </c>
      <c r="L826" s="11">
        <v>6</v>
      </c>
      <c r="M826" s="11">
        <v>5.55018420693</v>
      </c>
      <c r="N826" s="149">
        <v>6</v>
      </c>
      <c r="O826" s="11">
        <v>4.9000000000000004</v>
      </c>
      <c r="P826" s="149">
        <v>7</v>
      </c>
      <c r="Q826" s="11">
        <v>3.8</v>
      </c>
      <c r="R826" s="149">
        <v>6</v>
      </c>
      <c r="S826" s="11">
        <v>4.5</v>
      </c>
      <c r="T826" s="149">
        <v>4</v>
      </c>
      <c r="U826" s="11">
        <v>4.3339999999999996</v>
      </c>
      <c r="V826" s="147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7">
        <v>37</v>
      </c>
    </row>
    <row r="827" spans="1:65">
      <c r="A827" s="29"/>
      <c r="B827" s="19">
        <v>1</v>
      </c>
      <c r="C827" s="9">
        <v>3</v>
      </c>
      <c r="D827" s="11">
        <v>4.8</v>
      </c>
      <c r="E827" s="11">
        <v>5.2031257867453427</v>
      </c>
      <c r="F827" s="11">
        <v>6.4</v>
      </c>
      <c r="G827" s="11">
        <v>5</v>
      </c>
      <c r="H827" s="11">
        <v>5.0999999999999996</v>
      </c>
      <c r="I827" s="11">
        <v>6.3</v>
      </c>
      <c r="J827" s="11">
        <v>5.4</v>
      </c>
      <c r="K827" s="11">
        <v>5.2</v>
      </c>
      <c r="L827" s="11">
        <v>6</v>
      </c>
      <c r="M827" s="11">
        <v>5.4494548514633339</v>
      </c>
      <c r="N827" s="149">
        <v>6</v>
      </c>
      <c r="O827" s="11">
        <v>4.4000000000000004</v>
      </c>
      <c r="P827" s="149">
        <v>7</v>
      </c>
      <c r="Q827" s="11">
        <v>3.9</v>
      </c>
      <c r="R827" s="149">
        <v>6</v>
      </c>
      <c r="S827" s="11">
        <v>4.5999999999999996</v>
      </c>
      <c r="T827" s="149">
        <v>4</v>
      </c>
      <c r="U827" s="11">
        <v>4.6559999999999997</v>
      </c>
      <c r="V827" s="147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7">
        <v>16</v>
      </c>
    </row>
    <row r="828" spans="1:65">
      <c r="A828" s="29"/>
      <c r="B828" s="19">
        <v>1</v>
      </c>
      <c r="C828" s="9">
        <v>4</v>
      </c>
      <c r="D828" s="11">
        <v>4.5999999999999996</v>
      </c>
      <c r="E828" s="11">
        <v>5.3525526036783164</v>
      </c>
      <c r="F828" s="11">
        <v>6.6</v>
      </c>
      <c r="G828" s="11">
        <v>5</v>
      </c>
      <c r="H828" s="11">
        <v>5.0999999999999996</v>
      </c>
      <c r="I828" s="11">
        <v>6.3</v>
      </c>
      <c r="J828" s="11">
        <v>5.6</v>
      </c>
      <c r="K828" s="11">
        <v>5.0999999999999996</v>
      </c>
      <c r="L828" s="11">
        <v>5.9</v>
      </c>
      <c r="M828" s="11">
        <v>5.5625954420300001</v>
      </c>
      <c r="N828" s="149">
        <v>6</v>
      </c>
      <c r="O828" s="11">
        <v>4.5999999999999996</v>
      </c>
      <c r="P828" s="149">
        <v>7</v>
      </c>
      <c r="Q828" s="11">
        <v>4</v>
      </c>
      <c r="R828" s="149">
        <v>7</v>
      </c>
      <c r="S828" s="11">
        <v>4.5</v>
      </c>
      <c r="T828" s="149">
        <v>4</v>
      </c>
      <c r="U828" s="11">
        <v>4.1349999999999998</v>
      </c>
      <c r="V828" s="147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7">
        <v>5.1707552117962194</v>
      </c>
    </row>
    <row r="829" spans="1:65">
      <c r="A829" s="29"/>
      <c r="B829" s="19">
        <v>1</v>
      </c>
      <c r="C829" s="9">
        <v>5</v>
      </c>
      <c r="D829" s="11">
        <v>4.7</v>
      </c>
      <c r="E829" s="11">
        <v>5.3920097792854129</v>
      </c>
      <c r="F829" s="11">
        <v>6.4</v>
      </c>
      <c r="G829" s="11">
        <v>5</v>
      </c>
      <c r="H829" s="11">
        <v>5.0999999999999996</v>
      </c>
      <c r="I829" s="11">
        <v>6.1</v>
      </c>
      <c r="J829" s="11">
        <v>5.6</v>
      </c>
      <c r="K829" s="11">
        <v>5.2</v>
      </c>
      <c r="L829" s="11">
        <v>6.4</v>
      </c>
      <c r="M829" s="11">
        <v>5.5392183575299994</v>
      </c>
      <c r="N829" s="149">
        <v>6</v>
      </c>
      <c r="O829" s="11">
        <v>4.8</v>
      </c>
      <c r="P829" s="149">
        <v>7</v>
      </c>
      <c r="Q829" s="11">
        <v>4</v>
      </c>
      <c r="R829" s="149">
        <v>6</v>
      </c>
      <c r="S829" s="11">
        <v>4.7</v>
      </c>
      <c r="T829" s="149">
        <v>4</v>
      </c>
      <c r="U829" s="11">
        <v>4.3730000000000002</v>
      </c>
      <c r="V829" s="147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7">
        <v>111</v>
      </c>
    </row>
    <row r="830" spans="1:65">
      <c r="A830" s="29"/>
      <c r="B830" s="19">
        <v>1</v>
      </c>
      <c r="C830" s="9">
        <v>6</v>
      </c>
      <c r="D830" s="11">
        <v>4.8</v>
      </c>
      <c r="E830" s="11">
        <v>5.2499172513455861</v>
      </c>
      <c r="F830" s="11">
        <v>6.4</v>
      </c>
      <c r="G830" s="11">
        <v>5</v>
      </c>
      <c r="H830" s="11">
        <v>5.0999999999999996</v>
      </c>
      <c r="I830" s="11">
        <v>6.1</v>
      </c>
      <c r="J830" s="11">
        <v>5.8</v>
      </c>
      <c r="K830" s="11">
        <v>5.0999999999999996</v>
      </c>
      <c r="L830" s="11">
        <v>6.1</v>
      </c>
      <c r="M830" s="11">
        <v>5.4283347473300001</v>
      </c>
      <c r="N830" s="149">
        <v>6</v>
      </c>
      <c r="O830" s="11">
        <v>4.7</v>
      </c>
      <c r="P830" s="149">
        <v>7</v>
      </c>
      <c r="Q830" s="11">
        <v>3.9</v>
      </c>
      <c r="R830" s="149">
        <v>6</v>
      </c>
      <c r="S830" s="11">
        <v>4.5</v>
      </c>
      <c r="T830" s="149">
        <v>4</v>
      </c>
      <c r="U830" s="11">
        <v>4.41</v>
      </c>
      <c r="V830" s="147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5"/>
    </row>
    <row r="831" spans="1:65">
      <c r="A831" s="29"/>
      <c r="B831" s="20" t="s">
        <v>259</v>
      </c>
      <c r="C831" s="12"/>
      <c r="D831" s="22">
        <v>4.7</v>
      </c>
      <c r="E831" s="22">
        <v>5.2915839724781728</v>
      </c>
      <c r="F831" s="22">
        <v>6.5</v>
      </c>
      <c r="G831" s="22">
        <v>5</v>
      </c>
      <c r="H831" s="22">
        <v>5.083333333333333</v>
      </c>
      <c r="I831" s="22">
        <v>6.2166666666666677</v>
      </c>
      <c r="J831" s="22">
        <v>5.5666666666666664</v>
      </c>
      <c r="K831" s="22">
        <v>5.1166666666666663</v>
      </c>
      <c r="L831" s="22">
        <v>6.0166666666666666</v>
      </c>
      <c r="M831" s="22">
        <v>5.5193223260022224</v>
      </c>
      <c r="N831" s="22">
        <v>6</v>
      </c>
      <c r="O831" s="22">
        <v>4.5</v>
      </c>
      <c r="P831" s="22">
        <v>7</v>
      </c>
      <c r="Q831" s="22">
        <v>3.9</v>
      </c>
      <c r="R831" s="22">
        <v>6.333333333333333</v>
      </c>
      <c r="S831" s="22">
        <v>4.5166666666666666</v>
      </c>
      <c r="T831" s="22">
        <v>4</v>
      </c>
      <c r="U831" s="22">
        <v>4.343</v>
      </c>
      <c r="V831" s="147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5"/>
    </row>
    <row r="832" spans="1:65">
      <c r="A832" s="29"/>
      <c r="B832" s="3" t="s">
        <v>260</v>
      </c>
      <c r="C832" s="28"/>
      <c r="D832" s="11">
        <v>4.75</v>
      </c>
      <c r="E832" s="11">
        <v>5.2849490622071933</v>
      </c>
      <c r="F832" s="11">
        <v>6.4</v>
      </c>
      <c r="G832" s="11">
        <v>5</v>
      </c>
      <c r="H832" s="11">
        <v>5.0999999999999996</v>
      </c>
      <c r="I832" s="11">
        <v>6.25</v>
      </c>
      <c r="J832" s="11">
        <v>5.55</v>
      </c>
      <c r="K832" s="11">
        <v>5.0999999999999996</v>
      </c>
      <c r="L832" s="11">
        <v>6</v>
      </c>
      <c r="M832" s="11">
        <v>5.5447012822299993</v>
      </c>
      <c r="N832" s="11">
        <v>6</v>
      </c>
      <c r="O832" s="11">
        <v>4.6500000000000004</v>
      </c>
      <c r="P832" s="11">
        <v>7</v>
      </c>
      <c r="Q832" s="11">
        <v>3.9</v>
      </c>
      <c r="R832" s="11">
        <v>6</v>
      </c>
      <c r="S832" s="11">
        <v>4.5</v>
      </c>
      <c r="T832" s="11">
        <v>4</v>
      </c>
      <c r="U832" s="11">
        <v>4.3535000000000004</v>
      </c>
      <c r="V832" s="147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5"/>
    </row>
    <row r="833" spans="1:65">
      <c r="A833" s="29"/>
      <c r="B833" s="3" t="s">
        <v>261</v>
      </c>
      <c r="C833" s="28"/>
      <c r="D833" s="23">
        <v>0.12649110640673514</v>
      </c>
      <c r="E833" s="23">
        <v>7.4471403874564829E-2</v>
      </c>
      <c r="F833" s="23">
        <v>0.16733200530681483</v>
      </c>
      <c r="G833" s="23">
        <v>0</v>
      </c>
      <c r="H833" s="23">
        <v>4.0824829046386159E-2</v>
      </c>
      <c r="I833" s="23">
        <v>9.8319208025017577E-2</v>
      </c>
      <c r="J833" s="23">
        <v>0.13662601021279447</v>
      </c>
      <c r="K833" s="23">
        <v>7.5277265270908222E-2</v>
      </c>
      <c r="L833" s="23">
        <v>0.23166067138525409</v>
      </c>
      <c r="M833" s="23">
        <v>6.4570154231816487E-2</v>
      </c>
      <c r="N833" s="23">
        <v>0</v>
      </c>
      <c r="O833" s="23">
        <v>0.47328638264796924</v>
      </c>
      <c r="P833" s="23">
        <v>0</v>
      </c>
      <c r="Q833" s="23">
        <v>8.9442719099991672E-2</v>
      </c>
      <c r="R833" s="23">
        <v>0.51639777949432231</v>
      </c>
      <c r="S833" s="23">
        <v>0.13291601358251265</v>
      </c>
      <c r="T833" s="23">
        <v>0</v>
      </c>
      <c r="U833" s="23">
        <v>0.19180823757075702</v>
      </c>
      <c r="V833" s="147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5"/>
    </row>
    <row r="834" spans="1:65">
      <c r="A834" s="29"/>
      <c r="B834" s="3" t="s">
        <v>86</v>
      </c>
      <c r="C834" s="28"/>
      <c r="D834" s="13">
        <v>2.6913001363135135E-2</v>
      </c>
      <c r="E834" s="13">
        <v>1.4073556096226538E-2</v>
      </c>
      <c r="F834" s="13">
        <v>2.5743385431817666E-2</v>
      </c>
      <c r="G834" s="13">
        <v>0</v>
      </c>
      <c r="H834" s="13">
        <v>8.031113910764491E-3</v>
      </c>
      <c r="I834" s="13">
        <v>1.5815422202415694E-2</v>
      </c>
      <c r="J834" s="13">
        <v>2.4543594649004994E-2</v>
      </c>
      <c r="K834" s="13">
        <v>1.4712169108320827E-2</v>
      </c>
      <c r="L834" s="13">
        <v>3.8503158678989603E-2</v>
      </c>
      <c r="M834" s="13">
        <v>1.1698927951284592E-2</v>
      </c>
      <c r="N834" s="13">
        <v>0</v>
      </c>
      <c r="O834" s="13">
        <v>0.10517475169954872</v>
      </c>
      <c r="P834" s="13">
        <v>0</v>
      </c>
      <c r="Q834" s="13">
        <v>2.2934030538459403E-2</v>
      </c>
      <c r="R834" s="13">
        <v>8.1536491499103525E-2</v>
      </c>
      <c r="S834" s="13">
        <v>2.9427899686165163E-2</v>
      </c>
      <c r="T834" s="13">
        <v>0</v>
      </c>
      <c r="U834" s="13">
        <v>4.4164917699921029E-2</v>
      </c>
      <c r="V834" s="147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A835" s="29"/>
      <c r="B835" s="3" t="s">
        <v>262</v>
      </c>
      <c r="C835" s="28"/>
      <c r="D835" s="13">
        <v>-9.1041867679651389E-2</v>
      </c>
      <c r="E835" s="13">
        <v>2.3367720136181047E-2</v>
      </c>
      <c r="F835" s="13">
        <v>0.25706975746431193</v>
      </c>
      <c r="G835" s="13">
        <v>-3.3023263488990873E-2</v>
      </c>
      <c r="H835" s="13">
        <v>-1.6906984547140791E-2</v>
      </c>
      <c r="I835" s="13">
        <v>0.20227440906202143</v>
      </c>
      <c r="J835" s="13">
        <v>7.6567433315590128E-2</v>
      </c>
      <c r="K835" s="13">
        <v>-1.0460472970400758E-2</v>
      </c>
      <c r="L835" s="13">
        <v>0.16359533960158101</v>
      </c>
      <c r="M835" s="13">
        <v>6.7411258109996153E-2</v>
      </c>
      <c r="N835" s="13">
        <v>0.160372083813211</v>
      </c>
      <c r="O835" s="13">
        <v>-0.12972093714009181</v>
      </c>
      <c r="P835" s="13">
        <v>0.35376743111541287</v>
      </c>
      <c r="Q835" s="13">
        <v>-0.24575814552141295</v>
      </c>
      <c r="R835" s="13">
        <v>0.22483719958061155</v>
      </c>
      <c r="S835" s="13">
        <v>-0.12649768135172179</v>
      </c>
      <c r="T835" s="13">
        <v>-0.22641861079119274</v>
      </c>
      <c r="U835" s="13">
        <v>-0.16008400666653744</v>
      </c>
      <c r="V835" s="147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A836" s="29"/>
      <c r="B836" s="45" t="s">
        <v>263</v>
      </c>
      <c r="C836" s="46"/>
      <c r="D836" s="44">
        <v>0.51</v>
      </c>
      <c r="E836" s="44">
        <v>0.25</v>
      </c>
      <c r="F836" s="44">
        <v>1.8</v>
      </c>
      <c r="G836" s="44">
        <v>0.13</v>
      </c>
      <c r="H836" s="44">
        <v>0.02</v>
      </c>
      <c r="I836" s="44">
        <v>1.43</v>
      </c>
      <c r="J836" s="44">
        <v>0.6</v>
      </c>
      <c r="K836" s="44">
        <v>0.02</v>
      </c>
      <c r="L836" s="44">
        <v>1.18</v>
      </c>
      <c r="M836" s="44">
        <v>0.54</v>
      </c>
      <c r="N836" s="44" t="s">
        <v>264</v>
      </c>
      <c r="O836" s="44">
        <v>0.77</v>
      </c>
      <c r="P836" s="44" t="s">
        <v>264</v>
      </c>
      <c r="Q836" s="44">
        <v>1.54</v>
      </c>
      <c r="R836" s="44" t="s">
        <v>264</v>
      </c>
      <c r="S836" s="44">
        <v>0.75</v>
      </c>
      <c r="T836" s="44" t="s">
        <v>264</v>
      </c>
      <c r="U836" s="44">
        <v>0.97</v>
      </c>
      <c r="V836" s="147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B837" s="30" t="s">
        <v>337</v>
      </c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BM837" s="55"/>
    </row>
    <row r="838" spans="1:65">
      <c r="BM838" s="55"/>
    </row>
    <row r="839" spans="1:65" ht="15">
      <c r="B839" s="8" t="s">
        <v>600</v>
      </c>
      <c r="BM839" s="27" t="s">
        <v>66</v>
      </c>
    </row>
    <row r="840" spans="1:65" ht="15">
      <c r="A840" s="24" t="s">
        <v>61</v>
      </c>
      <c r="B840" s="18" t="s">
        <v>110</v>
      </c>
      <c r="C840" s="15" t="s">
        <v>111</v>
      </c>
      <c r="D840" s="16" t="s">
        <v>228</v>
      </c>
      <c r="E840" s="17" t="s">
        <v>228</v>
      </c>
      <c r="F840" s="17" t="s">
        <v>228</v>
      </c>
      <c r="G840" s="17" t="s">
        <v>228</v>
      </c>
      <c r="H840" s="17" t="s">
        <v>228</v>
      </c>
      <c r="I840" s="17" t="s">
        <v>228</v>
      </c>
      <c r="J840" s="17" t="s">
        <v>228</v>
      </c>
      <c r="K840" s="17" t="s">
        <v>228</v>
      </c>
      <c r="L840" s="17" t="s">
        <v>228</v>
      </c>
      <c r="M840" s="17" t="s">
        <v>228</v>
      </c>
      <c r="N840" s="17" t="s">
        <v>228</v>
      </c>
      <c r="O840" s="17" t="s">
        <v>228</v>
      </c>
      <c r="P840" s="17" t="s">
        <v>228</v>
      </c>
      <c r="Q840" s="17" t="s">
        <v>228</v>
      </c>
      <c r="R840" s="17" t="s">
        <v>228</v>
      </c>
      <c r="S840" s="17" t="s">
        <v>228</v>
      </c>
      <c r="T840" s="17" t="s">
        <v>228</v>
      </c>
      <c r="U840" s="147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7">
        <v>1</v>
      </c>
    </row>
    <row r="841" spans="1:65">
      <c r="A841" s="29"/>
      <c r="B841" s="19" t="s">
        <v>229</v>
      </c>
      <c r="C841" s="9" t="s">
        <v>229</v>
      </c>
      <c r="D841" s="145" t="s">
        <v>233</v>
      </c>
      <c r="E841" s="146" t="s">
        <v>234</v>
      </c>
      <c r="F841" s="146" t="s">
        <v>237</v>
      </c>
      <c r="G841" s="146" t="s">
        <v>238</v>
      </c>
      <c r="H841" s="146" t="s">
        <v>239</v>
      </c>
      <c r="I841" s="146" t="s">
        <v>240</v>
      </c>
      <c r="J841" s="146" t="s">
        <v>241</v>
      </c>
      <c r="K841" s="146" t="s">
        <v>242</v>
      </c>
      <c r="L841" s="146" t="s">
        <v>243</v>
      </c>
      <c r="M841" s="146" t="s">
        <v>244</v>
      </c>
      <c r="N841" s="146" t="s">
        <v>245</v>
      </c>
      <c r="O841" s="146" t="s">
        <v>246</v>
      </c>
      <c r="P841" s="146" t="s">
        <v>247</v>
      </c>
      <c r="Q841" s="146" t="s">
        <v>249</v>
      </c>
      <c r="R841" s="146" t="s">
        <v>283</v>
      </c>
      <c r="S841" s="146" t="s">
        <v>253</v>
      </c>
      <c r="T841" s="146" t="s">
        <v>299</v>
      </c>
      <c r="U841" s="147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7" t="s">
        <v>3</v>
      </c>
    </row>
    <row r="842" spans="1:65">
      <c r="A842" s="29"/>
      <c r="B842" s="19"/>
      <c r="C842" s="9"/>
      <c r="D842" s="10" t="s">
        <v>286</v>
      </c>
      <c r="E842" s="11" t="s">
        <v>287</v>
      </c>
      <c r="F842" s="11" t="s">
        <v>322</v>
      </c>
      <c r="G842" s="11" t="s">
        <v>286</v>
      </c>
      <c r="H842" s="11" t="s">
        <v>286</v>
      </c>
      <c r="I842" s="11" t="s">
        <v>286</v>
      </c>
      <c r="J842" s="11" t="s">
        <v>286</v>
      </c>
      <c r="K842" s="11" t="s">
        <v>286</v>
      </c>
      <c r="L842" s="11" t="s">
        <v>286</v>
      </c>
      <c r="M842" s="11" t="s">
        <v>322</v>
      </c>
      <c r="N842" s="11" t="s">
        <v>322</v>
      </c>
      <c r="O842" s="11" t="s">
        <v>322</v>
      </c>
      <c r="P842" s="11" t="s">
        <v>286</v>
      </c>
      <c r="Q842" s="11" t="s">
        <v>286</v>
      </c>
      <c r="R842" s="11" t="s">
        <v>322</v>
      </c>
      <c r="S842" s="11" t="s">
        <v>286</v>
      </c>
      <c r="T842" s="11" t="s">
        <v>287</v>
      </c>
      <c r="U842" s="147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7">
        <v>2</v>
      </c>
    </row>
    <row r="843" spans="1:65">
      <c r="A843" s="29"/>
      <c r="B843" s="19"/>
      <c r="C843" s="9"/>
      <c r="D843" s="25" t="s">
        <v>324</v>
      </c>
      <c r="E843" s="25" t="s">
        <v>324</v>
      </c>
      <c r="F843" s="25" t="s">
        <v>325</v>
      </c>
      <c r="G843" s="25" t="s">
        <v>325</v>
      </c>
      <c r="H843" s="25" t="s">
        <v>325</v>
      </c>
      <c r="I843" s="25" t="s">
        <v>325</v>
      </c>
      <c r="J843" s="25" t="s">
        <v>325</v>
      </c>
      <c r="K843" s="25" t="s">
        <v>325</v>
      </c>
      <c r="L843" s="25" t="s">
        <v>325</v>
      </c>
      <c r="M843" s="25" t="s">
        <v>323</v>
      </c>
      <c r="N843" s="25" t="s">
        <v>325</v>
      </c>
      <c r="O843" s="25" t="s">
        <v>323</v>
      </c>
      <c r="P843" s="25" t="s">
        <v>325</v>
      </c>
      <c r="Q843" s="25" t="s">
        <v>289</v>
      </c>
      <c r="R843" s="25" t="s">
        <v>326</v>
      </c>
      <c r="S843" s="25" t="s">
        <v>258</v>
      </c>
      <c r="T843" s="25" t="s">
        <v>325</v>
      </c>
      <c r="U843" s="147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7">
        <v>2</v>
      </c>
    </row>
    <row r="844" spans="1:65">
      <c r="A844" s="29"/>
      <c r="B844" s="18">
        <v>1</v>
      </c>
      <c r="C844" s="14">
        <v>1</v>
      </c>
      <c r="D844" s="148" t="s">
        <v>317</v>
      </c>
      <c r="E844" s="21">
        <v>0.74908600000000003</v>
      </c>
      <c r="F844" s="21">
        <v>0.4</v>
      </c>
      <c r="G844" s="148" t="s">
        <v>101</v>
      </c>
      <c r="H844" s="21">
        <v>0.5</v>
      </c>
      <c r="I844" s="21">
        <v>0.6</v>
      </c>
      <c r="J844" s="21">
        <v>0.6</v>
      </c>
      <c r="K844" s="21">
        <v>0.7</v>
      </c>
      <c r="L844" s="21">
        <v>0.7</v>
      </c>
      <c r="M844" s="148" t="s">
        <v>101</v>
      </c>
      <c r="N844" s="21">
        <v>0.43</v>
      </c>
      <c r="O844" s="148" t="s">
        <v>101</v>
      </c>
      <c r="P844" s="21">
        <v>0.6</v>
      </c>
      <c r="Q844" s="21">
        <v>0.6</v>
      </c>
      <c r="R844" s="148">
        <v>1.43</v>
      </c>
      <c r="S844" s="148">
        <v>1</v>
      </c>
      <c r="T844" s="21"/>
      <c r="U844" s="147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7">
        <v>1</v>
      </c>
    </row>
    <row r="845" spans="1:65">
      <c r="A845" s="29"/>
      <c r="B845" s="19">
        <v>1</v>
      </c>
      <c r="C845" s="9">
        <v>2</v>
      </c>
      <c r="D845" s="149" t="s">
        <v>317</v>
      </c>
      <c r="E845" s="11">
        <v>0.80119499999999999</v>
      </c>
      <c r="F845" s="11">
        <v>0.5</v>
      </c>
      <c r="G845" s="149" t="s">
        <v>101</v>
      </c>
      <c r="H845" s="11">
        <v>0.6</v>
      </c>
      <c r="I845" s="11">
        <v>0.6</v>
      </c>
      <c r="J845" s="11">
        <v>0.5</v>
      </c>
      <c r="K845" s="11">
        <v>0.6</v>
      </c>
      <c r="L845" s="11">
        <v>0.8</v>
      </c>
      <c r="M845" s="149" t="s">
        <v>101</v>
      </c>
      <c r="N845" s="11">
        <v>0.42</v>
      </c>
      <c r="O845" s="149" t="s">
        <v>101</v>
      </c>
      <c r="P845" s="11">
        <v>0.8</v>
      </c>
      <c r="Q845" s="11">
        <v>0.5</v>
      </c>
      <c r="R845" s="149">
        <v>1.24</v>
      </c>
      <c r="S845" s="149">
        <v>1</v>
      </c>
      <c r="T845" s="149">
        <v>0.47899999999999998</v>
      </c>
      <c r="U845" s="147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7">
        <v>38</v>
      </c>
    </row>
    <row r="846" spans="1:65">
      <c r="A846" s="29"/>
      <c r="B846" s="19">
        <v>1</v>
      </c>
      <c r="C846" s="9">
        <v>3</v>
      </c>
      <c r="D846" s="149" t="s">
        <v>317</v>
      </c>
      <c r="E846" s="11">
        <v>0.73171799999999998</v>
      </c>
      <c r="F846" s="11">
        <v>0.4</v>
      </c>
      <c r="G846" s="149" t="s">
        <v>101</v>
      </c>
      <c r="H846" s="11">
        <v>0.5</v>
      </c>
      <c r="I846" s="11">
        <v>0.6</v>
      </c>
      <c r="J846" s="11">
        <v>0.5</v>
      </c>
      <c r="K846" s="11">
        <v>0.8</v>
      </c>
      <c r="L846" s="11">
        <v>0.7</v>
      </c>
      <c r="M846" s="149" t="s">
        <v>101</v>
      </c>
      <c r="N846" s="11">
        <v>0.44</v>
      </c>
      <c r="O846" s="149" t="s">
        <v>101</v>
      </c>
      <c r="P846" s="11">
        <v>0.4</v>
      </c>
      <c r="Q846" s="11">
        <v>0.7</v>
      </c>
      <c r="R846" s="149">
        <v>1.2</v>
      </c>
      <c r="S846" s="149">
        <v>1</v>
      </c>
      <c r="T846" s="11"/>
      <c r="U846" s="147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7">
        <v>16</v>
      </c>
    </row>
    <row r="847" spans="1:65">
      <c r="A847" s="29"/>
      <c r="B847" s="19">
        <v>1</v>
      </c>
      <c r="C847" s="9">
        <v>4</v>
      </c>
      <c r="D847" s="149" t="s">
        <v>317</v>
      </c>
      <c r="E847" s="11">
        <v>0.67049999999999998</v>
      </c>
      <c r="F847" s="11">
        <v>0.5</v>
      </c>
      <c r="G847" s="149" t="s">
        <v>101</v>
      </c>
      <c r="H847" s="11">
        <v>0.7</v>
      </c>
      <c r="I847" s="11">
        <v>0.6</v>
      </c>
      <c r="J847" s="11">
        <v>0.6</v>
      </c>
      <c r="K847" s="11">
        <v>0.7</v>
      </c>
      <c r="L847" s="11">
        <v>0.8</v>
      </c>
      <c r="M847" s="149" t="s">
        <v>101</v>
      </c>
      <c r="N847" s="11">
        <v>0.43</v>
      </c>
      <c r="O847" s="149" t="s">
        <v>101</v>
      </c>
      <c r="P847" s="11">
        <v>0.3</v>
      </c>
      <c r="Q847" s="11">
        <v>0.5</v>
      </c>
      <c r="R847" s="149">
        <v>1.49</v>
      </c>
      <c r="S847" s="149">
        <v>1</v>
      </c>
      <c r="T847" s="11"/>
      <c r="U847" s="147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7">
        <v>0.58707303333333338</v>
      </c>
    </row>
    <row r="848" spans="1:65">
      <c r="A848" s="29"/>
      <c r="B848" s="19">
        <v>1</v>
      </c>
      <c r="C848" s="9">
        <v>5</v>
      </c>
      <c r="D848" s="149" t="s">
        <v>317</v>
      </c>
      <c r="E848" s="11">
        <v>0.68955399999999989</v>
      </c>
      <c r="F848" s="11">
        <v>0.5</v>
      </c>
      <c r="G848" s="149" t="s">
        <v>101</v>
      </c>
      <c r="H848" s="11">
        <v>0.6</v>
      </c>
      <c r="I848" s="11">
        <v>0.6</v>
      </c>
      <c r="J848" s="11">
        <v>0.6</v>
      </c>
      <c r="K848" s="11">
        <v>0.7</v>
      </c>
      <c r="L848" s="11">
        <v>0.7</v>
      </c>
      <c r="M848" s="149" t="s">
        <v>101</v>
      </c>
      <c r="N848" s="11">
        <v>0.43</v>
      </c>
      <c r="O848" s="149" t="s">
        <v>101</v>
      </c>
      <c r="P848" s="11">
        <v>0.2</v>
      </c>
      <c r="Q848" s="11">
        <v>0.6</v>
      </c>
      <c r="R848" s="149">
        <v>1.28</v>
      </c>
      <c r="S848" s="149">
        <v>1</v>
      </c>
      <c r="T848" s="149">
        <v>1.8720000000000001</v>
      </c>
      <c r="U848" s="147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7">
        <v>112</v>
      </c>
    </row>
    <row r="849" spans="1:65">
      <c r="A849" s="29"/>
      <c r="B849" s="19">
        <v>1</v>
      </c>
      <c r="C849" s="9">
        <v>6</v>
      </c>
      <c r="D849" s="149" t="s">
        <v>317</v>
      </c>
      <c r="E849" s="11">
        <v>0.70232899999999998</v>
      </c>
      <c r="F849" s="11">
        <v>0.4</v>
      </c>
      <c r="G849" s="149" t="s">
        <v>101</v>
      </c>
      <c r="H849" s="11">
        <v>0.6</v>
      </c>
      <c r="I849" s="11">
        <v>0.5</v>
      </c>
      <c r="J849" s="11">
        <v>0.6</v>
      </c>
      <c r="K849" s="11">
        <v>0.6</v>
      </c>
      <c r="L849" s="11">
        <v>0.8</v>
      </c>
      <c r="M849" s="149" t="s">
        <v>101</v>
      </c>
      <c r="N849" s="143">
        <v>0.46</v>
      </c>
      <c r="O849" s="149" t="s">
        <v>101</v>
      </c>
      <c r="P849" s="11">
        <v>0.8</v>
      </c>
      <c r="Q849" s="11">
        <v>0.6</v>
      </c>
      <c r="R849" s="149">
        <v>1.1599999999999999</v>
      </c>
      <c r="S849" s="149">
        <v>1</v>
      </c>
      <c r="T849" s="11"/>
      <c r="U849" s="147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5"/>
    </row>
    <row r="850" spans="1:65">
      <c r="A850" s="29"/>
      <c r="B850" s="20" t="s">
        <v>259</v>
      </c>
      <c r="C850" s="12"/>
      <c r="D850" s="22" t="s">
        <v>696</v>
      </c>
      <c r="E850" s="22">
        <v>0.72406366666666655</v>
      </c>
      <c r="F850" s="22">
        <v>0.44999999999999996</v>
      </c>
      <c r="G850" s="22" t="s">
        <v>696</v>
      </c>
      <c r="H850" s="22">
        <v>0.58333333333333337</v>
      </c>
      <c r="I850" s="22">
        <v>0.58333333333333337</v>
      </c>
      <c r="J850" s="22">
        <v>0.56666666666666676</v>
      </c>
      <c r="K850" s="22">
        <v>0.68333333333333324</v>
      </c>
      <c r="L850" s="22">
        <v>0.75</v>
      </c>
      <c r="M850" s="22" t="s">
        <v>696</v>
      </c>
      <c r="N850" s="22">
        <v>0.435</v>
      </c>
      <c r="O850" s="22" t="s">
        <v>696</v>
      </c>
      <c r="P850" s="22">
        <v>0.51666666666666661</v>
      </c>
      <c r="Q850" s="22">
        <v>0.58333333333333337</v>
      </c>
      <c r="R850" s="22">
        <v>1.3</v>
      </c>
      <c r="S850" s="22">
        <v>1</v>
      </c>
      <c r="T850" s="22">
        <v>1.1755</v>
      </c>
      <c r="U850" s="147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5"/>
    </row>
    <row r="851" spans="1:65">
      <c r="A851" s="29"/>
      <c r="B851" s="3" t="s">
        <v>260</v>
      </c>
      <c r="C851" s="28"/>
      <c r="D851" s="11" t="s">
        <v>696</v>
      </c>
      <c r="E851" s="11">
        <v>0.71702350000000004</v>
      </c>
      <c r="F851" s="11">
        <v>0.45</v>
      </c>
      <c r="G851" s="11" t="s">
        <v>696</v>
      </c>
      <c r="H851" s="11">
        <v>0.6</v>
      </c>
      <c r="I851" s="11">
        <v>0.6</v>
      </c>
      <c r="J851" s="11">
        <v>0.6</v>
      </c>
      <c r="K851" s="11">
        <v>0.7</v>
      </c>
      <c r="L851" s="11">
        <v>0.75</v>
      </c>
      <c r="M851" s="11" t="s">
        <v>696</v>
      </c>
      <c r="N851" s="11">
        <v>0.43</v>
      </c>
      <c r="O851" s="11" t="s">
        <v>696</v>
      </c>
      <c r="P851" s="11">
        <v>0.5</v>
      </c>
      <c r="Q851" s="11">
        <v>0.6</v>
      </c>
      <c r="R851" s="11">
        <v>1.26</v>
      </c>
      <c r="S851" s="11">
        <v>1</v>
      </c>
      <c r="T851" s="11">
        <v>1.1755</v>
      </c>
      <c r="U851" s="147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5"/>
    </row>
    <row r="852" spans="1:65">
      <c r="A852" s="29"/>
      <c r="B852" s="3" t="s">
        <v>261</v>
      </c>
      <c r="C852" s="28"/>
      <c r="D852" s="23" t="s">
        <v>696</v>
      </c>
      <c r="E852" s="23">
        <v>4.7257439163233002E-2</v>
      </c>
      <c r="F852" s="23">
        <v>5.4772255750517244E-2</v>
      </c>
      <c r="G852" s="23" t="s">
        <v>696</v>
      </c>
      <c r="H852" s="23">
        <v>7.5277265270908084E-2</v>
      </c>
      <c r="I852" s="23">
        <v>4.0824829046386291E-2</v>
      </c>
      <c r="J852" s="23">
        <v>5.1639777949432211E-2</v>
      </c>
      <c r="K852" s="23">
        <v>7.5277265270908084E-2</v>
      </c>
      <c r="L852" s="23">
        <v>5.4772255750516662E-2</v>
      </c>
      <c r="M852" s="23" t="s">
        <v>696</v>
      </c>
      <c r="N852" s="23">
        <v>1.3784048752090234E-2</v>
      </c>
      <c r="O852" s="23" t="s">
        <v>696</v>
      </c>
      <c r="P852" s="23">
        <v>0.25625508125043456</v>
      </c>
      <c r="Q852" s="23">
        <v>7.5277265270908084E-2</v>
      </c>
      <c r="R852" s="23">
        <v>0.13160547101089681</v>
      </c>
      <c r="S852" s="23">
        <v>0</v>
      </c>
      <c r="T852" s="23">
        <v>0.9849997461928609</v>
      </c>
      <c r="U852" s="147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5"/>
    </row>
    <row r="853" spans="1:65">
      <c r="A853" s="29"/>
      <c r="B853" s="3" t="s">
        <v>86</v>
      </c>
      <c r="C853" s="28"/>
      <c r="D853" s="13" t="s">
        <v>696</v>
      </c>
      <c r="E853" s="13">
        <v>6.5266966620200081E-2</v>
      </c>
      <c r="F853" s="13">
        <v>0.12171612389003833</v>
      </c>
      <c r="G853" s="13" t="s">
        <v>696</v>
      </c>
      <c r="H853" s="13">
        <v>0.12904674046441386</v>
      </c>
      <c r="I853" s="13">
        <v>6.9985421222376498E-2</v>
      </c>
      <c r="J853" s="13">
        <v>9.1129019910762707E-2</v>
      </c>
      <c r="K853" s="13">
        <v>0.11016185161596306</v>
      </c>
      <c r="L853" s="13">
        <v>7.3029674334022215E-2</v>
      </c>
      <c r="M853" s="13" t="s">
        <v>696</v>
      </c>
      <c r="N853" s="13">
        <v>3.1687468395609736E-2</v>
      </c>
      <c r="O853" s="13" t="s">
        <v>696</v>
      </c>
      <c r="P853" s="13">
        <v>0.49597757661374436</v>
      </c>
      <c r="Q853" s="13">
        <v>0.12904674046441386</v>
      </c>
      <c r="R853" s="13">
        <v>0.10123497770068986</v>
      </c>
      <c r="S853" s="13">
        <v>0</v>
      </c>
      <c r="T853" s="13">
        <v>0.8379410856596009</v>
      </c>
      <c r="U853" s="147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A854" s="29"/>
      <c r="B854" s="3" t="s">
        <v>262</v>
      </c>
      <c r="C854" s="28"/>
      <c r="D854" s="13" t="s">
        <v>696</v>
      </c>
      <c r="E854" s="13">
        <v>0.23334513008631319</v>
      </c>
      <c r="F854" s="13">
        <v>-0.23348548741039676</v>
      </c>
      <c r="G854" s="13" t="s">
        <v>696</v>
      </c>
      <c r="H854" s="13">
        <v>-6.3700762727363358E-3</v>
      </c>
      <c r="I854" s="13">
        <v>-6.3700762727363358E-3</v>
      </c>
      <c r="J854" s="13">
        <v>-3.4759502664943764E-2</v>
      </c>
      <c r="K854" s="13">
        <v>0.16396648208050868</v>
      </c>
      <c r="L854" s="13">
        <v>0.27752418764933884</v>
      </c>
      <c r="M854" s="13" t="s">
        <v>696</v>
      </c>
      <c r="N854" s="13">
        <v>-0.25903597116338339</v>
      </c>
      <c r="O854" s="13" t="s">
        <v>696</v>
      </c>
      <c r="P854" s="13">
        <v>-0.11992778184156661</v>
      </c>
      <c r="Q854" s="13">
        <v>-6.3700762727363358E-3</v>
      </c>
      <c r="R854" s="13">
        <v>1.2143752585921876</v>
      </c>
      <c r="S854" s="13">
        <v>0.70336558353245193</v>
      </c>
      <c r="T854" s="13">
        <v>1.0023062434423973</v>
      </c>
      <c r="U854" s="147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A855" s="29"/>
      <c r="B855" s="45" t="s">
        <v>263</v>
      </c>
      <c r="C855" s="46"/>
      <c r="D855" s="44">
        <v>1.23</v>
      </c>
      <c r="E855" s="44">
        <v>1.04</v>
      </c>
      <c r="F855" s="44">
        <v>0.98</v>
      </c>
      <c r="G855" s="44">
        <v>0.61</v>
      </c>
      <c r="H855" s="44">
        <v>0</v>
      </c>
      <c r="I855" s="44">
        <v>0</v>
      </c>
      <c r="J855" s="44">
        <v>0.12</v>
      </c>
      <c r="K855" s="44">
        <v>0.74</v>
      </c>
      <c r="L855" s="44">
        <v>1.23</v>
      </c>
      <c r="M855" s="44">
        <v>0.61</v>
      </c>
      <c r="N855" s="44">
        <v>1.0900000000000001</v>
      </c>
      <c r="O855" s="44">
        <v>0.61</v>
      </c>
      <c r="P855" s="44">
        <v>0.49</v>
      </c>
      <c r="Q855" s="44">
        <v>0</v>
      </c>
      <c r="R855" s="44">
        <v>5.27</v>
      </c>
      <c r="S855" s="44" t="s">
        <v>264</v>
      </c>
      <c r="T855" s="44">
        <v>4.3600000000000003</v>
      </c>
      <c r="U855" s="147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5"/>
    </row>
    <row r="856" spans="1:65">
      <c r="B856" s="30" t="s">
        <v>320</v>
      </c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BM856" s="55"/>
    </row>
    <row r="857" spans="1:65">
      <c r="BM857" s="55"/>
    </row>
    <row r="858" spans="1:65" ht="15">
      <c r="B858" s="8" t="s">
        <v>601</v>
      </c>
      <c r="BM858" s="27" t="s">
        <v>321</v>
      </c>
    </row>
    <row r="859" spans="1:65" ht="15">
      <c r="A859" s="24" t="s">
        <v>12</v>
      </c>
      <c r="B859" s="18" t="s">
        <v>110</v>
      </c>
      <c r="C859" s="15" t="s">
        <v>111</v>
      </c>
      <c r="D859" s="16" t="s">
        <v>228</v>
      </c>
      <c r="E859" s="17" t="s">
        <v>228</v>
      </c>
      <c r="F859" s="17" t="s">
        <v>228</v>
      </c>
      <c r="G859" s="17" t="s">
        <v>228</v>
      </c>
      <c r="H859" s="17" t="s">
        <v>228</v>
      </c>
      <c r="I859" s="147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7">
        <v>1</v>
      </c>
    </row>
    <row r="860" spans="1:65">
      <c r="A860" s="29"/>
      <c r="B860" s="19" t="s">
        <v>229</v>
      </c>
      <c r="C860" s="9" t="s">
        <v>229</v>
      </c>
      <c r="D860" s="145" t="s">
        <v>232</v>
      </c>
      <c r="E860" s="146" t="s">
        <v>233</v>
      </c>
      <c r="F860" s="146" t="s">
        <v>235</v>
      </c>
      <c r="G860" s="146" t="s">
        <v>237</v>
      </c>
      <c r="H860" s="146" t="s">
        <v>253</v>
      </c>
      <c r="I860" s="147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7" t="s">
        <v>3</v>
      </c>
    </row>
    <row r="861" spans="1:65">
      <c r="A861" s="29"/>
      <c r="B861" s="19"/>
      <c r="C861" s="9"/>
      <c r="D861" s="10" t="s">
        <v>286</v>
      </c>
      <c r="E861" s="11" t="s">
        <v>286</v>
      </c>
      <c r="F861" s="11" t="s">
        <v>286</v>
      </c>
      <c r="G861" s="11" t="s">
        <v>322</v>
      </c>
      <c r="H861" s="11" t="s">
        <v>286</v>
      </c>
      <c r="I861" s="147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7">
        <v>2</v>
      </c>
    </row>
    <row r="862" spans="1:65">
      <c r="A862" s="29"/>
      <c r="B862" s="19"/>
      <c r="C862" s="9"/>
      <c r="D862" s="25" t="s">
        <v>323</v>
      </c>
      <c r="E862" s="25" t="s">
        <v>324</v>
      </c>
      <c r="F862" s="25" t="s">
        <v>325</v>
      </c>
      <c r="G862" s="25" t="s">
        <v>325</v>
      </c>
      <c r="H862" s="25" t="s">
        <v>258</v>
      </c>
      <c r="I862" s="147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7">
        <v>2</v>
      </c>
    </row>
    <row r="863" spans="1:65">
      <c r="A863" s="29"/>
      <c r="B863" s="18">
        <v>1</v>
      </c>
      <c r="C863" s="14">
        <v>1</v>
      </c>
      <c r="D863" s="21">
        <v>1.3779999999999999</v>
      </c>
      <c r="E863" s="21">
        <v>1.454059466823086</v>
      </c>
      <c r="F863" s="148">
        <v>2.5927599999999997</v>
      </c>
      <c r="G863" s="148">
        <v>1.9</v>
      </c>
      <c r="H863" s="150">
        <v>1.52</v>
      </c>
      <c r="I863" s="147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7">
        <v>1</v>
      </c>
    </row>
    <row r="864" spans="1:65">
      <c r="A864" s="29"/>
      <c r="B864" s="19">
        <v>1</v>
      </c>
      <c r="C864" s="9">
        <v>2</v>
      </c>
      <c r="D864" s="11">
        <v>1.4590000000000001</v>
      </c>
      <c r="E864" s="11">
        <v>1.4790521487385972</v>
      </c>
      <c r="F864" s="149">
        <v>2.4722</v>
      </c>
      <c r="G864" s="149">
        <v>1.7</v>
      </c>
      <c r="H864" s="11">
        <v>1.4500000000000002</v>
      </c>
      <c r="I864" s="147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7">
        <v>4</v>
      </c>
    </row>
    <row r="865" spans="1:65">
      <c r="A865" s="29"/>
      <c r="B865" s="19">
        <v>1</v>
      </c>
      <c r="C865" s="9">
        <v>3</v>
      </c>
      <c r="D865" s="11">
        <v>1.4470000000000001</v>
      </c>
      <c r="E865" s="11">
        <v>1.5452947173028742</v>
      </c>
      <c r="F865" s="149">
        <v>2.4775999999999998</v>
      </c>
      <c r="G865" s="149">
        <v>1.6</v>
      </c>
      <c r="H865" s="11">
        <v>1.44</v>
      </c>
      <c r="I865" s="147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7">
        <v>16</v>
      </c>
    </row>
    <row r="866" spans="1:65">
      <c r="A866" s="29"/>
      <c r="B866" s="19">
        <v>1</v>
      </c>
      <c r="C866" s="9">
        <v>4</v>
      </c>
      <c r="D866" s="11">
        <v>1.42</v>
      </c>
      <c r="E866" s="11">
        <v>1.489394130024265</v>
      </c>
      <c r="F866" s="149">
        <v>2.54956</v>
      </c>
      <c r="G866" s="149">
        <v>1.5</v>
      </c>
      <c r="H866" s="11">
        <v>1.4300000000000002</v>
      </c>
      <c r="I866" s="147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7">
        <v>1.4509197521107999</v>
      </c>
    </row>
    <row r="867" spans="1:65">
      <c r="A867" s="29"/>
      <c r="B867" s="19">
        <v>1</v>
      </c>
      <c r="C867" s="9">
        <v>5</v>
      </c>
      <c r="D867" s="11">
        <v>1.4239999999999999</v>
      </c>
      <c r="E867" s="11">
        <v>1.5020111274060213</v>
      </c>
      <c r="F867" s="149">
        <v>2.5374400000000001</v>
      </c>
      <c r="G867" s="149">
        <v>1.9</v>
      </c>
      <c r="H867" s="11">
        <v>1.47</v>
      </c>
      <c r="I867" s="147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7">
        <v>10</v>
      </c>
    </row>
    <row r="868" spans="1:65">
      <c r="A868" s="29"/>
      <c r="B868" s="19">
        <v>1</v>
      </c>
      <c r="C868" s="9">
        <v>6</v>
      </c>
      <c r="D868" s="11">
        <v>1.454</v>
      </c>
      <c r="E868" s="11">
        <v>1.3767439476995817</v>
      </c>
      <c r="F868" s="149">
        <v>2.5261200000000001</v>
      </c>
      <c r="G868" s="149">
        <v>1.4</v>
      </c>
      <c r="H868" s="11">
        <v>1.4500000000000002</v>
      </c>
      <c r="I868" s="147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5"/>
    </row>
    <row r="869" spans="1:65">
      <c r="A869" s="29"/>
      <c r="B869" s="20" t="s">
        <v>259</v>
      </c>
      <c r="C869" s="12"/>
      <c r="D869" s="22">
        <v>1.4303333333333335</v>
      </c>
      <c r="E869" s="22">
        <v>1.4744259229990708</v>
      </c>
      <c r="F869" s="22">
        <v>2.5259466666666666</v>
      </c>
      <c r="G869" s="22">
        <v>1.6666666666666667</v>
      </c>
      <c r="H869" s="22">
        <v>1.46</v>
      </c>
      <c r="I869" s="147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5"/>
    </row>
    <row r="870" spans="1:65">
      <c r="A870" s="29"/>
      <c r="B870" s="3" t="s">
        <v>260</v>
      </c>
      <c r="C870" s="28"/>
      <c r="D870" s="11">
        <v>1.4355</v>
      </c>
      <c r="E870" s="11">
        <v>1.4842231393814311</v>
      </c>
      <c r="F870" s="11">
        <v>2.5317800000000004</v>
      </c>
      <c r="G870" s="11">
        <v>1.65</v>
      </c>
      <c r="H870" s="11">
        <v>1.4500000000000002</v>
      </c>
      <c r="I870" s="147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5"/>
    </row>
    <row r="871" spans="1:65">
      <c r="A871" s="29"/>
      <c r="B871" s="3" t="s">
        <v>261</v>
      </c>
      <c r="C871" s="28"/>
      <c r="D871" s="23">
        <v>3.0150732439970181E-2</v>
      </c>
      <c r="E871" s="23">
        <v>5.6542620261124193E-2</v>
      </c>
      <c r="F871" s="23">
        <v>4.5562796519382623E-2</v>
      </c>
      <c r="G871" s="23">
        <v>0.20655911179772785</v>
      </c>
      <c r="H871" s="23">
        <v>3.2249030993194157E-2</v>
      </c>
      <c r="I871" s="147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5"/>
    </row>
    <row r="872" spans="1:65">
      <c r="A872" s="29"/>
      <c r="B872" s="3" t="s">
        <v>86</v>
      </c>
      <c r="C872" s="28"/>
      <c r="D872" s="13">
        <v>2.1079514639923219E-2</v>
      </c>
      <c r="E872" s="13">
        <v>3.8348905414056417E-2</v>
      </c>
      <c r="F872" s="13">
        <v>1.8037909161205287E-2</v>
      </c>
      <c r="G872" s="13">
        <v>0.1239354670786367</v>
      </c>
      <c r="H872" s="13">
        <v>2.2088377392598738E-2</v>
      </c>
      <c r="I872" s="147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5"/>
    </row>
    <row r="873" spans="1:65">
      <c r="A873" s="29"/>
      <c r="B873" s="3" t="s">
        <v>262</v>
      </c>
      <c r="C873" s="28"/>
      <c r="D873" s="13">
        <v>-1.4188530239192976E-2</v>
      </c>
      <c r="E873" s="13">
        <v>1.6200875929957004E-2</v>
      </c>
      <c r="F873" s="13">
        <v>0.74092789280173221</v>
      </c>
      <c r="G873" s="13">
        <v>0.14869665551247602</v>
      </c>
      <c r="H873" s="13">
        <v>6.2582702289288861E-3</v>
      </c>
      <c r="I873" s="147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5"/>
    </row>
    <row r="874" spans="1:65">
      <c r="A874" s="29"/>
      <c r="B874" s="45" t="s">
        <v>263</v>
      </c>
      <c r="C874" s="46"/>
      <c r="D874" s="44">
        <v>0.67</v>
      </c>
      <c r="E874" s="44">
        <v>0</v>
      </c>
      <c r="F874" s="44">
        <v>16.079999999999998</v>
      </c>
      <c r="G874" s="44">
        <v>2.94</v>
      </c>
      <c r="H874" s="44">
        <v>0.22</v>
      </c>
      <c r="I874" s="147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5"/>
    </row>
    <row r="875" spans="1:65">
      <c r="B875" s="30"/>
      <c r="C875" s="20"/>
      <c r="D875" s="20"/>
      <c r="E875" s="20"/>
      <c r="F875" s="20"/>
      <c r="G875" s="20"/>
      <c r="H875" s="20"/>
      <c r="BM875" s="55"/>
    </row>
    <row r="876" spans="1:65" ht="15">
      <c r="B876" s="8" t="s">
        <v>602</v>
      </c>
      <c r="BM876" s="27" t="s">
        <v>66</v>
      </c>
    </row>
    <row r="877" spans="1:65" ht="15">
      <c r="A877" s="24" t="s">
        <v>15</v>
      </c>
      <c r="B877" s="18" t="s">
        <v>110</v>
      </c>
      <c r="C877" s="15" t="s">
        <v>111</v>
      </c>
      <c r="D877" s="16" t="s">
        <v>228</v>
      </c>
      <c r="E877" s="17" t="s">
        <v>228</v>
      </c>
      <c r="F877" s="17" t="s">
        <v>228</v>
      </c>
      <c r="G877" s="17" t="s">
        <v>228</v>
      </c>
      <c r="H877" s="17" t="s">
        <v>228</v>
      </c>
      <c r="I877" s="17" t="s">
        <v>228</v>
      </c>
      <c r="J877" s="17" t="s">
        <v>228</v>
      </c>
      <c r="K877" s="17" t="s">
        <v>228</v>
      </c>
      <c r="L877" s="17" t="s">
        <v>228</v>
      </c>
      <c r="M877" s="17" t="s">
        <v>228</v>
      </c>
      <c r="N877" s="17" t="s">
        <v>228</v>
      </c>
      <c r="O877" s="17" t="s">
        <v>228</v>
      </c>
      <c r="P877" s="17" t="s">
        <v>228</v>
      </c>
      <c r="Q877" s="17" t="s">
        <v>228</v>
      </c>
      <c r="R877" s="17" t="s">
        <v>228</v>
      </c>
      <c r="S877" s="147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7">
        <v>1</v>
      </c>
    </row>
    <row r="878" spans="1:65">
      <c r="A878" s="29"/>
      <c r="B878" s="19" t="s">
        <v>229</v>
      </c>
      <c r="C878" s="9" t="s">
        <v>229</v>
      </c>
      <c r="D878" s="145" t="s">
        <v>232</v>
      </c>
      <c r="E878" s="146" t="s">
        <v>233</v>
      </c>
      <c r="F878" s="146" t="s">
        <v>234</v>
      </c>
      <c r="G878" s="146" t="s">
        <v>237</v>
      </c>
      <c r="H878" s="146" t="s">
        <v>238</v>
      </c>
      <c r="I878" s="146" t="s">
        <v>239</v>
      </c>
      <c r="J878" s="146" t="s">
        <v>240</v>
      </c>
      <c r="K878" s="146" t="s">
        <v>241</v>
      </c>
      <c r="L878" s="146" t="s">
        <v>242</v>
      </c>
      <c r="M878" s="146" t="s">
        <v>243</v>
      </c>
      <c r="N878" s="146" t="s">
        <v>244</v>
      </c>
      <c r="O878" s="146" t="s">
        <v>246</v>
      </c>
      <c r="P878" s="146" t="s">
        <v>283</v>
      </c>
      <c r="Q878" s="146" t="s">
        <v>252</v>
      </c>
      <c r="R878" s="146" t="s">
        <v>253</v>
      </c>
      <c r="S878" s="147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7" t="s">
        <v>3</v>
      </c>
    </row>
    <row r="879" spans="1:65">
      <c r="A879" s="29"/>
      <c r="B879" s="19"/>
      <c r="C879" s="9"/>
      <c r="D879" s="10" t="s">
        <v>286</v>
      </c>
      <c r="E879" s="11" t="s">
        <v>286</v>
      </c>
      <c r="F879" s="11" t="s">
        <v>287</v>
      </c>
      <c r="G879" s="11" t="s">
        <v>322</v>
      </c>
      <c r="H879" s="11" t="s">
        <v>286</v>
      </c>
      <c r="I879" s="11" t="s">
        <v>286</v>
      </c>
      <c r="J879" s="11" t="s">
        <v>286</v>
      </c>
      <c r="K879" s="11" t="s">
        <v>286</v>
      </c>
      <c r="L879" s="11" t="s">
        <v>286</v>
      </c>
      <c r="M879" s="11" t="s">
        <v>286</v>
      </c>
      <c r="N879" s="11" t="s">
        <v>322</v>
      </c>
      <c r="O879" s="11" t="s">
        <v>322</v>
      </c>
      <c r="P879" s="11" t="s">
        <v>322</v>
      </c>
      <c r="Q879" s="11" t="s">
        <v>287</v>
      </c>
      <c r="R879" s="11" t="s">
        <v>286</v>
      </c>
      <c r="S879" s="147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7">
        <v>2</v>
      </c>
    </row>
    <row r="880" spans="1:65">
      <c r="A880" s="29"/>
      <c r="B880" s="19"/>
      <c r="C880" s="9"/>
      <c r="D880" s="25" t="s">
        <v>323</v>
      </c>
      <c r="E880" s="25" t="s">
        <v>324</v>
      </c>
      <c r="F880" s="25" t="s">
        <v>324</v>
      </c>
      <c r="G880" s="25" t="s">
        <v>325</v>
      </c>
      <c r="H880" s="25" t="s">
        <v>325</v>
      </c>
      <c r="I880" s="25" t="s">
        <v>325</v>
      </c>
      <c r="J880" s="25" t="s">
        <v>325</v>
      </c>
      <c r="K880" s="25" t="s">
        <v>325</v>
      </c>
      <c r="L880" s="25" t="s">
        <v>325</v>
      </c>
      <c r="M880" s="25" t="s">
        <v>325</v>
      </c>
      <c r="N880" s="25" t="s">
        <v>323</v>
      </c>
      <c r="O880" s="25" t="s">
        <v>323</v>
      </c>
      <c r="P880" s="25" t="s">
        <v>326</v>
      </c>
      <c r="Q880" s="25" t="s">
        <v>323</v>
      </c>
      <c r="R880" s="25" t="s">
        <v>258</v>
      </c>
      <c r="S880" s="147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7">
        <v>2</v>
      </c>
    </row>
    <row r="881" spans="1:65">
      <c r="A881" s="29"/>
      <c r="B881" s="18">
        <v>1</v>
      </c>
      <c r="C881" s="14">
        <v>1</v>
      </c>
      <c r="D881" s="21">
        <v>0.49</v>
      </c>
      <c r="E881" s="21">
        <v>0.49952453833830146</v>
      </c>
      <c r="F881" s="148">
        <v>0.17571199999999998</v>
      </c>
      <c r="G881" s="21">
        <v>0.57999999999999996</v>
      </c>
      <c r="H881" s="21">
        <v>0.6</v>
      </c>
      <c r="I881" s="21">
        <v>0.5</v>
      </c>
      <c r="J881" s="21">
        <v>0.4</v>
      </c>
      <c r="K881" s="21">
        <v>0.4</v>
      </c>
      <c r="L881" s="21">
        <v>0.5</v>
      </c>
      <c r="M881" s="21">
        <v>0.5</v>
      </c>
      <c r="N881" s="21">
        <v>0.54428248800000001</v>
      </c>
      <c r="O881" s="21">
        <v>0.7</v>
      </c>
      <c r="P881" s="21">
        <v>0.6</v>
      </c>
      <c r="Q881" s="148" t="s">
        <v>103</v>
      </c>
      <c r="R881" s="148" t="s">
        <v>101</v>
      </c>
      <c r="S881" s="147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7">
        <v>1</v>
      </c>
    </row>
    <row r="882" spans="1:65">
      <c r="A882" s="29"/>
      <c r="B882" s="19">
        <v>1</v>
      </c>
      <c r="C882" s="9">
        <v>2</v>
      </c>
      <c r="D882" s="11">
        <v>0.52</v>
      </c>
      <c r="E882" s="11">
        <v>0.53175923447832329</v>
      </c>
      <c r="F882" s="149">
        <v>0.13688800000000001</v>
      </c>
      <c r="G882" s="11">
        <v>0.56999999999999995</v>
      </c>
      <c r="H882" s="11">
        <v>0.6</v>
      </c>
      <c r="I882" s="11">
        <v>0.5</v>
      </c>
      <c r="J882" s="11">
        <v>0.4</v>
      </c>
      <c r="K882" s="11">
        <v>0.4</v>
      </c>
      <c r="L882" s="11">
        <v>0.5</v>
      </c>
      <c r="M882" s="11">
        <v>0.5</v>
      </c>
      <c r="N882" s="11">
        <v>0.50242155171699476</v>
      </c>
      <c r="O882" s="11">
        <v>0.7</v>
      </c>
      <c r="P882" s="11">
        <v>0.7</v>
      </c>
      <c r="Q882" s="149" t="s">
        <v>103</v>
      </c>
      <c r="R882" s="149" t="s">
        <v>101</v>
      </c>
      <c r="S882" s="147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7">
        <v>11</v>
      </c>
    </row>
    <row r="883" spans="1:65">
      <c r="A883" s="29"/>
      <c r="B883" s="19">
        <v>1</v>
      </c>
      <c r="C883" s="9">
        <v>3</v>
      </c>
      <c r="D883" s="11">
        <v>0.5</v>
      </c>
      <c r="E883" s="11">
        <v>0.52083421919780215</v>
      </c>
      <c r="F883" s="149">
        <v>0.11163200000000001</v>
      </c>
      <c r="G883" s="11">
        <v>0.57999999999999996</v>
      </c>
      <c r="H883" s="11">
        <v>0.6</v>
      </c>
      <c r="I883" s="11">
        <v>0.5</v>
      </c>
      <c r="J883" s="11">
        <v>0.3</v>
      </c>
      <c r="K883" s="11">
        <v>0.4</v>
      </c>
      <c r="L883" s="11">
        <v>0.5</v>
      </c>
      <c r="M883" s="11">
        <v>0.5</v>
      </c>
      <c r="N883" s="11">
        <v>0.56098599839999996</v>
      </c>
      <c r="O883" s="11">
        <v>0.7</v>
      </c>
      <c r="P883" s="11">
        <v>0.7</v>
      </c>
      <c r="Q883" s="149" t="s">
        <v>103</v>
      </c>
      <c r="R883" s="149" t="s">
        <v>101</v>
      </c>
      <c r="S883" s="147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7">
        <v>16</v>
      </c>
    </row>
    <row r="884" spans="1:65">
      <c r="A884" s="29"/>
      <c r="B884" s="19">
        <v>1</v>
      </c>
      <c r="C884" s="9">
        <v>4</v>
      </c>
      <c r="D884" s="11">
        <v>0.47</v>
      </c>
      <c r="E884" s="11">
        <v>0.52030331404464292</v>
      </c>
      <c r="F884" s="149">
        <v>9.3723000000000001E-2</v>
      </c>
      <c r="G884" s="11">
        <v>0.59</v>
      </c>
      <c r="H884" s="11">
        <v>0.7</v>
      </c>
      <c r="I884" s="11">
        <v>0.5</v>
      </c>
      <c r="J884" s="11">
        <v>0.4</v>
      </c>
      <c r="K884" s="11">
        <v>0.4</v>
      </c>
      <c r="L884" s="11">
        <v>0.5</v>
      </c>
      <c r="M884" s="11">
        <v>0.5</v>
      </c>
      <c r="N884" s="11">
        <v>0.49750208159999992</v>
      </c>
      <c r="O884" s="11">
        <v>0.7</v>
      </c>
      <c r="P884" s="11">
        <v>0.7</v>
      </c>
      <c r="Q884" s="149" t="s">
        <v>103</v>
      </c>
      <c r="R884" s="149" t="s">
        <v>101</v>
      </c>
      <c r="S884" s="147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7">
        <v>0.53273378577079533</v>
      </c>
    </row>
    <row r="885" spans="1:65">
      <c r="A885" s="29"/>
      <c r="B885" s="19">
        <v>1</v>
      </c>
      <c r="C885" s="9">
        <v>5</v>
      </c>
      <c r="D885" s="11">
        <v>0.5</v>
      </c>
      <c r="E885" s="143">
        <v>0.58151885293282901</v>
      </c>
      <c r="F885" s="149">
        <v>9.2629000000000003E-2</v>
      </c>
      <c r="G885" s="11">
        <v>0.59</v>
      </c>
      <c r="H885" s="11">
        <v>0.6</v>
      </c>
      <c r="I885" s="11">
        <v>0.5</v>
      </c>
      <c r="J885" s="11">
        <v>0.3</v>
      </c>
      <c r="K885" s="11">
        <v>0.5</v>
      </c>
      <c r="L885" s="11">
        <v>0.5</v>
      </c>
      <c r="M885" s="11">
        <v>0.5</v>
      </c>
      <c r="N885" s="11">
        <v>0.59111831400000003</v>
      </c>
      <c r="O885" s="11">
        <v>0.7</v>
      </c>
      <c r="P885" s="11">
        <v>0.6</v>
      </c>
      <c r="Q885" s="149" t="s">
        <v>103</v>
      </c>
      <c r="R885" s="149" t="s">
        <v>101</v>
      </c>
      <c r="S885" s="147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7">
        <v>113</v>
      </c>
    </row>
    <row r="886" spans="1:65">
      <c r="A886" s="29"/>
      <c r="B886" s="19">
        <v>1</v>
      </c>
      <c r="C886" s="9">
        <v>6</v>
      </c>
      <c r="D886" s="11">
        <v>0.52</v>
      </c>
      <c r="E886" s="11">
        <v>0.51375519675781678</v>
      </c>
      <c r="F886" s="149">
        <v>1.1618999999999999E-2</v>
      </c>
      <c r="G886" s="11">
        <v>0.56999999999999995</v>
      </c>
      <c r="H886" s="11">
        <v>0.7</v>
      </c>
      <c r="I886" s="11">
        <v>0.5</v>
      </c>
      <c r="J886" s="11">
        <v>0.4</v>
      </c>
      <c r="K886" s="11">
        <v>0.5</v>
      </c>
      <c r="L886" s="11">
        <v>0.5</v>
      </c>
      <c r="M886" s="11">
        <v>0.5</v>
      </c>
      <c r="N886" s="11">
        <v>0.57711033840000003</v>
      </c>
      <c r="O886" s="11">
        <v>0.7</v>
      </c>
      <c r="P886" s="11">
        <v>0.4</v>
      </c>
      <c r="Q886" s="149" t="s">
        <v>103</v>
      </c>
      <c r="R886" s="149" t="s">
        <v>101</v>
      </c>
      <c r="S886" s="147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5"/>
    </row>
    <row r="887" spans="1:65">
      <c r="A887" s="29"/>
      <c r="B887" s="20" t="s">
        <v>259</v>
      </c>
      <c r="C887" s="12"/>
      <c r="D887" s="22">
        <v>0.5</v>
      </c>
      <c r="E887" s="22">
        <v>0.52794922595828597</v>
      </c>
      <c r="F887" s="22">
        <v>0.10370049999999999</v>
      </c>
      <c r="G887" s="22">
        <v>0.57999999999999996</v>
      </c>
      <c r="H887" s="22">
        <v>0.6333333333333333</v>
      </c>
      <c r="I887" s="22">
        <v>0.5</v>
      </c>
      <c r="J887" s="22">
        <v>0.3666666666666667</v>
      </c>
      <c r="K887" s="22">
        <v>0.43333333333333335</v>
      </c>
      <c r="L887" s="22">
        <v>0.5</v>
      </c>
      <c r="M887" s="22">
        <v>0.5</v>
      </c>
      <c r="N887" s="22">
        <v>0.54557012868616583</v>
      </c>
      <c r="O887" s="22">
        <v>0.70000000000000007</v>
      </c>
      <c r="P887" s="22">
        <v>0.61666666666666659</v>
      </c>
      <c r="Q887" s="22" t="s">
        <v>696</v>
      </c>
      <c r="R887" s="22" t="s">
        <v>696</v>
      </c>
      <c r="S887" s="147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5"/>
    </row>
    <row r="888" spans="1:65">
      <c r="A888" s="29"/>
      <c r="B888" s="3" t="s">
        <v>260</v>
      </c>
      <c r="C888" s="28"/>
      <c r="D888" s="11">
        <v>0.5</v>
      </c>
      <c r="E888" s="11">
        <v>0.52056876662122253</v>
      </c>
      <c r="F888" s="11">
        <v>0.1026775</v>
      </c>
      <c r="G888" s="11">
        <v>0.57999999999999996</v>
      </c>
      <c r="H888" s="11">
        <v>0.6</v>
      </c>
      <c r="I888" s="11">
        <v>0.5</v>
      </c>
      <c r="J888" s="11">
        <v>0.4</v>
      </c>
      <c r="K888" s="11">
        <v>0.4</v>
      </c>
      <c r="L888" s="11">
        <v>0.5</v>
      </c>
      <c r="M888" s="11">
        <v>0.5</v>
      </c>
      <c r="N888" s="11">
        <v>0.55263424319999999</v>
      </c>
      <c r="O888" s="11">
        <v>0.7</v>
      </c>
      <c r="P888" s="11">
        <v>0.64999999999999991</v>
      </c>
      <c r="Q888" s="11" t="s">
        <v>696</v>
      </c>
      <c r="R888" s="11" t="s">
        <v>696</v>
      </c>
      <c r="S888" s="147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5"/>
    </row>
    <row r="889" spans="1:65">
      <c r="A889" s="29"/>
      <c r="B889" s="3" t="s">
        <v>261</v>
      </c>
      <c r="C889" s="28"/>
      <c r="D889" s="23">
        <v>1.8973665961010293E-2</v>
      </c>
      <c r="E889" s="23">
        <v>2.8293948895637876E-2</v>
      </c>
      <c r="F889" s="23">
        <v>5.4865483213947956E-2</v>
      </c>
      <c r="G889" s="23">
        <v>8.9442719099991665E-3</v>
      </c>
      <c r="H889" s="23">
        <v>5.1639777949432218E-2</v>
      </c>
      <c r="I889" s="23">
        <v>0</v>
      </c>
      <c r="J889" s="23">
        <v>5.1639777949432177E-2</v>
      </c>
      <c r="K889" s="23">
        <v>5.1639777949432392E-2</v>
      </c>
      <c r="L889" s="23">
        <v>0</v>
      </c>
      <c r="M889" s="23">
        <v>0</v>
      </c>
      <c r="N889" s="23">
        <v>3.8680914975964424E-2</v>
      </c>
      <c r="O889" s="23">
        <v>1.2161883888976234E-16</v>
      </c>
      <c r="P889" s="23">
        <v>0.11690451944500162</v>
      </c>
      <c r="Q889" s="23" t="s">
        <v>696</v>
      </c>
      <c r="R889" s="23" t="s">
        <v>696</v>
      </c>
      <c r="S889" s="147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A890" s="29"/>
      <c r="B890" s="3" t="s">
        <v>86</v>
      </c>
      <c r="C890" s="28"/>
      <c r="D890" s="13">
        <v>3.7947331922020586E-2</v>
      </c>
      <c r="E890" s="13">
        <v>5.3592178005908132E-2</v>
      </c>
      <c r="F890" s="13">
        <v>0.5290763613863767</v>
      </c>
      <c r="G890" s="13">
        <v>1.5421158465515806E-2</v>
      </c>
      <c r="H890" s="13">
        <v>8.1536491499103511E-2</v>
      </c>
      <c r="I890" s="13">
        <v>0</v>
      </c>
      <c r="J890" s="13">
        <v>0.14083575804390591</v>
      </c>
      <c r="K890" s="13">
        <v>0.11916871834484398</v>
      </c>
      <c r="L890" s="13">
        <v>0</v>
      </c>
      <c r="M890" s="13">
        <v>0</v>
      </c>
      <c r="N890" s="13">
        <v>7.089998689832093E-2</v>
      </c>
      <c r="O890" s="13">
        <v>1.7374119841394619E-16</v>
      </c>
      <c r="P890" s="13">
        <v>0.18957489639729994</v>
      </c>
      <c r="Q890" s="13" t="s">
        <v>696</v>
      </c>
      <c r="R890" s="13" t="s">
        <v>696</v>
      </c>
      <c r="S890" s="147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5"/>
    </row>
    <row r="891" spans="1:65">
      <c r="A891" s="29"/>
      <c r="B891" s="3" t="s">
        <v>262</v>
      </c>
      <c r="C891" s="28"/>
      <c r="D891" s="13">
        <v>-6.144492173221916E-2</v>
      </c>
      <c r="E891" s="13">
        <v>-8.9811458186132009E-3</v>
      </c>
      <c r="F891" s="13">
        <v>-0.80534273821218405</v>
      </c>
      <c r="G891" s="13">
        <v>8.8723890790625592E-2</v>
      </c>
      <c r="H891" s="13">
        <v>0.18883643247252224</v>
      </c>
      <c r="I891" s="13">
        <v>-6.144492173221916E-2</v>
      </c>
      <c r="J891" s="13">
        <v>-0.31172627593696067</v>
      </c>
      <c r="K891" s="13">
        <v>-0.18658559883458992</v>
      </c>
      <c r="L891" s="13">
        <v>-6.144492173221916E-2</v>
      </c>
      <c r="M891" s="13">
        <v>-6.144492173221916E-2</v>
      </c>
      <c r="N891" s="13">
        <v>2.4095229659215178E-2</v>
      </c>
      <c r="O891" s="13">
        <v>0.31397710957489333</v>
      </c>
      <c r="P891" s="13">
        <v>0.15755126319692958</v>
      </c>
      <c r="Q891" s="13" t="s">
        <v>696</v>
      </c>
      <c r="R891" s="13" t="s">
        <v>696</v>
      </c>
      <c r="S891" s="147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5"/>
    </row>
    <row r="892" spans="1:65">
      <c r="A892" s="29"/>
      <c r="B892" s="45" t="s">
        <v>263</v>
      </c>
      <c r="C892" s="46"/>
      <c r="D892" s="44">
        <v>0</v>
      </c>
      <c r="E892" s="44">
        <v>0.28000000000000003</v>
      </c>
      <c r="F892" s="44">
        <v>4.01</v>
      </c>
      <c r="G892" s="44">
        <v>0.81</v>
      </c>
      <c r="H892" s="44">
        <v>1.35</v>
      </c>
      <c r="I892" s="44">
        <v>0</v>
      </c>
      <c r="J892" s="44">
        <v>1.35</v>
      </c>
      <c r="K892" s="44">
        <v>0.67</v>
      </c>
      <c r="L892" s="44">
        <v>0</v>
      </c>
      <c r="M892" s="44">
        <v>0</v>
      </c>
      <c r="N892" s="44">
        <v>0.46</v>
      </c>
      <c r="O892" s="44">
        <v>2.02</v>
      </c>
      <c r="P892" s="44">
        <v>1.18</v>
      </c>
      <c r="Q892" s="44">
        <v>20.23</v>
      </c>
      <c r="R892" s="44">
        <v>0</v>
      </c>
      <c r="S892" s="147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5"/>
    </row>
    <row r="893" spans="1:65">
      <c r="B893" s="3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BM893" s="55"/>
    </row>
    <row r="894" spans="1:65" ht="15">
      <c r="B894" s="8" t="s">
        <v>603</v>
      </c>
      <c r="BM894" s="27" t="s">
        <v>66</v>
      </c>
    </row>
    <row r="895" spans="1:65" ht="15">
      <c r="A895" s="24" t="s">
        <v>18</v>
      </c>
      <c r="B895" s="18" t="s">
        <v>110</v>
      </c>
      <c r="C895" s="15" t="s">
        <v>111</v>
      </c>
      <c r="D895" s="16" t="s">
        <v>228</v>
      </c>
      <c r="E895" s="17" t="s">
        <v>228</v>
      </c>
      <c r="F895" s="17" t="s">
        <v>228</v>
      </c>
      <c r="G895" s="17" t="s">
        <v>228</v>
      </c>
      <c r="H895" s="17" t="s">
        <v>228</v>
      </c>
      <c r="I895" s="17" t="s">
        <v>228</v>
      </c>
      <c r="J895" s="17" t="s">
        <v>228</v>
      </c>
      <c r="K895" s="17" t="s">
        <v>228</v>
      </c>
      <c r="L895" s="17" t="s">
        <v>228</v>
      </c>
      <c r="M895" s="17" t="s">
        <v>228</v>
      </c>
      <c r="N895" s="17" t="s">
        <v>228</v>
      </c>
      <c r="O895" s="17" t="s">
        <v>228</v>
      </c>
      <c r="P895" s="17" t="s">
        <v>228</v>
      </c>
      <c r="Q895" s="17" t="s">
        <v>228</v>
      </c>
      <c r="R895" s="17" t="s">
        <v>228</v>
      </c>
      <c r="S895" s="17" t="s">
        <v>228</v>
      </c>
      <c r="T895" s="17" t="s">
        <v>228</v>
      </c>
      <c r="U895" s="17" t="s">
        <v>228</v>
      </c>
      <c r="V895" s="17" t="s">
        <v>228</v>
      </c>
      <c r="W895" s="147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7">
        <v>1</v>
      </c>
    </row>
    <row r="896" spans="1:65">
      <c r="A896" s="29"/>
      <c r="B896" s="19" t="s">
        <v>229</v>
      </c>
      <c r="C896" s="9" t="s">
        <v>229</v>
      </c>
      <c r="D896" s="145" t="s">
        <v>232</v>
      </c>
      <c r="E896" s="146" t="s">
        <v>233</v>
      </c>
      <c r="F896" s="146" t="s">
        <v>234</v>
      </c>
      <c r="G896" s="146" t="s">
        <v>237</v>
      </c>
      <c r="H896" s="146" t="s">
        <v>238</v>
      </c>
      <c r="I896" s="146" t="s">
        <v>239</v>
      </c>
      <c r="J896" s="146" t="s">
        <v>240</v>
      </c>
      <c r="K896" s="146" t="s">
        <v>241</v>
      </c>
      <c r="L896" s="146" t="s">
        <v>242</v>
      </c>
      <c r="M896" s="146" t="s">
        <v>243</v>
      </c>
      <c r="N896" s="146" t="s">
        <v>244</v>
      </c>
      <c r="O896" s="146" t="s">
        <v>246</v>
      </c>
      <c r="P896" s="146" t="s">
        <v>247</v>
      </c>
      <c r="Q896" s="146" t="s">
        <v>248</v>
      </c>
      <c r="R896" s="146" t="s">
        <v>249</v>
      </c>
      <c r="S896" s="146" t="s">
        <v>283</v>
      </c>
      <c r="T896" s="146" t="s">
        <v>252</v>
      </c>
      <c r="U896" s="146" t="s">
        <v>253</v>
      </c>
      <c r="V896" s="146" t="s">
        <v>299</v>
      </c>
      <c r="W896" s="147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7" t="s">
        <v>3</v>
      </c>
    </row>
    <row r="897" spans="1:65">
      <c r="A897" s="29"/>
      <c r="B897" s="19"/>
      <c r="C897" s="9"/>
      <c r="D897" s="10" t="s">
        <v>286</v>
      </c>
      <c r="E897" s="11" t="s">
        <v>286</v>
      </c>
      <c r="F897" s="11" t="s">
        <v>287</v>
      </c>
      <c r="G897" s="11" t="s">
        <v>322</v>
      </c>
      <c r="H897" s="11" t="s">
        <v>286</v>
      </c>
      <c r="I897" s="11" t="s">
        <v>286</v>
      </c>
      <c r="J897" s="11" t="s">
        <v>286</v>
      </c>
      <c r="K897" s="11" t="s">
        <v>286</v>
      </c>
      <c r="L897" s="11" t="s">
        <v>286</v>
      </c>
      <c r="M897" s="11" t="s">
        <v>286</v>
      </c>
      <c r="N897" s="11" t="s">
        <v>322</v>
      </c>
      <c r="O897" s="11" t="s">
        <v>322</v>
      </c>
      <c r="P897" s="11" t="s">
        <v>286</v>
      </c>
      <c r="Q897" s="11" t="s">
        <v>286</v>
      </c>
      <c r="R897" s="11" t="s">
        <v>286</v>
      </c>
      <c r="S897" s="11" t="s">
        <v>322</v>
      </c>
      <c r="T897" s="11" t="s">
        <v>287</v>
      </c>
      <c r="U897" s="11" t="s">
        <v>286</v>
      </c>
      <c r="V897" s="11" t="s">
        <v>287</v>
      </c>
      <c r="W897" s="147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7">
        <v>1</v>
      </c>
    </row>
    <row r="898" spans="1:65">
      <c r="A898" s="29"/>
      <c r="B898" s="19"/>
      <c r="C898" s="9"/>
      <c r="D898" s="25" t="s">
        <v>323</v>
      </c>
      <c r="E898" s="25" t="s">
        <v>324</v>
      </c>
      <c r="F898" s="25" t="s">
        <v>324</v>
      </c>
      <c r="G898" s="25" t="s">
        <v>325</v>
      </c>
      <c r="H898" s="25" t="s">
        <v>325</v>
      </c>
      <c r="I898" s="25" t="s">
        <v>325</v>
      </c>
      <c r="J898" s="25" t="s">
        <v>325</v>
      </c>
      <c r="K898" s="25" t="s">
        <v>325</v>
      </c>
      <c r="L898" s="25" t="s">
        <v>325</v>
      </c>
      <c r="M898" s="25" t="s">
        <v>325</v>
      </c>
      <c r="N898" s="25" t="s">
        <v>323</v>
      </c>
      <c r="O898" s="25" t="s">
        <v>323</v>
      </c>
      <c r="P898" s="25" t="s">
        <v>325</v>
      </c>
      <c r="Q898" s="25" t="s">
        <v>323</v>
      </c>
      <c r="R898" s="25" t="s">
        <v>289</v>
      </c>
      <c r="S898" s="25" t="s">
        <v>326</v>
      </c>
      <c r="T898" s="25" t="s">
        <v>323</v>
      </c>
      <c r="U898" s="25" t="s">
        <v>258</v>
      </c>
      <c r="V898" s="25" t="s">
        <v>325</v>
      </c>
      <c r="W898" s="147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7">
        <v>1</v>
      </c>
    </row>
    <row r="899" spans="1:65">
      <c r="A899" s="29"/>
      <c r="B899" s="18">
        <v>1</v>
      </c>
      <c r="C899" s="14">
        <v>1</v>
      </c>
      <c r="D899" s="210">
        <v>36.25</v>
      </c>
      <c r="E899" s="210">
        <v>37.570910842876991</v>
      </c>
      <c r="F899" s="210">
        <v>25.048999999999999</v>
      </c>
      <c r="G899" s="211">
        <v>62.9</v>
      </c>
      <c r="H899" s="210">
        <v>37.700000000000003</v>
      </c>
      <c r="I899" s="210">
        <v>34.200000000000003</v>
      </c>
      <c r="J899" s="210">
        <v>42.2</v>
      </c>
      <c r="K899" s="210">
        <v>33.9</v>
      </c>
      <c r="L899" s="210">
        <v>30.4</v>
      </c>
      <c r="M899" s="210">
        <v>36.299999999999997</v>
      </c>
      <c r="N899" s="210">
        <v>38.799420832800003</v>
      </c>
      <c r="O899" s="211">
        <v>63.5</v>
      </c>
      <c r="P899" s="210">
        <v>32.200000000000003</v>
      </c>
      <c r="Q899" s="211">
        <v>68</v>
      </c>
      <c r="R899" s="210">
        <v>26</v>
      </c>
      <c r="S899" s="231">
        <v>55.8</v>
      </c>
      <c r="T899" s="210">
        <v>37.6</v>
      </c>
      <c r="U899" s="210">
        <v>31</v>
      </c>
      <c r="V899" s="210">
        <v>24.863</v>
      </c>
      <c r="W899" s="212"/>
      <c r="X899" s="213"/>
      <c r="Y899" s="213"/>
      <c r="Z899" s="213"/>
      <c r="AA899" s="213"/>
      <c r="AB899" s="213"/>
      <c r="AC899" s="213"/>
      <c r="AD899" s="213"/>
      <c r="AE899" s="213"/>
      <c r="AF899" s="213"/>
      <c r="AG899" s="213"/>
      <c r="AH899" s="213"/>
      <c r="AI899" s="213"/>
      <c r="AJ899" s="213"/>
      <c r="AK899" s="213"/>
      <c r="AL899" s="213"/>
      <c r="AM899" s="213"/>
      <c r="AN899" s="213"/>
      <c r="AO899" s="213"/>
      <c r="AP899" s="213"/>
      <c r="AQ899" s="213"/>
      <c r="AR899" s="213"/>
      <c r="AS899" s="213"/>
      <c r="AT899" s="213"/>
      <c r="AU899" s="213"/>
      <c r="AV899" s="213"/>
      <c r="AW899" s="213"/>
      <c r="AX899" s="213"/>
      <c r="AY899" s="213"/>
      <c r="AZ899" s="213"/>
      <c r="BA899" s="213"/>
      <c r="BB899" s="213"/>
      <c r="BC899" s="213"/>
      <c r="BD899" s="213"/>
      <c r="BE899" s="213"/>
      <c r="BF899" s="213"/>
      <c r="BG899" s="213"/>
      <c r="BH899" s="213"/>
      <c r="BI899" s="213"/>
      <c r="BJ899" s="213"/>
      <c r="BK899" s="213"/>
      <c r="BL899" s="213"/>
      <c r="BM899" s="214">
        <v>1</v>
      </c>
    </row>
    <row r="900" spans="1:65">
      <c r="A900" s="29"/>
      <c r="B900" s="19">
        <v>1</v>
      </c>
      <c r="C900" s="9">
        <v>2</v>
      </c>
      <c r="D900" s="215">
        <v>36.659999999999997</v>
      </c>
      <c r="E900" s="215">
        <v>38.083859744328606</v>
      </c>
      <c r="F900" s="215">
        <v>25.04</v>
      </c>
      <c r="G900" s="217">
        <v>57.8</v>
      </c>
      <c r="H900" s="215">
        <v>40.4</v>
      </c>
      <c r="I900" s="215">
        <v>37</v>
      </c>
      <c r="J900" s="215">
        <v>42.1</v>
      </c>
      <c r="K900" s="215">
        <v>34</v>
      </c>
      <c r="L900" s="215">
        <v>31.3</v>
      </c>
      <c r="M900" s="215">
        <v>35.700000000000003</v>
      </c>
      <c r="N900" s="215">
        <v>38.947024600799999</v>
      </c>
      <c r="O900" s="217">
        <v>60.8</v>
      </c>
      <c r="P900" s="215">
        <v>36.799999999999997</v>
      </c>
      <c r="Q900" s="217">
        <v>63</v>
      </c>
      <c r="R900" s="215">
        <v>26.3</v>
      </c>
      <c r="S900" s="215">
        <v>55.1</v>
      </c>
      <c r="T900" s="215">
        <v>36.1</v>
      </c>
      <c r="U900" s="215">
        <v>32</v>
      </c>
      <c r="V900" s="215">
        <v>26.199000000000002</v>
      </c>
      <c r="W900" s="212"/>
      <c r="X900" s="213"/>
      <c r="Y900" s="213"/>
      <c r="Z900" s="213"/>
      <c r="AA900" s="213"/>
      <c r="AB900" s="213"/>
      <c r="AC900" s="213"/>
      <c r="AD900" s="213"/>
      <c r="AE900" s="213"/>
      <c r="AF900" s="213"/>
      <c r="AG900" s="213"/>
      <c r="AH900" s="213"/>
      <c r="AI900" s="213"/>
      <c r="AJ900" s="213"/>
      <c r="AK900" s="213"/>
      <c r="AL900" s="213"/>
      <c r="AM900" s="213"/>
      <c r="AN900" s="213"/>
      <c r="AO900" s="213"/>
      <c r="AP900" s="213"/>
      <c r="AQ900" s="213"/>
      <c r="AR900" s="213"/>
      <c r="AS900" s="213"/>
      <c r="AT900" s="213"/>
      <c r="AU900" s="213"/>
      <c r="AV900" s="213"/>
      <c r="AW900" s="213"/>
      <c r="AX900" s="213"/>
      <c r="AY900" s="213"/>
      <c r="AZ900" s="213"/>
      <c r="BA900" s="213"/>
      <c r="BB900" s="213"/>
      <c r="BC900" s="213"/>
      <c r="BD900" s="213"/>
      <c r="BE900" s="213"/>
      <c r="BF900" s="213"/>
      <c r="BG900" s="213"/>
      <c r="BH900" s="213"/>
      <c r="BI900" s="213"/>
      <c r="BJ900" s="213"/>
      <c r="BK900" s="213"/>
      <c r="BL900" s="213"/>
      <c r="BM900" s="214">
        <v>12</v>
      </c>
    </row>
    <row r="901" spans="1:65">
      <c r="A901" s="29"/>
      <c r="B901" s="19">
        <v>1</v>
      </c>
      <c r="C901" s="9">
        <v>3</v>
      </c>
      <c r="D901" s="215">
        <v>36.47</v>
      </c>
      <c r="E901" s="215">
        <v>36.558349060646094</v>
      </c>
      <c r="F901" s="216">
        <v>26.061</v>
      </c>
      <c r="G901" s="217">
        <v>57.4</v>
      </c>
      <c r="H901" s="215">
        <v>35.799999999999997</v>
      </c>
      <c r="I901" s="215">
        <v>37.1</v>
      </c>
      <c r="J901" s="215">
        <v>42.3</v>
      </c>
      <c r="K901" s="216">
        <v>32.700000000000003</v>
      </c>
      <c r="L901" s="215">
        <v>30</v>
      </c>
      <c r="M901" s="215">
        <v>33.799999999999997</v>
      </c>
      <c r="N901" s="215">
        <v>37.963713249797784</v>
      </c>
      <c r="O901" s="217">
        <v>63.1</v>
      </c>
      <c r="P901" s="215">
        <v>37.4</v>
      </c>
      <c r="Q901" s="217">
        <v>65</v>
      </c>
      <c r="R901" s="215">
        <v>26.7</v>
      </c>
      <c r="S901" s="215">
        <v>49.3</v>
      </c>
      <c r="T901" s="215">
        <v>37.5</v>
      </c>
      <c r="U901" s="215">
        <v>31</v>
      </c>
      <c r="V901" s="215">
        <v>26.760999999999999</v>
      </c>
      <c r="W901" s="212"/>
      <c r="X901" s="213"/>
      <c r="Y901" s="213"/>
      <c r="Z901" s="213"/>
      <c r="AA901" s="213"/>
      <c r="AB901" s="213"/>
      <c r="AC901" s="213"/>
      <c r="AD901" s="213"/>
      <c r="AE901" s="213"/>
      <c r="AF901" s="213"/>
      <c r="AG901" s="213"/>
      <c r="AH901" s="213"/>
      <c r="AI901" s="213"/>
      <c r="AJ901" s="213"/>
      <c r="AK901" s="213"/>
      <c r="AL901" s="213"/>
      <c r="AM901" s="213"/>
      <c r="AN901" s="213"/>
      <c r="AO901" s="213"/>
      <c r="AP901" s="213"/>
      <c r="AQ901" s="213"/>
      <c r="AR901" s="213"/>
      <c r="AS901" s="213"/>
      <c r="AT901" s="213"/>
      <c r="AU901" s="213"/>
      <c r="AV901" s="213"/>
      <c r="AW901" s="213"/>
      <c r="AX901" s="213"/>
      <c r="AY901" s="213"/>
      <c r="AZ901" s="213"/>
      <c r="BA901" s="213"/>
      <c r="BB901" s="213"/>
      <c r="BC901" s="213"/>
      <c r="BD901" s="213"/>
      <c r="BE901" s="213"/>
      <c r="BF901" s="213"/>
      <c r="BG901" s="213"/>
      <c r="BH901" s="213"/>
      <c r="BI901" s="213"/>
      <c r="BJ901" s="213"/>
      <c r="BK901" s="213"/>
      <c r="BL901" s="213"/>
      <c r="BM901" s="214">
        <v>16</v>
      </c>
    </row>
    <row r="902" spans="1:65">
      <c r="A902" s="29"/>
      <c r="B902" s="19">
        <v>1</v>
      </c>
      <c r="C902" s="9">
        <v>4</v>
      </c>
      <c r="D902" s="215">
        <v>35.42</v>
      </c>
      <c r="E902" s="215">
        <v>38.839425491725855</v>
      </c>
      <c r="F902" s="215">
        <v>24.608000000000001</v>
      </c>
      <c r="G902" s="217">
        <v>59.8</v>
      </c>
      <c r="H902" s="215">
        <v>38.200000000000003</v>
      </c>
      <c r="I902" s="215">
        <v>39.299999999999997</v>
      </c>
      <c r="J902" s="215">
        <v>42.5</v>
      </c>
      <c r="K902" s="215">
        <v>34.1</v>
      </c>
      <c r="L902" s="215">
        <v>31.7</v>
      </c>
      <c r="M902" s="215">
        <v>34.1</v>
      </c>
      <c r="N902" s="215">
        <v>39.5488357248</v>
      </c>
      <c r="O902" s="217">
        <v>61</v>
      </c>
      <c r="P902" s="215">
        <v>33.299999999999997</v>
      </c>
      <c r="Q902" s="217">
        <v>68</v>
      </c>
      <c r="R902" s="215">
        <v>27.4</v>
      </c>
      <c r="S902" s="215">
        <v>53.3</v>
      </c>
      <c r="T902" s="215">
        <v>37.9</v>
      </c>
      <c r="U902" s="215">
        <v>31</v>
      </c>
      <c r="V902" s="215">
        <v>23.913</v>
      </c>
      <c r="W902" s="212"/>
      <c r="X902" s="213"/>
      <c r="Y902" s="213"/>
      <c r="Z902" s="213"/>
      <c r="AA902" s="213"/>
      <c r="AB902" s="213"/>
      <c r="AC902" s="213"/>
      <c r="AD902" s="213"/>
      <c r="AE902" s="213"/>
      <c r="AF902" s="213"/>
      <c r="AG902" s="213"/>
      <c r="AH902" s="213"/>
      <c r="AI902" s="213"/>
      <c r="AJ902" s="213"/>
      <c r="AK902" s="213"/>
      <c r="AL902" s="213"/>
      <c r="AM902" s="213"/>
      <c r="AN902" s="213"/>
      <c r="AO902" s="213"/>
      <c r="AP902" s="213"/>
      <c r="AQ902" s="213"/>
      <c r="AR902" s="213"/>
      <c r="AS902" s="213"/>
      <c r="AT902" s="213"/>
      <c r="AU902" s="213"/>
      <c r="AV902" s="213"/>
      <c r="AW902" s="213"/>
      <c r="AX902" s="213"/>
      <c r="AY902" s="213"/>
      <c r="AZ902" s="213"/>
      <c r="BA902" s="213"/>
      <c r="BB902" s="213"/>
      <c r="BC902" s="213"/>
      <c r="BD902" s="213"/>
      <c r="BE902" s="213"/>
      <c r="BF902" s="213"/>
      <c r="BG902" s="213"/>
      <c r="BH902" s="213"/>
      <c r="BI902" s="213"/>
      <c r="BJ902" s="213"/>
      <c r="BK902" s="213"/>
      <c r="BL902" s="213"/>
      <c r="BM902" s="214">
        <v>35.280985484484795</v>
      </c>
    </row>
    <row r="903" spans="1:65">
      <c r="A903" s="29"/>
      <c r="B903" s="19">
        <v>1</v>
      </c>
      <c r="C903" s="9">
        <v>5</v>
      </c>
      <c r="D903" s="215">
        <v>35.46</v>
      </c>
      <c r="E903" s="215">
        <v>39.661753198969613</v>
      </c>
      <c r="F903" s="215">
        <v>25.029</v>
      </c>
      <c r="G903" s="217">
        <v>59.6</v>
      </c>
      <c r="H903" s="215">
        <v>38.700000000000003</v>
      </c>
      <c r="I903" s="215">
        <v>37.6</v>
      </c>
      <c r="J903" s="215">
        <v>42.4</v>
      </c>
      <c r="K903" s="215">
        <v>33.799999999999997</v>
      </c>
      <c r="L903" s="215">
        <v>30.3</v>
      </c>
      <c r="M903" s="215">
        <v>35.6</v>
      </c>
      <c r="N903" s="215">
        <v>39.027928780800003</v>
      </c>
      <c r="O903" s="217">
        <v>61.500000000000007</v>
      </c>
      <c r="P903" s="215">
        <v>33.200000000000003</v>
      </c>
      <c r="Q903" s="217">
        <v>65</v>
      </c>
      <c r="R903" s="215">
        <v>27.5</v>
      </c>
      <c r="S903" s="216">
        <v>42.4</v>
      </c>
      <c r="T903" s="215">
        <v>41.3</v>
      </c>
      <c r="U903" s="215">
        <v>30</v>
      </c>
      <c r="V903" s="215">
        <v>25.323</v>
      </c>
      <c r="W903" s="212"/>
      <c r="X903" s="213"/>
      <c r="Y903" s="213"/>
      <c r="Z903" s="213"/>
      <c r="AA903" s="213"/>
      <c r="AB903" s="213"/>
      <c r="AC903" s="213"/>
      <c r="AD903" s="213"/>
      <c r="AE903" s="213"/>
      <c r="AF903" s="213"/>
      <c r="AG903" s="213"/>
      <c r="AH903" s="213"/>
      <c r="AI903" s="213"/>
      <c r="AJ903" s="213"/>
      <c r="AK903" s="213"/>
      <c r="AL903" s="213"/>
      <c r="AM903" s="213"/>
      <c r="AN903" s="213"/>
      <c r="AO903" s="213"/>
      <c r="AP903" s="213"/>
      <c r="AQ903" s="213"/>
      <c r="AR903" s="213"/>
      <c r="AS903" s="213"/>
      <c r="AT903" s="213"/>
      <c r="AU903" s="213"/>
      <c r="AV903" s="213"/>
      <c r="AW903" s="213"/>
      <c r="AX903" s="213"/>
      <c r="AY903" s="213"/>
      <c r="AZ903" s="213"/>
      <c r="BA903" s="213"/>
      <c r="BB903" s="213"/>
      <c r="BC903" s="213"/>
      <c r="BD903" s="213"/>
      <c r="BE903" s="213"/>
      <c r="BF903" s="213"/>
      <c r="BG903" s="213"/>
      <c r="BH903" s="213"/>
      <c r="BI903" s="213"/>
      <c r="BJ903" s="213"/>
      <c r="BK903" s="213"/>
      <c r="BL903" s="213"/>
      <c r="BM903" s="214">
        <v>114</v>
      </c>
    </row>
    <row r="904" spans="1:65">
      <c r="A904" s="29"/>
      <c r="B904" s="19">
        <v>1</v>
      </c>
      <c r="C904" s="9">
        <v>6</v>
      </c>
      <c r="D904" s="215">
        <v>36.479999999999997</v>
      </c>
      <c r="E904" s="215">
        <v>37.343545026195116</v>
      </c>
      <c r="F904" s="215">
        <v>24.959</v>
      </c>
      <c r="G904" s="217">
        <v>56.9</v>
      </c>
      <c r="H904" s="215">
        <v>40</v>
      </c>
      <c r="I904" s="215">
        <v>37</v>
      </c>
      <c r="J904" s="215">
        <v>41.6</v>
      </c>
      <c r="K904" s="215">
        <v>34.700000000000003</v>
      </c>
      <c r="L904" s="215">
        <v>29.9</v>
      </c>
      <c r="M904" s="215">
        <v>35.9</v>
      </c>
      <c r="N904" s="215">
        <v>38.0588399568</v>
      </c>
      <c r="O904" s="217">
        <v>60.8</v>
      </c>
      <c r="P904" s="215">
        <v>36.5</v>
      </c>
      <c r="Q904" s="217">
        <v>64</v>
      </c>
      <c r="R904" s="215">
        <v>26.5</v>
      </c>
      <c r="S904" s="215">
        <v>52.7</v>
      </c>
      <c r="T904" s="215">
        <v>39.6</v>
      </c>
      <c r="U904" s="215">
        <v>31</v>
      </c>
      <c r="V904" s="215">
        <v>26.05</v>
      </c>
      <c r="W904" s="212"/>
      <c r="X904" s="213"/>
      <c r="Y904" s="213"/>
      <c r="Z904" s="213"/>
      <c r="AA904" s="213"/>
      <c r="AB904" s="213"/>
      <c r="AC904" s="213"/>
      <c r="AD904" s="213"/>
      <c r="AE904" s="213"/>
      <c r="AF904" s="213"/>
      <c r="AG904" s="213"/>
      <c r="AH904" s="213"/>
      <c r="AI904" s="213"/>
      <c r="AJ904" s="213"/>
      <c r="AK904" s="213"/>
      <c r="AL904" s="213"/>
      <c r="AM904" s="213"/>
      <c r="AN904" s="213"/>
      <c r="AO904" s="213"/>
      <c r="AP904" s="213"/>
      <c r="AQ904" s="213"/>
      <c r="AR904" s="213"/>
      <c r="AS904" s="213"/>
      <c r="AT904" s="213"/>
      <c r="AU904" s="213"/>
      <c r="AV904" s="213"/>
      <c r="AW904" s="213"/>
      <c r="AX904" s="213"/>
      <c r="AY904" s="213"/>
      <c r="AZ904" s="213"/>
      <c r="BA904" s="213"/>
      <c r="BB904" s="213"/>
      <c r="BC904" s="213"/>
      <c r="BD904" s="213"/>
      <c r="BE904" s="213"/>
      <c r="BF904" s="213"/>
      <c r="BG904" s="213"/>
      <c r="BH904" s="213"/>
      <c r="BI904" s="213"/>
      <c r="BJ904" s="213"/>
      <c r="BK904" s="213"/>
      <c r="BL904" s="213"/>
      <c r="BM904" s="218"/>
    </row>
    <row r="905" spans="1:65">
      <c r="A905" s="29"/>
      <c r="B905" s="20" t="s">
        <v>259</v>
      </c>
      <c r="C905" s="12"/>
      <c r="D905" s="219">
        <v>36.123333333333335</v>
      </c>
      <c r="E905" s="219">
        <v>38.00964056079038</v>
      </c>
      <c r="F905" s="219">
        <v>25.124333333333336</v>
      </c>
      <c r="G905" s="219">
        <v>59.066666666666663</v>
      </c>
      <c r="H905" s="219">
        <v>38.466666666666669</v>
      </c>
      <c r="I905" s="219">
        <v>37.033333333333339</v>
      </c>
      <c r="J905" s="219">
        <v>42.183333333333337</v>
      </c>
      <c r="K905" s="219">
        <v>33.866666666666667</v>
      </c>
      <c r="L905" s="219">
        <v>30.600000000000005</v>
      </c>
      <c r="M905" s="219">
        <v>35.233333333333334</v>
      </c>
      <c r="N905" s="219">
        <v>38.724293857632965</v>
      </c>
      <c r="O905" s="219">
        <v>61.783333333333339</v>
      </c>
      <c r="P905" s="219">
        <v>34.9</v>
      </c>
      <c r="Q905" s="219">
        <v>65.5</v>
      </c>
      <c r="R905" s="219">
        <v>26.733333333333334</v>
      </c>
      <c r="S905" s="219">
        <v>51.433333333333337</v>
      </c>
      <c r="T905" s="219">
        <v>38.333333333333329</v>
      </c>
      <c r="U905" s="219">
        <v>31</v>
      </c>
      <c r="V905" s="219">
        <v>25.518166666666669</v>
      </c>
      <c r="W905" s="212"/>
      <c r="X905" s="213"/>
      <c r="Y905" s="213"/>
      <c r="Z905" s="213"/>
      <c r="AA905" s="213"/>
      <c r="AB905" s="213"/>
      <c r="AC905" s="213"/>
      <c r="AD905" s="213"/>
      <c r="AE905" s="213"/>
      <c r="AF905" s="213"/>
      <c r="AG905" s="213"/>
      <c r="AH905" s="213"/>
      <c r="AI905" s="213"/>
      <c r="AJ905" s="213"/>
      <c r="AK905" s="213"/>
      <c r="AL905" s="213"/>
      <c r="AM905" s="213"/>
      <c r="AN905" s="213"/>
      <c r="AO905" s="213"/>
      <c r="AP905" s="213"/>
      <c r="AQ905" s="213"/>
      <c r="AR905" s="213"/>
      <c r="AS905" s="213"/>
      <c r="AT905" s="213"/>
      <c r="AU905" s="213"/>
      <c r="AV905" s="213"/>
      <c r="AW905" s="213"/>
      <c r="AX905" s="213"/>
      <c r="AY905" s="213"/>
      <c r="AZ905" s="213"/>
      <c r="BA905" s="213"/>
      <c r="BB905" s="213"/>
      <c r="BC905" s="213"/>
      <c r="BD905" s="213"/>
      <c r="BE905" s="213"/>
      <c r="BF905" s="213"/>
      <c r="BG905" s="213"/>
      <c r="BH905" s="213"/>
      <c r="BI905" s="213"/>
      <c r="BJ905" s="213"/>
      <c r="BK905" s="213"/>
      <c r="BL905" s="213"/>
      <c r="BM905" s="218"/>
    </row>
    <row r="906" spans="1:65">
      <c r="A906" s="29"/>
      <c r="B906" s="3" t="s">
        <v>260</v>
      </c>
      <c r="C906" s="28"/>
      <c r="D906" s="215">
        <v>36.36</v>
      </c>
      <c r="E906" s="215">
        <v>37.827385293602802</v>
      </c>
      <c r="F906" s="215">
        <v>25.034500000000001</v>
      </c>
      <c r="G906" s="215">
        <v>58.7</v>
      </c>
      <c r="H906" s="215">
        <v>38.450000000000003</v>
      </c>
      <c r="I906" s="215">
        <v>37.049999999999997</v>
      </c>
      <c r="J906" s="215">
        <v>42.25</v>
      </c>
      <c r="K906" s="215">
        <v>33.950000000000003</v>
      </c>
      <c r="L906" s="215">
        <v>30.35</v>
      </c>
      <c r="M906" s="215">
        <v>35.650000000000006</v>
      </c>
      <c r="N906" s="215">
        <v>38.873222716800001</v>
      </c>
      <c r="O906" s="215">
        <v>61.25</v>
      </c>
      <c r="P906" s="215">
        <v>34.9</v>
      </c>
      <c r="Q906" s="215">
        <v>65</v>
      </c>
      <c r="R906" s="215">
        <v>26.6</v>
      </c>
      <c r="S906" s="215">
        <v>53</v>
      </c>
      <c r="T906" s="215">
        <v>37.75</v>
      </c>
      <c r="U906" s="215">
        <v>31</v>
      </c>
      <c r="V906" s="215">
        <v>25.686500000000002</v>
      </c>
      <c r="W906" s="212"/>
      <c r="X906" s="213"/>
      <c r="Y906" s="213"/>
      <c r="Z906" s="213"/>
      <c r="AA906" s="213"/>
      <c r="AB906" s="213"/>
      <c r="AC906" s="213"/>
      <c r="AD906" s="213"/>
      <c r="AE906" s="213"/>
      <c r="AF906" s="213"/>
      <c r="AG906" s="213"/>
      <c r="AH906" s="213"/>
      <c r="AI906" s="213"/>
      <c r="AJ906" s="213"/>
      <c r="AK906" s="213"/>
      <c r="AL906" s="213"/>
      <c r="AM906" s="213"/>
      <c r="AN906" s="213"/>
      <c r="AO906" s="213"/>
      <c r="AP906" s="213"/>
      <c r="AQ906" s="213"/>
      <c r="AR906" s="213"/>
      <c r="AS906" s="213"/>
      <c r="AT906" s="213"/>
      <c r="AU906" s="213"/>
      <c r="AV906" s="213"/>
      <c r="AW906" s="213"/>
      <c r="AX906" s="213"/>
      <c r="AY906" s="213"/>
      <c r="AZ906" s="213"/>
      <c r="BA906" s="213"/>
      <c r="BB906" s="213"/>
      <c r="BC906" s="213"/>
      <c r="BD906" s="213"/>
      <c r="BE906" s="213"/>
      <c r="BF906" s="213"/>
      <c r="BG906" s="213"/>
      <c r="BH906" s="213"/>
      <c r="BI906" s="213"/>
      <c r="BJ906" s="213"/>
      <c r="BK906" s="213"/>
      <c r="BL906" s="213"/>
      <c r="BM906" s="218"/>
    </row>
    <row r="907" spans="1:65">
      <c r="A907" s="29"/>
      <c r="B907" s="3" t="s">
        <v>261</v>
      </c>
      <c r="C907" s="28"/>
      <c r="D907" s="215">
        <v>0.5451849838969014</v>
      </c>
      <c r="E907" s="215">
        <v>1.1104901380042402</v>
      </c>
      <c r="F907" s="215">
        <v>0.48849878880777853</v>
      </c>
      <c r="G907" s="215">
        <v>2.2178067243713255</v>
      </c>
      <c r="H907" s="215">
        <v>1.6681326885672696</v>
      </c>
      <c r="I907" s="215">
        <v>1.6427619020012185</v>
      </c>
      <c r="J907" s="215">
        <v>0.31885210782848222</v>
      </c>
      <c r="K907" s="215">
        <v>0.65319726474218076</v>
      </c>
      <c r="L907" s="215">
        <v>0.73212020870892525</v>
      </c>
      <c r="M907" s="215">
        <v>1.0269696522617731</v>
      </c>
      <c r="N907" s="215">
        <v>0.60805069834285763</v>
      </c>
      <c r="O907" s="215">
        <v>1.2089940722214765</v>
      </c>
      <c r="P907" s="215">
        <v>2.2432119828495911</v>
      </c>
      <c r="Q907" s="215">
        <v>2.0736441353327719</v>
      </c>
      <c r="R907" s="215">
        <v>0.60221812216726434</v>
      </c>
      <c r="S907" s="215">
        <v>4.9750041876029281</v>
      </c>
      <c r="T907" s="215">
        <v>1.8337575266830299</v>
      </c>
      <c r="U907" s="215">
        <v>0.63245553203367588</v>
      </c>
      <c r="V907" s="215">
        <v>1.032948094856013</v>
      </c>
      <c r="W907" s="212"/>
      <c r="X907" s="213"/>
      <c r="Y907" s="213"/>
      <c r="Z907" s="213"/>
      <c r="AA907" s="213"/>
      <c r="AB907" s="213"/>
      <c r="AC907" s="213"/>
      <c r="AD907" s="213"/>
      <c r="AE907" s="213"/>
      <c r="AF907" s="213"/>
      <c r="AG907" s="213"/>
      <c r="AH907" s="213"/>
      <c r="AI907" s="213"/>
      <c r="AJ907" s="213"/>
      <c r="AK907" s="213"/>
      <c r="AL907" s="213"/>
      <c r="AM907" s="213"/>
      <c r="AN907" s="213"/>
      <c r="AO907" s="213"/>
      <c r="AP907" s="213"/>
      <c r="AQ907" s="213"/>
      <c r="AR907" s="213"/>
      <c r="AS907" s="213"/>
      <c r="AT907" s="213"/>
      <c r="AU907" s="213"/>
      <c r="AV907" s="213"/>
      <c r="AW907" s="213"/>
      <c r="AX907" s="213"/>
      <c r="AY907" s="213"/>
      <c r="AZ907" s="213"/>
      <c r="BA907" s="213"/>
      <c r="BB907" s="213"/>
      <c r="BC907" s="213"/>
      <c r="BD907" s="213"/>
      <c r="BE907" s="213"/>
      <c r="BF907" s="213"/>
      <c r="BG907" s="213"/>
      <c r="BH907" s="213"/>
      <c r="BI907" s="213"/>
      <c r="BJ907" s="213"/>
      <c r="BK907" s="213"/>
      <c r="BL907" s="213"/>
      <c r="BM907" s="218"/>
    </row>
    <row r="908" spans="1:65">
      <c r="A908" s="29"/>
      <c r="B908" s="3" t="s">
        <v>86</v>
      </c>
      <c r="C908" s="28"/>
      <c r="D908" s="13">
        <v>1.509232215272404E-2</v>
      </c>
      <c r="E908" s="13">
        <v>2.9216012612068448E-2</v>
      </c>
      <c r="F908" s="13">
        <v>1.9443253770227209E-2</v>
      </c>
      <c r="G908" s="13">
        <v>3.754751790696375E-2</v>
      </c>
      <c r="H908" s="13">
        <v>4.3365667813707182E-2</v>
      </c>
      <c r="I908" s="13">
        <v>4.4359007254758373E-2</v>
      </c>
      <c r="J908" s="13">
        <v>7.5587224297546151E-3</v>
      </c>
      <c r="K908" s="13">
        <v>1.9287320809316361E-2</v>
      </c>
      <c r="L908" s="13">
        <v>2.392549701663154E-2</v>
      </c>
      <c r="M908" s="13">
        <v>2.9147672249624588E-2</v>
      </c>
      <c r="N908" s="13">
        <v>1.5702047417011956E-2</v>
      </c>
      <c r="O908" s="13">
        <v>1.9568288193495705E-2</v>
      </c>
      <c r="P908" s="13">
        <v>6.4275414981363646E-2</v>
      </c>
      <c r="Q908" s="13">
        <v>3.1658689089049952E-2</v>
      </c>
      <c r="R908" s="13">
        <v>2.2526862425209387E-2</v>
      </c>
      <c r="S908" s="13">
        <v>9.6727236311139234E-2</v>
      </c>
      <c r="T908" s="13">
        <v>4.7837152869992093E-2</v>
      </c>
      <c r="U908" s="13">
        <v>2.0401791355925028E-2</v>
      </c>
      <c r="V908" s="13">
        <v>4.047893049485058E-2</v>
      </c>
      <c r="W908" s="147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A909" s="29"/>
      <c r="B909" s="3" t="s">
        <v>262</v>
      </c>
      <c r="C909" s="28"/>
      <c r="D909" s="13">
        <v>2.3875405895874779E-2</v>
      </c>
      <c r="E909" s="13">
        <v>7.7340670586016902E-2</v>
      </c>
      <c r="F909" s="13">
        <v>-0.28787892434631568</v>
      </c>
      <c r="G909" s="13">
        <v>0.67417848043507411</v>
      </c>
      <c r="H909" s="13">
        <v>9.0294563443609421E-2</v>
      </c>
      <c r="I909" s="13">
        <v>4.9668336209575559E-2</v>
      </c>
      <c r="J909" s="13">
        <v>0.19563931545744162</v>
      </c>
      <c r="K909" s="13">
        <v>-4.0087282098174137E-2</v>
      </c>
      <c r="L909" s="13">
        <v>-0.13267728835248394</v>
      </c>
      <c r="M909" s="13">
        <v>-1.350646828513824E-3</v>
      </c>
      <c r="N909" s="13">
        <v>9.7596717491420515E-2</v>
      </c>
      <c r="O909" s="13">
        <v>0.75117935298330152</v>
      </c>
      <c r="P909" s="13">
        <v>-1.0798606650382236E-2</v>
      </c>
      <c r="Q909" s="13">
        <v>0.85652410499713372</v>
      </c>
      <c r="R909" s="13">
        <v>-0.24227362228615712</v>
      </c>
      <c r="S909" s="13">
        <v>0.45782020051428884</v>
      </c>
      <c r="T909" s="13">
        <v>8.6515379514861879E-2</v>
      </c>
      <c r="U909" s="13">
        <v>-0.12133973656624208</v>
      </c>
      <c r="V909" s="13">
        <v>-0.27671615981677822</v>
      </c>
      <c r="W909" s="147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5"/>
    </row>
    <row r="910" spans="1:65">
      <c r="A910" s="29"/>
      <c r="B910" s="45" t="s">
        <v>263</v>
      </c>
      <c r="C910" s="46"/>
      <c r="D910" s="44">
        <v>0.12</v>
      </c>
      <c r="E910" s="44">
        <v>0.13</v>
      </c>
      <c r="F910" s="44">
        <v>1.56</v>
      </c>
      <c r="G910" s="44">
        <v>2.88</v>
      </c>
      <c r="H910" s="44">
        <v>0.19</v>
      </c>
      <c r="I910" s="44">
        <v>0</v>
      </c>
      <c r="J910" s="44">
        <v>0.67</v>
      </c>
      <c r="K910" s="44">
        <v>0.41</v>
      </c>
      <c r="L910" s="44">
        <v>0.84</v>
      </c>
      <c r="M910" s="44">
        <v>0.24</v>
      </c>
      <c r="N910" s="44">
        <v>0.22</v>
      </c>
      <c r="O910" s="44">
        <v>3.24</v>
      </c>
      <c r="P910" s="44">
        <v>0.28000000000000003</v>
      </c>
      <c r="Q910" s="44">
        <v>3.73</v>
      </c>
      <c r="R910" s="44">
        <v>1.35</v>
      </c>
      <c r="S910" s="44">
        <v>1.89</v>
      </c>
      <c r="T910" s="44">
        <v>0.17</v>
      </c>
      <c r="U910" s="44">
        <v>0.79</v>
      </c>
      <c r="V910" s="44">
        <v>1.51</v>
      </c>
      <c r="W910" s="147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5"/>
    </row>
    <row r="911" spans="1:65">
      <c r="B911" s="3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BM911" s="55"/>
    </row>
    <row r="912" spans="1:65" ht="15">
      <c r="B912" s="8" t="s">
        <v>604</v>
      </c>
      <c r="BM912" s="27" t="s">
        <v>66</v>
      </c>
    </row>
    <row r="913" spans="1:65" ht="15">
      <c r="A913" s="24" t="s">
        <v>21</v>
      </c>
      <c r="B913" s="18" t="s">
        <v>110</v>
      </c>
      <c r="C913" s="15" t="s">
        <v>111</v>
      </c>
      <c r="D913" s="16" t="s">
        <v>228</v>
      </c>
      <c r="E913" s="17" t="s">
        <v>228</v>
      </c>
      <c r="F913" s="17" t="s">
        <v>228</v>
      </c>
      <c r="G913" s="17" t="s">
        <v>228</v>
      </c>
      <c r="H913" s="17" t="s">
        <v>228</v>
      </c>
      <c r="I913" s="17" t="s">
        <v>228</v>
      </c>
      <c r="J913" s="17" t="s">
        <v>228</v>
      </c>
      <c r="K913" s="17" t="s">
        <v>228</v>
      </c>
      <c r="L913" s="17" t="s">
        <v>228</v>
      </c>
      <c r="M913" s="17" t="s">
        <v>228</v>
      </c>
      <c r="N913" s="17" t="s">
        <v>228</v>
      </c>
      <c r="O913" s="147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7">
        <v>1</v>
      </c>
    </row>
    <row r="914" spans="1:65">
      <c r="A914" s="29"/>
      <c r="B914" s="19" t="s">
        <v>229</v>
      </c>
      <c r="C914" s="9" t="s">
        <v>229</v>
      </c>
      <c r="D914" s="145" t="s">
        <v>233</v>
      </c>
      <c r="E914" s="146" t="s">
        <v>237</v>
      </c>
      <c r="F914" s="146" t="s">
        <v>238</v>
      </c>
      <c r="G914" s="146" t="s">
        <v>239</v>
      </c>
      <c r="H914" s="146" t="s">
        <v>240</v>
      </c>
      <c r="I914" s="146" t="s">
        <v>241</v>
      </c>
      <c r="J914" s="146" t="s">
        <v>242</v>
      </c>
      <c r="K914" s="146" t="s">
        <v>243</v>
      </c>
      <c r="L914" s="146" t="s">
        <v>244</v>
      </c>
      <c r="M914" s="146" t="s">
        <v>246</v>
      </c>
      <c r="N914" s="146" t="s">
        <v>283</v>
      </c>
      <c r="O914" s="147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7" t="s">
        <v>3</v>
      </c>
    </row>
    <row r="915" spans="1:65">
      <c r="A915" s="29"/>
      <c r="B915" s="19"/>
      <c r="C915" s="9"/>
      <c r="D915" s="10" t="s">
        <v>286</v>
      </c>
      <c r="E915" s="11" t="s">
        <v>322</v>
      </c>
      <c r="F915" s="11" t="s">
        <v>286</v>
      </c>
      <c r="G915" s="11" t="s">
        <v>286</v>
      </c>
      <c r="H915" s="11" t="s">
        <v>286</v>
      </c>
      <c r="I915" s="11" t="s">
        <v>286</v>
      </c>
      <c r="J915" s="11" t="s">
        <v>286</v>
      </c>
      <c r="K915" s="11" t="s">
        <v>286</v>
      </c>
      <c r="L915" s="11" t="s">
        <v>322</v>
      </c>
      <c r="M915" s="11" t="s">
        <v>322</v>
      </c>
      <c r="N915" s="11" t="s">
        <v>322</v>
      </c>
      <c r="O915" s="147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7">
        <v>3</v>
      </c>
    </row>
    <row r="916" spans="1:65">
      <c r="A916" s="29"/>
      <c r="B916" s="19"/>
      <c r="C916" s="9"/>
      <c r="D916" s="25" t="s">
        <v>324</v>
      </c>
      <c r="E916" s="25" t="s">
        <v>325</v>
      </c>
      <c r="F916" s="25" t="s">
        <v>325</v>
      </c>
      <c r="G916" s="25" t="s">
        <v>325</v>
      </c>
      <c r="H916" s="25" t="s">
        <v>325</v>
      </c>
      <c r="I916" s="25" t="s">
        <v>325</v>
      </c>
      <c r="J916" s="25" t="s">
        <v>325</v>
      </c>
      <c r="K916" s="25" t="s">
        <v>325</v>
      </c>
      <c r="L916" s="25" t="s">
        <v>323</v>
      </c>
      <c r="M916" s="25" t="s">
        <v>323</v>
      </c>
      <c r="N916" s="25" t="s">
        <v>326</v>
      </c>
      <c r="O916" s="147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7">
        <v>3</v>
      </c>
    </row>
    <row r="917" spans="1:65">
      <c r="A917" s="29"/>
      <c r="B917" s="18">
        <v>1</v>
      </c>
      <c r="C917" s="14">
        <v>1</v>
      </c>
      <c r="D917" s="201" t="s">
        <v>105</v>
      </c>
      <c r="E917" s="208" t="s">
        <v>306</v>
      </c>
      <c r="F917" s="201" t="s">
        <v>105</v>
      </c>
      <c r="G917" s="201" t="s">
        <v>105</v>
      </c>
      <c r="H917" s="201" t="s">
        <v>105</v>
      </c>
      <c r="I917" s="201">
        <v>0.01</v>
      </c>
      <c r="J917" s="201" t="s">
        <v>105</v>
      </c>
      <c r="K917" s="201" t="s">
        <v>105</v>
      </c>
      <c r="L917" s="208" t="s">
        <v>306</v>
      </c>
      <c r="M917" s="208" t="s">
        <v>306</v>
      </c>
      <c r="N917" s="201" t="s">
        <v>105</v>
      </c>
      <c r="O917" s="202"/>
      <c r="P917" s="203"/>
      <c r="Q917" s="203"/>
      <c r="R917" s="203"/>
      <c r="S917" s="203"/>
      <c r="T917" s="203"/>
      <c r="U917" s="203"/>
      <c r="V917" s="203"/>
      <c r="W917" s="203"/>
      <c r="X917" s="203"/>
      <c r="Y917" s="203"/>
      <c r="Z917" s="203"/>
      <c r="AA917" s="203"/>
      <c r="AB917" s="203"/>
      <c r="AC917" s="203"/>
      <c r="AD917" s="203"/>
      <c r="AE917" s="203"/>
      <c r="AF917" s="203"/>
      <c r="AG917" s="203"/>
      <c r="AH917" s="203"/>
      <c r="AI917" s="203"/>
      <c r="AJ917" s="203"/>
      <c r="AK917" s="203"/>
      <c r="AL917" s="203"/>
      <c r="AM917" s="203"/>
      <c r="AN917" s="203"/>
      <c r="AO917" s="203"/>
      <c r="AP917" s="203"/>
      <c r="AQ917" s="203"/>
      <c r="AR917" s="203"/>
      <c r="AS917" s="203"/>
      <c r="AT917" s="203"/>
      <c r="AU917" s="203"/>
      <c r="AV917" s="203"/>
      <c r="AW917" s="203"/>
      <c r="AX917" s="203"/>
      <c r="AY917" s="203"/>
      <c r="AZ917" s="203"/>
      <c r="BA917" s="203"/>
      <c r="BB917" s="203"/>
      <c r="BC917" s="203"/>
      <c r="BD917" s="203"/>
      <c r="BE917" s="203"/>
      <c r="BF917" s="203"/>
      <c r="BG917" s="203"/>
      <c r="BH917" s="203"/>
      <c r="BI917" s="203"/>
      <c r="BJ917" s="203"/>
      <c r="BK917" s="203"/>
      <c r="BL917" s="203"/>
      <c r="BM917" s="204">
        <v>1</v>
      </c>
    </row>
    <row r="918" spans="1:65">
      <c r="A918" s="29"/>
      <c r="B918" s="19">
        <v>1</v>
      </c>
      <c r="C918" s="9">
        <v>2</v>
      </c>
      <c r="D918" s="23" t="s">
        <v>105</v>
      </c>
      <c r="E918" s="209" t="s">
        <v>306</v>
      </c>
      <c r="F918" s="23" t="s">
        <v>105</v>
      </c>
      <c r="G918" s="23" t="s">
        <v>105</v>
      </c>
      <c r="H918" s="23" t="s">
        <v>105</v>
      </c>
      <c r="I918" s="23">
        <v>0.01</v>
      </c>
      <c r="J918" s="23" t="s">
        <v>105</v>
      </c>
      <c r="K918" s="23" t="s">
        <v>105</v>
      </c>
      <c r="L918" s="209" t="s">
        <v>306</v>
      </c>
      <c r="M918" s="209" t="s">
        <v>306</v>
      </c>
      <c r="N918" s="23" t="s">
        <v>105</v>
      </c>
      <c r="O918" s="202"/>
      <c r="P918" s="203"/>
      <c r="Q918" s="203"/>
      <c r="R918" s="203"/>
      <c r="S918" s="203"/>
      <c r="T918" s="203"/>
      <c r="U918" s="203"/>
      <c r="V918" s="203"/>
      <c r="W918" s="203"/>
      <c r="X918" s="203"/>
      <c r="Y918" s="203"/>
      <c r="Z918" s="203"/>
      <c r="AA918" s="203"/>
      <c r="AB918" s="203"/>
      <c r="AC918" s="203"/>
      <c r="AD918" s="203"/>
      <c r="AE918" s="203"/>
      <c r="AF918" s="203"/>
      <c r="AG918" s="203"/>
      <c r="AH918" s="203"/>
      <c r="AI918" s="203"/>
      <c r="AJ918" s="203"/>
      <c r="AK918" s="203"/>
      <c r="AL918" s="203"/>
      <c r="AM918" s="203"/>
      <c r="AN918" s="203"/>
      <c r="AO918" s="203"/>
      <c r="AP918" s="203"/>
      <c r="AQ918" s="203"/>
      <c r="AR918" s="203"/>
      <c r="AS918" s="203"/>
      <c r="AT918" s="203"/>
      <c r="AU918" s="203"/>
      <c r="AV918" s="203"/>
      <c r="AW918" s="203"/>
      <c r="AX918" s="203"/>
      <c r="AY918" s="203"/>
      <c r="AZ918" s="203"/>
      <c r="BA918" s="203"/>
      <c r="BB918" s="203"/>
      <c r="BC918" s="203"/>
      <c r="BD918" s="203"/>
      <c r="BE918" s="203"/>
      <c r="BF918" s="203"/>
      <c r="BG918" s="203"/>
      <c r="BH918" s="203"/>
      <c r="BI918" s="203"/>
      <c r="BJ918" s="203"/>
      <c r="BK918" s="203"/>
      <c r="BL918" s="203"/>
      <c r="BM918" s="204">
        <v>25</v>
      </c>
    </row>
    <row r="919" spans="1:65">
      <c r="A919" s="29"/>
      <c r="B919" s="19">
        <v>1</v>
      </c>
      <c r="C919" s="9">
        <v>3</v>
      </c>
      <c r="D919" s="23" t="s">
        <v>105</v>
      </c>
      <c r="E919" s="209" t="s">
        <v>306</v>
      </c>
      <c r="F919" s="23" t="s">
        <v>105</v>
      </c>
      <c r="G919" s="23">
        <v>0.01</v>
      </c>
      <c r="H919" s="23">
        <v>0.01</v>
      </c>
      <c r="I919" s="23" t="s">
        <v>105</v>
      </c>
      <c r="J919" s="23" t="s">
        <v>105</v>
      </c>
      <c r="K919" s="23" t="s">
        <v>105</v>
      </c>
      <c r="L919" s="209" t="s">
        <v>306</v>
      </c>
      <c r="M919" s="209" t="s">
        <v>306</v>
      </c>
      <c r="N919" s="23" t="s">
        <v>105</v>
      </c>
      <c r="O919" s="202"/>
      <c r="P919" s="203"/>
      <c r="Q919" s="203"/>
      <c r="R919" s="203"/>
      <c r="S919" s="203"/>
      <c r="T919" s="203"/>
      <c r="U919" s="203"/>
      <c r="V919" s="203"/>
      <c r="W919" s="203"/>
      <c r="X919" s="203"/>
      <c r="Y919" s="203"/>
      <c r="Z919" s="203"/>
      <c r="AA919" s="203"/>
      <c r="AB919" s="203"/>
      <c r="AC919" s="203"/>
      <c r="AD919" s="203"/>
      <c r="AE919" s="203"/>
      <c r="AF919" s="203"/>
      <c r="AG919" s="203"/>
      <c r="AH919" s="203"/>
      <c r="AI919" s="203"/>
      <c r="AJ919" s="203"/>
      <c r="AK919" s="203"/>
      <c r="AL919" s="203"/>
      <c r="AM919" s="203"/>
      <c r="AN919" s="203"/>
      <c r="AO919" s="203"/>
      <c r="AP919" s="203"/>
      <c r="AQ919" s="203"/>
      <c r="AR919" s="203"/>
      <c r="AS919" s="203"/>
      <c r="AT919" s="203"/>
      <c r="AU919" s="203"/>
      <c r="AV919" s="203"/>
      <c r="AW919" s="203"/>
      <c r="AX919" s="203"/>
      <c r="AY919" s="203"/>
      <c r="AZ919" s="203"/>
      <c r="BA919" s="203"/>
      <c r="BB919" s="203"/>
      <c r="BC919" s="203"/>
      <c r="BD919" s="203"/>
      <c r="BE919" s="203"/>
      <c r="BF919" s="203"/>
      <c r="BG919" s="203"/>
      <c r="BH919" s="203"/>
      <c r="BI919" s="203"/>
      <c r="BJ919" s="203"/>
      <c r="BK919" s="203"/>
      <c r="BL919" s="203"/>
      <c r="BM919" s="204">
        <v>16</v>
      </c>
    </row>
    <row r="920" spans="1:65">
      <c r="A920" s="29"/>
      <c r="B920" s="19">
        <v>1</v>
      </c>
      <c r="C920" s="9">
        <v>4</v>
      </c>
      <c r="D920" s="23" t="s">
        <v>105</v>
      </c>
      <c r="E920" s="209" t="s">
        <v>306</v>
      </c>
      <c r="F920" s="23" t="s">
        <v>105</v>
      </c>
      <c r="G920" s="23" t="s">
        <v>105</v>
      </c>
      <c r="H920" s="23" t="s">
        <v>105</v>
      </c>
      <c r="I920" s="23">
        <v>0.01</v>
      </c>
      <c r="J920" s="23" t="s">
        <v>105</v>
      </c>
      <c r="K920" s="23" t="s">
        <v>105</v>
      </c>
      <c r="L920" s="209" t="s">
        <v>306</v>
      </c>
      <c r="M920" s="209" t="s">
        <v>306</v>
      </c>
      <c r="N920" s="23" t="s">
        <v>105</v>
      </c>
      <c r="O920" s="202"/>
      <c r="P920" s="203"/>
      <c r="Q920" s="203"/>
      <c r="R920" s="203"/>
      <c r="S920" s="203"/>
      <c r="T920" s="203"/>
      <c r="U920" s="203"/>
      <c r="V920" s="203"/>
      <c r="W920" s="203"/>
      <c r="X920" s="203"/>
      <c r="Y920" s="203"/>
      <c r="Z920" s="203"/>
      <c r="AA920" s="203"/>
      <c r="AB920" s="203"/>
      <c r="AC920" s="203"/>
      <c r="AD920" s="203"/>
      <c r="AE920" s="203"/>
      <c r="AF920" s="203"/>
      <c r="AG920" s="203"/>
      <c r="AH920" s="203"/>
      <c r="AI920" s="203"/>
      <c r="AJ920" s="203"/>
      <c r="AK920" s="203"/>
      <c r="AL920" s="203"/>
      <c r="AM920" s="203"/>
      <c r="AN920" s="203"/>
      <c r="AO920" s="203"/>
      <c r="AP920" s="203"/>
      <c r="AQ920" s="203"/>
      <c r="AR920" s="203"/>
      <c r="AS920" s="203"/>
      <c r="AT920" s="203"/>
      <c r="AU920" s="203"/>
      <c r="AV920" s="203"/>
      <c r="AW920" s="203"/>
      <c r="AX920" s="203"/>
      <c r="AY920" s="203"/>
      <c r="AZ920" s="203"/>
      <c r="BA920" s="203"/>
      <c r="BB920" s="203"/>
      <c r="BC920" s="203"/>
      <c r="BD920" s="203"/>
      <c r="BE920" s="203"/>
      <c r="BF920" s="203"/>
      <c r="BG920" s="203"/>
      <c r="BH920" s="203"/>
      <c r="BI920" s="203"/>
      <c r="BJ920" s="203"/>
      <c r="BK920" s="203"/>
      <c r="BL920" s="203"/>
      <c r="BM920" s="204" t="s">
        <v>105</v>
      </c>
    </row>
    <row r="921" spans="1:65">
      <c r="A921" s="29"/>
      <c r="B921" s="19">
        <v>1</v>
      </c>
      <c r="C921" s="9">
        <v>5</v>
      </c>
      <c r="D921" s="23" t="s">
        <v>105</v>
      </c>
      <c r="E921" s="209" t="s">
        <v>306</v>
      </c>
      <c r="F921" s="23" t="s">
        <v>105</v>
      </c>
      <c r="G921" s="23" t="s">
        <v>105</v>
      </c>
      <c r="H921" s="23">
        <v>0.01</v>
      </c>
      <c r="I921" s="23">
        <v>0.01</v>
      </c>
      <c r="J921" s="23" t="s">
        <v>105</v>
      </c>
      <c r="K921" s="23" t="s">
        <v>105</v>
      </c>
      <c r="L921" s="209" t="s">
        <v>306</v>
      </c>
      <c r="M921" s="209" t="s">
        <v>306</v>
      </c>
      <c r="N921" s="23" t="s">
        <v>105</v>
      </c>
      <c r="O921" s="202"/>
      <c r="P921" s="203"/>
      <c r="Q921" s="203"/>
      <c r="R921" s="203"/>
      <c r="S921" s="203"/>
      <c r="T921" s="203"/>
      <c r="U921" s="203"/>
      <c r="V921" s="203"/>
      <c r="W921" s="203"/>
      <c r="X921" s="203"/>
      <c r="Y921" s="203"/>
      <c r="Z921" s="203"/>
      <c r="AA921" s="203"/>
      <c r="AB921" s="203"/>
      <c r="AC921" s="203"/>
      <c r="AD921" s="203"/>
      <c r="AE921" s="203"/>
      <c r="AF921" s="203"/>
      <c r="AG921" s="203"/>
      <c r="AH921" s="203"/>
      <c r="AI921" s="203"/>
      <c r="AJ921" s="203"/>
      <c r="AK921" s="203"/>
      <c r="AL921" s="203"/>
      <c r="AM921" s="203"/>
      <c r="AN921" s="203"/>
      <c r="AO921" s="203"/>
      <c r="AP921" s="203"/>
      <c r="AQ921" s="203"/>
      <c r="AR921" s="203"/>
      <c r="AS921" s="203"/>
      <c r="AT921" s="203"/>
      <c r="AU921" s="203"/>
      <c r="AV921" s="203"/>
      <c r="AW921" s="203"/>
      <c r="AX921" s="203"/>
      <c r="AY921" s="203"/>
      <c r="AZ921" s="203"/>
      <c r="BA921" s="203"/>
      <c r="BB921" s="203"/>
      <c r="BC921" s="203"/>
      <c r="BD921" s="203"/>
      <c r="BE921" s="203"/>
      <c r="BF921" s="203"/>
      <c r="BG921" s="203"/>
      <c r="BH921" s="203"/>
      <c r="BI921" s="203"/>
      <c r="BJ921" s="203"/>
      <c r="BK921" s="203"/>
      <c r="BL921" s="203"/>
      <c r="BM921" s="204">
        <v>115</v>
      </c>
    </row>
    <row r="922" spans="1:65">
      <c r="A922" s="29"/>
      <c r="B922" s="19">
        <v>1</v>
      </c>
      <c r="C922" s="9">
        <v>6</v>
      </c>
      <c r="D922" s="23" t="s">
        <v>105</v>
      </c>
      <c r="E922" s="209" t="s">
        <v>306</v>
      </c>
      <c r="F922" s="23" t="s">
        <v>105</v>
      </c>
      <c r="G922" s="23">
        <v>0.01</v>
      </c>
      <c r="H922" s="23" t="s">
        <v>105</v>
      </c>
      <c r="I922" s="23">
        <v>0.01</v>
      </c>
      <c r="J922" s="23" t="s">
        <v>105</v>
      </c>
      <c r="K922" s="23" t="s">
        <v>105</v>
      </c>
      <c r="L922" s="209" t="s">
        <v>306</v>
      </c>
      <c r="M922" s="209" t="s">
        <v>306</v>
      </c>
      <c r="N922" s="23">
        <v>0.01</v>
      </c>
      <c r="O922" s="202"/>
      <c r="P922" s="203"/>
      <c r="Q922" s="203"/>
      <c r="R922" s="203"/>
      <c r="S922" s="203"/>
      <c r="T922" s="203"/>
      <c r="U922" s="203"/>
      <c r="V922" s="203"/>
      <c r="W922" s="203"/>
      <c r="X922" s="203"/>
      <c r="Y922" s="203"/>
      <c r="Z922" s="203"/>
      <c r="AA922" s="203"/>
      <c r="AB922" s="203"/>
      <c r="AC922" s="203"/>
      <c r="AD922" s="203"/>
      <c r="AE922" s="203"/>
      <c r="AF922" s="203"/>
      <c r="AG922" s="203"/>
      <c r="AH922" s="203"/>
      <c r="AI922" s="203"/>
      <c r="AJ922" s="203"/>
      <c r="AK922" s="203"/>
      <c r="AL922" s="203"/>
      <c r="AM922" s="203"/>
      <c r="AN922" s="203"/>
      <c r="AO922" s="203"/>
      <c r="AP922" s="203"/>
      <c r="AQ922" s="203"/>
      <c r="AR922" s="203"/>
      <c r="AS922" s="203"/>
      <c r="AT922" s="203"/>
      <c r="AU922" s="203"/>
      <c r="AV922" s="203"/>
      <c r="AW922" s="203"/>
      <c r="AX922" s="203"/>
      <c r="AY922" s="203"/>
      <c r="AZ922" s="203"/>
      <c r="BA922" s="203"/>
      <c r="BB922" s="203"/>
      <c r="BC922" s="203"/>
      <c r="BD922" s="203"/>
      <c r="BE922" s="203"/>
      <c r="BF922" s="203"/>
      <c r="BG922" s="203"/>
      <c r="BH922" s="203"/>
      <c r="BI922" s="203"/>
      <c r="BJ922" s="203"/>
      <c r="BK922" s="203"/>
      <c r="BL922" s="203"/>
      <c r="BM922" s="56"/>
    </row>
    <row r="923" spans="1:65">
      <c r="A923" s="29"/>
      <c r="B923" s="20" t="s">
        <v>259</v>
      </c>
      <c r="C923" s="12"/>
      <c r="D923" s="207" t="s">
        <v>696</v>
      </c>
      <c r="E923" s="207" t="s">
        <v>696</v>
      </c>
      <c r="F923" s="207" t="s">
        <v>696</v>
      </c>
      <c r="G923" s="207">
        <v>0.01</v>
      </c>
      <c r="H923" s="207">
        <v>0.01</v>
      </c>
      <c r="I923" s="207">
        <v>0.01</v>
      </c>
      <c r="J923" s="207" t="s">
        <v>696</v>
      </c>
      <c r="K923" s="207" t="s">
        <v>696</v>
      </c>
      <c r="L923" s="207" t="s">
        <v>696</v>
      </c>
      <c r="M923" s="207" t="s">
        <v>696</v>
      </c>
      <c r="N923" s="207">
        <v>0.01</v>
      </c>
      <c r="O923" s="202"/>
      <c r="P923" s="203"/>
      <c r="Q923" s="203"/>
      <c r="R923" s="203"/>
      <c r="S923" s="203"/>
      <c r="T923" s="203"/>
      <c r="U923" s="203"/>
      <c r="V923" s="203"/>
      <c r="W923" s="203"/>
      <c r="X923" s="203"/>
      <c r="Y923" s="203"/>
      <c r="Z923" s="203"/>
      <c r="AA923" s="203"/>
      <c r="AB923" s="203"/>
      <c r="AC923" s="203"/>
      <c r="AD923" s="203"/>
      <c r="AE923" s="203"/>
      <c r="AF923" s="203"/>
      <c r="AG923" s="203"/>
      <c r="AH923" s="203"/>
      <c r="AI923" s="203"/>
      <c r="AJ923" s="203"/>
      <c r="AK923" s="203"/>
      <c r="AL923" s="203"/>
      <c r="AM923" s="203"/>
      <c r="AN923" s="203"/>
      <c r="AO923" s="203"/>
      <c r="AP923" s="203"/>
      <c r="AQ923" s="203"/>
      <c r="AR923" s="203"/>
      <c r="AS923" s="203"/>
      <c r="AT923" s="203"/>
      <c r="AU923" s="203"/>
      <c r="AV923" s="203"/>
      <c r="AW923" s="203"/>
      <c r="AX923" s="203"/>
      <c r="AY923" s="203"/>
      <c r="AZ923" s="203"/>
      <c r="BA923" s="203"/>
      <c r="BB923" s="203"/>
      <c r="BC923" s="203"/>
      <c r="BD923" s="203"/>
      <c r="BE923" s="203"/>
      <c r="BF923" s="203"/>
      <c r="BG923" s="203"/>
      <c r="BH923" s="203"/>
      <c r="BI923" s="203"/>
      <c r="BJ923" s="203"/>
      <c r="BK923" s="203"/>
      <c r="BL923" s="203"/>
      <c r="BM923" s="56"/>
    </row>
    <row r="924" spans="1:65">
      <c r="A924" s="29"/>
      <c r="B924" s="3" t="s">
        <v>260</v>
      </c>
      <c r="C924" s="28"/>
      <c r="D924" s="23" t="s">
        <v>696</v>
      </c>
      <c r="E924" s="23" t="s">
        <v>696</v>
      </c>
      <c r="F924" s="23" t="s">
        <v>696</v>
      </c>
      <c r="G924" s="23">
        <v>0.01</v>
      </c>
      <c r="H924" s="23">
        <v>0.01</v>
      </c>
      <c r="I924" s="23">
        <v>0.01</v>
      </c>
      <c r="J924" s="23" t="s">
        <v>696</v>
      </c>
      <c r="K924" s="23" t="s">
        <v>696</v>
      </c>
      <c r="L924" s="23" t="s">
        <v>696</v>
      </c>
      <c r="M924" s="23" t="s">
        <v>696</v>
      </c>
      <c r="N924" s="23">
        <v>0.01</v>
      </c>
      <c r="O924" s="202"/>
      <c r="P924" s="203"/>
      <c r="Q924" s="203"/>
      <c r="R924" s="203"/>
      <c r="S924" s="203"/>
      <c r="T924" s="203"/>
      <c r="U924" s="203"/>
      <c r="V924" s="203"/>
      <c r="W924" s="203"/>
      <c r="X924" s="203"/>
      <c r="Y924" s="203"/>
      <c r="Z924" s="203"/>
      <c r="AA924" s="203"/>
      <c r="AB924" s="203"/>
      <c r="AC924" s="203"/>
      <c r="AD924" s="203"/>
      <c r="AE924" s="203"/>
      <c r="AF924" s="203"/>
      <c r="AG924" s="203"/>
      <c r="AH924" s="203"/>
      <c r="AI924" s="203"/>
      <c r="AJ924" s="203"/>
      <c r="AK924" s="203"/>
      <c r="AL924" s="203"/>
      <c r="AM924" s="203"/>
      <c r="AN924" s="203"/>
      <c r="AO924" s="203"/>
      <c r="AP924" s="203"/>
      <c r="AQ924" s="203"/>
      <c r="AR924" s="203"/>
      <c r="AS924" s="203"/>
      <c r="AT924" s="203"/>
      <c r="AU924" s="203"/>
      <c r="AV924" s="203"/>
      <c r="AW924" s="203"/>
      <c r="AX924" s="203"/>
      <c r="AY924" s="203"/>
      <c r="AZ924" s="203"/>
      <c r="BA924" s="203"/>
      <c r="BB924" s="203"/>
      <c r="BC924" s="203"/>
      <c r="BD924" s="203"/>
      <c r="BE924" s="203"/>
      <c r="BF924" s="203"/>
      <c r="BG924" s="203"/>
      <c r="BH924" s="203"/>
      <c r="BI924" s="203"/>
      <c r="BJ924" s="203"/>
      <c r="BK924" s="203"/>
      <c r="BL924" s="203"/>
      <c r="BM924" s="56"/>
    </row>
    <row r="925" spans="1:65">
      <c r="A925" s="29"/>
      <c r="B925" s="3" t="s">
        <v>261</v>
      </c>
      <c r="C925" s="28"/>
      <c r="D925" s="23" t="s">
        <v>696</v>
      </c>
      <c r="E925" s="23" t="s">
        <v>696</v>
      </c>
      <c r="F925" s="23" t="s">
        <v>696</v>
      </c>
      <c r="G925" s="23">
        <v>0</v>
      </c>
      <c r="H925" s="23">
        <v>0</v>
      </c>
      <c r="I925" s="23">
        <v>0</v>
      </c>
      <c r="J925" s="23" t="s">
        <v>696</v>
      </c>
      <c r="K925" s="23" t="s">
        <v>696</v>
      </c>
      <c r="L925" s="23" t="s">
        <v>696</v>
      </c>
      <c r="M925" s="23" t="s">
        <v>696</v>
      </c>
      <c r="N925" s="23" t="s">
        <v>696</v>
      </c>
      <c r="O925" s="202"/>
      <c r="P925" s="203"/>
      <c r="Q925" s="203"/>
      <c r="R925" s="203"/>
      <c r="S925" s="203"/>
      <c r="T925" s="203"/>
      <c r="U925" s="203"/>
      <c r="V925" s="203"/>
      <c r="W925" s="203"/>
      <c r="X925" s="203"/>
      <c r="Y925" s="203"/>
      <c r="Z925" s="203"/>
      <c r="AA925" s="203"/>
      <c r="AB925" s="203"/>
      <c r="AC925" s="203"/>
      <c r="AD925" s="203"/>
      <c r="AE925" s="203"/>
      <c r="AF925" s="203"/>
      <c r="AG925" s="203"/>
      <c r="AH925" s="203"/>
      <c r="AI925" s="203"/>
      <c r="AJ925" s="203"/>
      <c r="AK925" s="203"/>
      <c r="AL925" s="203"/>
      <c r="AM925" s="203"/>
      <c r="AN925" s="203"/>
      <c r="AO925" s="203"/>
      <c r="AP925" s="203"/>
      <c r="AQ925" s="203"/>
      <c r="AR925" s="203"/>
      <c r="AS925" s="203"/>
      <c r="AT925" s="203"/>
      <c r="AU925" s="203"/>
      <c r="AV925" s="203"/>
      <c r="AW925" s="203"/>
      <c r="AX925" s="203"/>
      <c r="AY925" s="203"/>
      <c r="AZ925" s="203"/>
      <c r="BA925" s="203"/>
      <c r="BB925" s="203"/>
      <c r="BC925" s="203"/>
      <c r="BD925" s="203"/>
      <c r="BE925" s="203"/>
      <c r="BF925" s="203"/>
      <c r="BG925" s="203"/>
      <c r="BH925" s="203"/>
      <c r="BI925" s="203"/>
      <c r="BJ925" s="203"/>
      <c r="BK925" s="203"/>
      <c r="BL925" s="203"/>
      <c r="BM925" s="56"/>
    </row>
    <row r="926" spans="1:65">
      <c r="A926" s="29"/>
      <c r="B926" s="3" t="s">
        <v>86</v>
      </c>
      <c r="C926" s="28"/>
      <c r="D926" s="13" t="s">
        <v>696</v>
      </c>
      <c r="E926" s="13" t="s">
        <v>696</v>
      </c>
      <c r="F926" s="13" t="s">
        <v>696</v>
      </c>
      <c r="G926" s="13">
        <v>0</v>
      </c>
      <c r="H926" s="13">
        <v>0</v>
      </c>
      <c r="I926" s="13">
        <v>0</v>
      </c>
      <c r="J926" s="13" t="s">
        <v>696</v>
      </c>
      <c r="K926" s="13" t="s">
        <v>696</v>
      </c>
      <c r="L926" s="13" t="s">
        <v>696</v>
      </c>
      <c r="M926" s="13" t="s">
        <v>696</v>
      </c>
      <c r="N926" s="13" t="s">
        <v>696</v>
      </c>
      <c r="O926" s="147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5"/>
    </row>
    <row r="927" spans="1:65">
      <c r="A927" s="29"/>
      <c r="B927" s="3" t="s">
        <v>262</v>
      </c>
      <c r="C927" s="28"/>
      <c r="D927" s="13" t="s">
        <v>696</v>
      </c>
      <c r="E927" s="13" t="s">
        <v>696</v>
      </c>
      <c r="F927" s="13" t="s">
        <v>696</v>
      </c>
      <c r="G927" s="13" t="s">
        <v>696</v>
      </c>
      <c r="H927" s="13" t="s">
        <v>696</v>
      </c>
      <c r="I927" s="13" t="s">
        <v>696</v>
      </c>
      <c r="J927" s="13" t="s">
        <v>696</v>
      </c>
      <c r="K927" s="13" t="s">
        <v>696</v>
      </c>
      <c r="L927" s="13" t="s">
        <v>696</v>
      </c>
      <c r="M927" s="13" t="s">
        <v>696</v>
      </c>
      <c r="N927" s="13" t="s">
        <v>696</v>
      </c>
      <c r="O927" s="147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5"/>
    </row>
    <row r="928" spans="1:65">
      <c r="A928" s="29"/>
      <c r="B928" s="45" t="s">
        <v>263</v>
      </c>
      <c r="C928" s="46"/>
      <c r="D928" s="44">
        <v>0.67</v>
      </c>
      <c r="E928" s="44">
        <v>7.42</v>
      </c>
      <c r="F928" s="44">
        <v>0.67</v>
      </c>
      <c r="G928" s="44">
        <v>0</v>
      </c>
      <c r="H928" s="44">
        <v>0</v>
      </c>
      <c r="I928" s="44">
        <v>1.01</v>
      </c>
      <c r="J928" s="44">
        <v>0.67</v>
      </c>
      <c r="K928" s="44">
        <v>0.67</v>
      </c>
      <c r="L928" s="44">
        <v>7.42</v>
      </c>
      <c r="M928" s="44">
        <v>7.42</v>
      </c>
      <c r="N928" s="44">
        <v>0.34</v>
      </c>
      <c r="O928" s="147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5"/>
    </row>
    <row r="929" spans="1:65">
      <c r="B929" s="3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BM929" s="55"/>
    </row>
    <row r="930" spans="1:65" ht="15">
      <c r="B930" s="8" t="s">
        <v>605</v>
      </c>
      <c r="BM930" s="27" t="s">
        <v>66</v>
      </c>
    </row>
    <row r="931" spans="1:65" ht="15">
      <c r="A931" s="24" t="s">
        <v>24</v>
      </c>
      <c r="B931" s="18" t="s">
        <v>110</v>
      </c>
      <c r="C931" s="15" t="s">
        <v>111</v>
      </c>
      <c r="D931" s="16" t="s">
        <v>228</v>
      </c>
      <c r="E931" s="17" t="s">
        <v>228</v>
      </c>
      <c r="F931" s="17" t="s">
        <v>228</v>
      </c>
      <c r="G931" s="17" t="s">
        <v>228</v>
      </c>
      <c r="H931" s="17" t="s">
        <v>228</v>
      </c>
      <c r="I931" s="147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7">
        <v>1</v>
      </c>
    </row>
    <row r="932" spans="1:65">
      <c r="A932" s="29"/>
      <c r="B932" s="19" t="s">
        <v>229</v>
      </c>
      <c r="C932" s="9" t="s">
        <v>229</v>
      </c>
      <c r="D932" s="145" t="s">
        <v>232</v>
      </c>
      <c r="E932" s="146" t="s">
        <v>233</v>
      </c>
      <c r="F932" s="146" t="s">
        <v>235</v>
      </c>
      <c r="G932" s="146" t="s">
        <v>237</v>
      </c>
      <c r="H932" s="146" t="s">
        <v>253</v>
      </c>
      <c r="I932" s="147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7" t="s">
        <v>3</v>
      </c>
    </row>
    <row r="933" spans="1:65">
      <c r="A933" s="29"/>
      <c r="B933" s="19"/>
      <c r="C933" s="9"/>
      <c r="D933" s="10" t="s">
        <v>286</v>
      </c>
      <c r="E933" s="11" t="s">
        <v>286</v>
      </c>
      <c r="F933" s="11" t="s">
        <v>286</v>
      </c>
      <c r="G933" s="11" t="s">
        <v>322</v>
      </c>
      <c r="H933" s="11" t="s">
        <v>286</v>
      </c>
      <c r="I933" s="147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7">
        <v>2</v>
      </c>
    </row>
    <row r="934" spans="1:65">
      <c r="A934" s="29"/>
      <c r="B934" s="19"/>
      <c r="C934" s="9"/>
      <c r="D934" s="25" t="s">
        <v>323</v>
      </c>
      <c r="E934" s="25" t="s">
        <v>324</v>
      </c>
      <c r="F934" s="25" t="s">
        <v>325</v>
      </c>
      <c r="G934" s="25" t="s">
        <v>325</v>
      </c>
      <c r="H934" s="25" t="s">
        <v>258</v>
      </c>
      <c r="I934" s="147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7">
        <v>2</v>
      </c>
    </row>
    <row r="935" spans="1:65">
      <c r="A935" s="29"/>
      <c r="B935" s="18">
        <v>1</v>
      </c>
      <c r="C935" s="14">
        <v>1</v>
      </c>
      <c r="D935" s="21">
        <v>0.26300000000000001</v>
      </c>
      <c r="E935" s="21">
        <v>0.31592829809760659</v>
      </c>
      <c r="F935" s="21">
        <v>0.42387999999999998</v>
      </c>
      <c r="G935" s="21">
        <v>0.3</v>
      </c>
      <c r="H935" s="21">
        <v>0.32500000000000001</v>
      </c>
      <c r="I935" s="147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7">
        <v>1</v>
      </c>
    </row>
    <row r="936" spans="1:65">
      <c r="A936" s="29"/>
      <c r="B936" s="19">
        <v>1</v>
      </c>
      <c r="C936" s="9">
        <v>2</v>
      </c>
      <c r="D936" s="11">
        <v>0.26800000000000002</v>
      </c>
      <c r="E936" s="11">
        <v>0.32587344339076035</v>
      </c>
      <c r="F936" s="11">
        <v>0.39135999999999999</v>
      </c>
      <c r="G936" s="11">
        <v>0.3</v>
      </c>
      <c r="H936" s="11">
        <v>0.32500000000000001</v>
      </c>
      <c r="I936" s="147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7">
        <v>26</v>
      </c>
    </row>
    <row r="937" spans="1:65">
      <c r="A937" s="29"/>
      <c r="B937" s="19">
        <v>1</v>
      </c>
      <c r="C937" s="9">
        <v>3</v>
      </c>
      <c r="D937" s="11">
        <v>0.27800000000000002</v>
      </c>
      <c r="E937" s="11">
        <v>0.33192456104323809</v>
      </c>
      <c r="F937" s="11">
        <v>0.39663999999999994</v>
      </c>
      <c r="G937" s="11">
        <v>0.3</v>
      </c>
      <c r="H937" s="11">
        <v>0.32</v>
      </c>
      <c r="I937" s="147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7">
        <v>16</v>
      </c>
    </row>
    <row r="938" spans="1:65">
      <c r="A938" s="29"/>
      <c r="B938" s="19">
        <v>1</v>
      </c>
      <c r="C938" s="9">
        <v>4</v>
      </c>
      <c r="D938" s="11">
        <v>0.26600000000000001</v>
      </c>
      <c r="E938" s="11">
        <v>0.32533292047311052</v>
      </c>
      <c r="F938" s="11">
        <v>0.42075999999999997</v>
      </c>
      <c r="G938" s="11">
        <v>0.3</v>
      </c>
      <c r="H938" s="11">
        <v>0.33500000000000002</v>
      </c>
      <c r="I938" s="147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7">
        <v>0.32300026607316645</v>
      </c>
    </row>
    <row r="939" spans="1:65">
      <c r="A939" s="29"/>
      <c r="B939" s="19">
        <v>1</v>
      </c>
      <c r="C939" s="9">
        <v>5</v>
      </c>
      <c r="D939" s="11">
        <v>0.26200000000000001</v>
      </c>
      <c r="E939" s="143">
        <v>0.35721590954585364</v>
      </c>
      <c r="F939" s="11">
        <v>0.37972</v>
      </c>
      <c r="G939" s="11">
        <v>0.3</v>
      </c>
      <c r="H939" s="11">
        <v>0.33</v>
      </c>
      <c r="I939" s="147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7">
        <v>116</v>
      </c>
    </row>
    <row r="940" spans="1:65">
      <c r="A940" s="29"/>
      <c r="B940" s="19">
        <v>1</v>
      </c>
      <c r="C940" s="9">
        <v>6</v>
      </c>
      <c r="D940" s="11">
        <v>0.27400000000000002</v>
      </c>
      <c r="E940" s="11">
        <v>0.31088076215777949</v>
      </c>
      <c r="F940" s="11">
        <v>0.37971999999999989</v>
      </c>
      <c r="G940" s="11">
        <v>0.3</v>
      </c>
      <c r="H940" s="11">
        <v>0.32</v>
      </c>
      <c r="I940" s="147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5"/>
    </row>
    <row r="941" spans="1:65">
      <c r="A941" s="29"/>
      <c r="B941" s="20" t="s">
        <v>259</v>
      </c>
      <c r="C941" s="12"/>
      <c r="D941" s="22">
        <v>0.26850000000000002</v>
      </c>
      <c r="E941" s="22">
        <v>0.32785931578472477</v>
      </c>
      <c r="F941" s="22">
        <v>0.39867999999999992</v>
      </c>
      <c r="G941" s="22">
        <v>0.3</v>
      </c>
      <c r="H941" s="22">
        <v>0.32583333333333336</v>
      </c>
      <c r="I941" s="147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5"/>
    </row>
    <row r="942" spans="1:65">
      <c r="A942" s="29"/>
      <c r="B942" s="3" t="s">
        <v>260</v>
      </c>
      <c r="C942" s="28"/>
      <c r="D942" s="11">
        <v>0.26700000000000002</v>
      </c>
      <c r="E942" s="11">
        <v>0.32560318193193544</v>
      </c>
      <c r="F942" s="11">
        <v>0.39399999999999996</v>
      </c>
      <c r="G942" s="11">
        <v>0.3</v>
      </c>
      <c r="H942" s="11">
        <v>0.32500000000000001</v>
      </c>
      <c r="I942" s="147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5"/>
    </row>
    <row r="943" spans="1:65">
      <c r="A943" s="29"/>
      <c r="B943" s="3" t="s">
        <v>261</v>
      </c>
      <c r="C943" s="28"/>
      <c r="D943" s="23">
        <v>6.3166446789415078E-3</v>
      </c>
      <c r="E943" s="23">
        <v>1.6243661194551277E-2</v>
      </c>
      <c r="F943" s="23">
        <v>1.9489861980014133E-2</v>
      </c>
      <c r="G943" s="23">
        <v>0</v>
      </c>
      <c r="H943" s="23">
        <v>5.8452259722500659E-3</v>
      </c>
      <c r="I943" s="147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5"/>
    </row>
    <row r="944" spans="1:65">
      <c r="A944" s="29"/>
      <c r="B944" s="3" t="s">
        <v>86</v>
      </c>
      <c r="C944" s="28"/>
      <c r="D944" s="13">
        <v>2.352567850629984E-2</v>
      </c>
      <c r="E944" s="13">
        <v>4.9544607740281521E-2</v>
      </c>
      <c r="F944" s="13">
        <v>4.8885978679678282E-2</v>
      </c>
      <c r="G944" s="13">
        <v>0</v>
      </c>
      <c r="H944" s="13">
        <v>1.793931244680327E-2</v>
      </c>
      <c r="I944" s="147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5"/>
    </row>
    <row r="945" spans="1:65">
      <c r="A945" s="29"/>
      <c r="B945" s="3" t="s">
        <v>262</v>
      </c>
      <c r="C945" s="28"/>
      <c r="D945" s="13">
        <v>-0.16873133491729375</v>
      </c>
      <c r="E945" s="13">
        <v>1.5043485166843951E-2</v>
      </c>
      <c r="F945" s="13">
        <v>0.23430238880883891</v>
      </c>
      <c r="G945" s="13">
        <v>-7.1208195438317134E-2</v>
      </c>
      <c r="H945" s="13">
        <v>8.7710988433835624E-3</v>
      </c>
      <c r="I945" s="147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5"/>
    </row>
    <row r="946" spans="1:65">
      <c r="A946" s="29"/>
      <c r="B946" s="45" t="s">
        <v>263</v>
      </c>
      <c r="C946" s="46"/>
      <c r="D946" s="44">
        <v>1.5</v>
      </c>
      <c r="E946" s="44">
        <v>0.05</v>
      </c>
      <c r="F946" s="44">
        <v>1.9</v>
      </c>
      <c r="G946" s="44">
        <v>0.67</v>
      </c>
      <c r="H946" s="44">
        <v>0</v>
      </c>
      <c r="I946" s="147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5"/>
    </row>
    <row r="947" spans="1:65">
      <c r="B947" s="30"/>
      <c r="C947" s="20"/>
      <c r="D947" s="20"/>
      <c r="E947" s="20"/>
      <c r="F947" s="20"/>
      <c r="G947" s="20"/>
      <c r="H947" s="20"/>
      <c r="BM947" s="55"/>
    </row>
    <row r="948" spans="1:65" ht="15">
      <c r="B948" s="8" t="s">
        <v>606</v>
      </c>
      <c r="BM948" s="27" t="s">
        <v>66</v>
      </c>
    </row>
    <row r="949" spans="1:65" ht="15">
      <c r="A949" s="24" t="s">
        <v>27</v>
      </c>
      <c r="B949" s="18" t="s">
        <v>110</v>
      </c>
      <c r="C949" s="15" t="s">
        <v>111</v>
      </c>
      <c r="D949" s="16" t="s">
        <v>228</v>
      </c>
      <c r="E949" s="17" t="s">
        <v>228</v>
      </c>
      <c r="F949" s="17" t="s">
        <v>228</v>
      </c>
      <c r="G949" s="17" t="s">
        <v>228</v>
      </c>
      <c r="H949" s="17" t="s">
        <v>228</v>
      </c>
      <c r="I949" s="17" t="s">
        <v>228</v>
      </c>
      <c r="J949" s="17" t="s">
        <v>228</v>
      </c>
      <c r="K949" s="17" t="s">
        <v>228</v>
      </c>
      <c r="L949" s="17" t="s">
        <v>228</v>
      </c>
      <c r="M949" s="17" t="s">
        <v>228</v>
      </c>
      <c r="N949" s="17" t="s">
        <v>228</v>
      </c>
      <c r="O949" s="17" t="s">
        <v>228</v>
      </c>
      <c r="P949" s="17" t="s">
        <v>228</v>
      </c>
      <c r="Q949" s="17" t="s">
        <v>228</v>
      </c>
      <c r="R949" s="17" t="s">
        <v>228</v>
      </c>
      <c r="S949" s="147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7">
        <v>1</v>
      </c>
    </row>
    <row r="950" spans="1:65">
      <c r="A950" s="29"/>
      <c r="B950" s="19" t="s">
        <v>229</v>
      </c>
      <c r="C950" s="9" t="s">
        <v>229</v>
      </c>
      <c r="D950" s="145" t="s">
        <v>233</v>
      </c>
      <c r="E950" s="146" t="s">
        <v>237</v>
      </c>
      <c r="F950" s="146" t="s">
        <v>238</v>
      </c>
      <c r="G950" s="146" t="s">
        <v>239</v>
      </c>
      <c r="H950" s="146" t="s">
        <v>240</v>
      </c>
      <c r="I950" s="146" t="s">
        <v>241</v>
      </c>
      <c r="J950" s="146" t="s">
        <v>242</v>
      </c>
      <c r="K950" s="146" t="s">
        <v>243</v>
      </c>
      <c r="L950" s="146" t="s">
        <v>244</v>
      </c>
      <c r="M950" s="146" t="s">
        <v>245</v>
      </c>
      <c r="N950" s="146" t="s">
        <v>246</v>
      </c>
      <c r="O950" s="146" t="s">
        <v>247</v>
      </c>
      <c r="P950" s="146" t="s">
        <v>249</v>
      </c>
      <c r="Q950" s="146" t="s">
        <v>283</v>
      </c>
      <c r="R950" s="146" t="s">
        <v>253</v>
      </c>
      <c r="S950" s="147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7" t="s">
        <v>3</v>
      </c>
    </row>
    <row r="951" spans="1:65">
      <c r="A951" s="29"/>
      <c r="B951" s="19"/>
      <c r="C951" s="9"/>
      <c r="D951" s="10" t="s">
        <v>286</v>
      </c>
      <c r="E951" s="11" t="s">
        <v>322</v>
      </c>
      <c r="F951" s="11" t="s">
        <v>286</v>
      </c>
      <c r="G951" s="11" t="s">
        <v>286</v>
      </c>
      <c r="H951" s="11" t="s">
        <v>286</v>
      </c>
      <c r="I951" s="11" t="s">
        <v>286</v>
      </c>
      <c r="J951" s="11" t="s">
        <v>286</v>
      </c>
      <c r="K951" s="11" t="s">
        <v>286</v>
      </c>
      <c r="L951" s="11" t="s">
        <v>322</v>
      </c>
      <c r="M951" s="11" t="s">
        <v>322</v>
      </c>
      <c r="N951" s="11" t="s">
        <v>322</v>
      </c>
      <c r="O951" s="11" t="s">
        <v>286</v>
      </c>
      <c r="P951" s="11" t="s">
        <v>286</v>
      </c>
      <c r="Q951" s="11" t="s">
        <v>322</v>
      </c>
      <c r="R951" s="11" t="s">
        <v>286</v>
      </c>
      <c r="S951" s="147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7">
        <v>3</v>
      </c>
    </row>
    <row r="952" spans="1:65">
      <c r="A952" s="29"/>
      <c r="B952" s="19"/>
      <c r="C952" s="9"/>
      <c r="D952" s="25" t="s">
        <v>324</v>
      </c>
      <c r="E952" s="25" t="s">
        <v>325</v>
      </c>
      <c r="F952" s="25" t="s">
        <v>325</v>
      </c>
      <c r="G952" s="25" t="s">
        <v>325</v>
      </c>
      <c r="H952" s="25" t="s">
        <v>325</v>
      </c>
      <c r="I952" s="25" t="s">
        <v>325</v>
      </c>
      <c r="J952" s="25" t="s">
        <v>325</v>
      </c>
      <c r="K952" s="25" t="s">
        <v>325</v>
      </c>
      <c r="L952" s="25" t="s">
        <v>323</v>
      </c>
      <c r="M952" s="25" t="s">
        <v>325</v>
      </c>
      <c r="N952" s="25" t="s">
        <v>323</v>
      </c>
      <c r="O952" s="25" t="s">
        <v>325</v>
      </c>
      <c r="P952" s="25" t="s">
        <v>289</v>
      </c>
      <c r="Q952" s="25" t="s">
        <v>326</v>
      </c>
      <c r="R952" s="25" t="s">
        <v>258</v>
      </c>
      <c r="S952" s="147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7">
        <v>3</v>
      </c>
    </row>
    <row r="953" spans="1:65">
      <c r="A953" s="29"/>
      <c r="B953" s="18">
        <v>1</v>
      </c>
      <c r="C953" s="14">
        <v>1</v>
      </c>
      <c r="D953" s="208" t="s">
        <v>96</v>
      </c>
      <c r="E953" s="208">
        <v>0.1</v>
      </c>
      <c r="F953" s="208">
        <v>0.28000000000000003</v>
      </c>
      <c r="G953" s="201">
        <v>0.06</v>
      </c>
      <c r="H953" s="201">
        <v>0.06</v>
      </c>
      <c r="I953" s="201">
        <v>7.0000000000000007E-2</v>
      </c>
      <c r="J953" s="201">
        <v>7.0000000000000007E-2</v>
      </c>
      <c r="K953" s="201">
        <v>7.0000000000000007E-2</v>
      </c>
      <c r="L953" s="201">
        <v>4.7364787312337189E-2</v>
      </c>
      <c r="M953" s="201">
        <v>7.0000000000000007E-2</v>
      </c>
      <c r="N953" s="201">
        <v>0.06</v>
      </c>
      <c r="O953" s="201">
        <v>0.06</v>
      </c>
      <c r="P953" s="201">
        <v>0.05</v>
      </c>
      <c r="Q953" s="201">
        <v>0.06</v>
      </c>
      <c r="R953" s="208" t="s">
        <v>96</v>
      </c>
      <c r="S953" s="202"/>
      <c r="T953" s="203"/>
      <c r="U953" s="203"/>
      <c r="V953" s="203"/>
      <c r="W953" s="203"/>
      <c r="X953" s="203"/>
      <c r="Y953" s="203"/>
      <c r="Z953" s="203"/>
      <c r="AA953" s="203"/>
      <c r="AB953" s="203"/>
      <c r="AC953" s="203"/>
      <c r="AD953" s="203"/>
      <c r="AE953" s="203"/>
      <c r="AF953" s="203"/>
      <c r="AG953" s="203"/>
      <c r="AH953" s="203"/>
      <c r="AI953" s="203"/>
      <c r="AJ953" s="203"/>
      <c r="AK953" s="203"/>
      <c r="AL953" s="203"/>
      <c r="AM953" s="203"/>
      <c r="AN953" s="203"/>
      <c r="AO953" s="203"/>
      <c r="AP953" s="203"/>
      <c r="AQ953" s="203"/>
      <c r="AR953" s="203"/>
      <c r="AS953" s="203"/>
      <c r="AT953" s="203"/>
      <c r="AU953" s="203"/>
      <c r="AV953" s="203"/>
      <c r="AW953" s="203"/>
      <c r="AX953" s="203"/>
      <c r="AY953" s="203"/>
      <c r="AZ953" s="203"/>
      <c r="BA953" s="203"/>
      <c r="BB953" s="203"/>
      <c r="BC953" s="203"/>
      <c r="BD953" s="203"/>
      <c r="BE953" s="203"/>
      <c r="BF953" s="203"/>
      <c r="BG953" s="203"/>
      <c r="BH953" s="203"/>
      <c r="BI953" s="203"/>
      <c r="BJ953" s="203"/>
      <c r="BK953" s="203"/>
      <c r="BL953" s="203"/>
      <c r="BM953" s="204">
        <v>1</v>
      </c>
    </row>
    <row r="954" spans="1:65">
      <c r="A954" s="29"/>
      <c r="B954" s="19">
        <v>1</v>
      </c>
      <c r="C954" s="9">
        <v>2</v>
      </c>
      <c r="D954" s="209" t="s">
        <v>96</v>
      </c>
      <c r="E954" s="209">
        <v>7.0000000000000007E-2</v>
      </c>
      <c r="F954" s="209">
        <v>0.28000000000000003</v>
      </c>
      <c r="G954" s="23">
        <v>0.06</v>
      </c>
      <c r="H954" s="23">
        <v>7.0000000000000007E-2</v>
      </c>
      <c r="I954" s="23">
        <v>0.06</v>
      </c>
      <c r="J954" s="23">
        <v>0.06</v>
      </c>
      <c r="K954" s="23">
        <v>7.0000000000000007E-2</v>
      </c>
      <c r="L954" s="23">
        <v>6.0786190131256676E-2</v>
      </c>
      <c r="M954" s="23">
        <v>0.05</v>
      </c>
      <c r="N954" s="23">
        <v>0.06</v>
      </c>
      <c r="O954" s="23">
        <v>7.0000000000000007E-2</v>
      </c>
      <c r="P954" s="23">
        <v>7.0000000000000007E-2</v>
      </c>
      <c r="Q954" s="23">
        <v>0.05</v>
      </c>
      <c r="R954" s="209" t="s">
        <v>96</v>
      </c>
      <c r="S954" s="202"/>
      <c r="T954" s="203"/>
      <c r="U954" s="203"/>
      <c r="V954" s="203"/>
      <c r="W954" s="203"/>
      <c r="X954" s="203"/>
      <c r="Y954" s="203"/>
      <c r="Z954" s="203"/>
      <c r="AA954" s="203"/>
      <c r="AB954" s="203"/>
      <c r="AC954" s="203"/>
      <c r="AD954" s="203"/>
      <c r="AE954" s="203"/>
      <c r="AF954" s="203"/>
      <c r="AG954" s="203"/>
      <c r="AH954" s="203"/>
      <c r="AI954" s="203"/>
      <c r="AJ954" s="203"/>
      <c r="AK954" s="203"/>
      <c r="AL954" s="203"/>
      <c r="AM954" s="203"/>
      <c r="AN954" s="203"/>
      <c r="AO954" s="203"/>
      <c r="AP954" s="203"/>
      <c r="AQ954" s="203"/>
      <c r="AR954" s="203"/>
      <c r="AS954" s="203"/>
      <c r="AT954" s="203"/>
      <c r="AU954" s="203"/>
      <c r="AV954" s="203"/>
      <c r="AW954" s="203"/>
      <c r="AX954" s="203"/>
      <c r="AY954" s="203"/>
      <c r="AZ954" s="203"/>
      <c r="BA954" s="203"/>
      <c r="BB954" s="203"/>
      <c r="BC954" s="203"/>
      <c r="BD954" s="203"/>
      <c r="BE954" s="203"/>
      <c r="BF954" s="203"/>
      <c r="BG954" s="203"/>
      <c r="BH954" s="203"/>
      <c r="BI954" s="203"/>
      <c r="BJ954" s="203"/>
      <c r="BK954" s="203"/>
      <c r="BL954" s="203"/>
      <c r="BM954" s="204">
        <v>27</v>
      </c>
    </row>
    <row r="955" spans="1:65">
      <c r="A955" s="29"/>
      <c r="B955" s="19">
        <v>1</v>
      </c>
      <c r="C955" s="9">
        <v>3</v>
      </c>
      <c r="D955" s="209" t="s">
        <v>96</v>
      </c>
      <c r="E955" s="209">
        <v>0.1</v>
      </c>
      <c r="F955" s="209">
        <v>0.28000000000000003</v>
      </c>
      <c r="G955" s="23">
        <v>0.08</v>
      </c>
      <c r="H955" s="23">
        <v>7.0000000000000007E-2</v>
      </c>
      <c r="I955" s="23">
        <v>0.04</v>
      </c>
      <c r="J955" s="23">
        <v>0.06</v>
      </c>
      <c r="K955" s="23">
        <v>7.0000000000000007E-2</v>
      </c>
      <c r="L955" s="23">
        <v>4.993842745800741E-2</v>
      </c>
      <c r="M955" s="209" t="s">
        <v>338</v>
      </c>
      <c r="N955" s="23">
        <v>0.06</v>
      </c>
      <c r="O955" s="23">
        <v>7.0000000000000007E-2</v>
      </c>
      <c r="P955" s="23">
        <v>0.06</v>
      </c>
      <c r="Q955" s="23">
        <v>0.06</v>
      </c>
      <c r="R955" s="209" t="s">
        <v>96</v>
      </c>
      <c r="S955" s="202"/>
      <c r="T955" s="203"/>
      <c r="U955" s="203"/>
      <c r="V955" s="203"/>
      <c r="W955" s="203"/>
      <c r="X955" s="203"/>
      <c r="Y955" s="203"/>
      <c r="Z955" s="203"/>
      <c r="AA955" s="203"/>
      <c r="AB955" s="203"/>
      <c r="AC955" s="203"/>
      <c r="AD955" s="203"/>
      <c r="AE955" s="203"/>
      <c r="AF955" s="203"/>
      <c r="AG955" s="203"/>
      <c r="AH955" s="203"/>
      <c r="AI955" s="203"/>
      <c r="AJ955" s="203"/>
      <c r="AK955" s="203"/>
      <c r="AL955" s="203"/>
      <c r="AM955" s="203"/>
      <c r="AN955" s="203"/>
      <c r="AO955" s="203"/>
      <c r="AP955" s="203"/>
      <c r="AQ955" s="203"/>
      <c r="AR955" s="203"/>
      <c r="AS955" s="203"/>
      <c r="AT955" s="203"/>
      <c r="AU955" s="203"/>
      <c r="AV955" s="203"/>
      <c r="AW955" s="203"/>
      <c r="AX955" s="203"/>
      <c r="AY955" s="203"/>
      <c r="AZ955" s="203"/>
      <c r="BA955" s="203"/>
      <c r="BB955" s="203"/>
      <c r="BC955" s="203"/>
      <c r="BD955" s="203"/>
      <c r="BE955" s="203"/>
      <c r="BF955" s="203"/>
      <c r="BG955" s="203"/>
      <c r="BH955" s="203"/>
      <c r="BI955" s="203"/>
      <c r="BJ955" s="203"/>
      <c r="BK955" s="203"/>
      <c r="BL955" s="203"/>
      <c r="BM955" s="204">
        <v>16</v>
      </c>
    </row>
    <row r="956" spans="1:65">
      <c r="A956" s="29"/>
      <c r="B956" s="19">
        <v>1</v>
      </c>
      <c r="C956" s="9">
        <v>4</v>
      </c>
      <c r="D956" s="209" t="s">
        <v>96</v>
      </c>
      <c r="E956" s="209">
        <v>0.09</v>
      </c>
      <c r="F956" s="209">
        <v>0.28999999999999998</v>
      </c>
      <c r="G956" s="23">
        <v>0.05</v>
      </c>
      <c r="H956" s="23">
        <v>0.06</v>
      </c>
      <c r="I956" s="23">
        <v>7.0000000000000007E-2</v>
      </c>
      <c r="J956" s="23">
        <v>0.06</v>
      </c>
      <c r="K956" s="23">
        <v>0.06</v>
      </c>
      <c r="L956" s="23">
        <v>6.4127778338743557E-2</v>
      </c>
      <c r="M956" s="23">
        <v>0.05</v>
      </c>
      <c r="N956" s="23">
        <v>0.06</v>
      </c>
      <c r="O956" s="23">
        <v>0.04</v>
      </c>
      <c r="P956" s="23">
        <v>7.0000000000000007E-2</v>
      </c>
      <c r="Q956" s="23">
        <v>0.06</v>
      </c>
      <c r="R956" s="209" t="s">
        <v>96</v>
      </c>
      <c r="S956" s="202"/>
      <c r="T956" s="203"/>
      <c r="U956" s="203"/>
      <c r="V956" s="203"/>
      <c r="W956" s="203"/>
      <c r="X956" s="203"/>
      <c r="Y956" s="203"/>
      <c r="Z956" s="203"/>
      <c r="AA956" s="203"/>
      <c r="AB956" s="203"/>
      <c r="AC956" s="203"/>
      <c r="AD956" s="203"/>
      <c r="AE956" s="203"/>
      <c r="AF956" s="203"/>
      <c r="AG956" s="203"/>
      <c r="AH956" s="203"/>
      <c r="AI956" s="203"/>
      <c r="AJ956" s="203"/>
      <c r="AK956" s="203"/>
      <c r="AL956" s="203"/>
      <c r="AM956" s="203"/>
      <c r="AN956" s="203"/>
      <c r="AO956" s="203"/>
      <c r="AP956" s="203"/>
      <c r="AQ956" s="203"/>
      <c r="AR956" s="203"/>
      <c r="AS956" s="203"/>
      <c r="AT956" s="203"/>
      <c r="AU956" s="203"/>
      <c r="AV956" s="203"/>
      <c r="AW956" s="203"/>
      <c r="AX956" s="203"/>
      <c r="AY956" s="203"/>
      <c r="AZ956" s="203"/>
      <c r="BA956" s="203"/>
      <c r="BB956" s="203"/>
      <c r="BC956" s="203"/>
      <c r="BD956" s="203"/>
      <c r="BE956" s="203"/>
      <c r="BF956" s="203"/>
      <c r="BG956" s="203"/>
      <c r="BH956" s="203"/>
      <c r="BI956" s="203"/>
      <c r="BJ956" s="203"/>
      <c r="BK956" s="203"/>
      <c r="BL956" s="203"/>
      <c r="BM956" s="204">
        <v>6.0854993907882758E-2</v>
      </c>
    </row>
    <row r="957" spans="1:65">
      <c r="A957" s="29"/>
      <c r="B957" s="19">
        <v>1</v>
      </c>
      <c r="C957" s="9">
        <v>5</v>
      </c>
      <c r="D957" s="209" t="s">
        <v>96</v>
      </c>
      <c r="E957" s="209">
        <v>0.09</v>
      </c>
      <c r="F957" s="209">
        <v>0.28999999999999998</v>
      </c>
      <c r="G957" s="23">
        <v>0.06</v>
      </c>
      <c r="H957" s="23">
        <v>7.0000000000000007E-2</v>
      </c>
      <c r="I957" s="23">
        <v>0.05</v>
      </c>
      <c r="J957" s="23">
        <v>0.06</v>
      </c>
      <c r="K957" s="23">
        <v>0.06</v>
      </c>
      <c r="L957" s="23">
        <v>6.1182692527323043E-2</v>
      </c>
      <c r="M957" s="23">
        <v>0.05</v>
      </c>
      <c r="N957" s="23">
        <v>0.06</v>
      </c>
      <c r="O957" s="206">
        <v>0.09</v>
      </c>
      <c r="P957" s="23">
        <v>0.06</v>
      </c>
      <c r="Q957" s="23">
        <v>0.06</v>
      </c>
      <c r="R957" s="209" t="s">
        <v>96</v>
      </c>
      <c r="S957" s="202"/>
      <c r="T957" s="203"/>
      <c r="U957" s="203"/>
      <c r="V957" s="203"/>
      <c r="W957" s="203"/>
      <c r="X957" s="203"/>
      <c r="Y957" s="203"/>
      <c r="Z957" s="203"/>
      <c r="AA957" s="203"/>
      <c r="AB957" s="203"/>
      <c r="AC957" s="203"/>
      <c r="AD957" s="203"/>
      <c r="AE957" s="203"/>
      <c r="AF957" s="203"/>
      <c r="AG957" s="203"/>
      <c r="AH957" s="203"/>
      <c r="AI957" s="203"/>
      <c r="AJ957" s="203"/>
      <c r="AK957" s="203"/>
      <c r="AL957" s="203"/>
      <c r="AM957" s="203"/>
      <c r="AN957" s="203"/>
      <c r="AO957" s="203"/>
      <c r="AP957" s="203"/>
      <c r="AQ957" s="203"/>
      <c r="AR957" s="203"/>
      <c r="AS957" s="203"/>
      <c r="AT957" s="203"/>
      <c r="AU957" s="203"/>
      <c r="AV957" s="203"/>
      <c r="AW957" s="203"/>
      <c r="AX957" s="203"/>
      <c r="AY957" s="203"/>
      <c r="AZ957" s="203"/>
      <c r="BA957" s="203"/>
      <c r="BB957" s="203"/>
      <c r="BC957" s="203"/>
      <c r="BD957" s="203"/>
      <c r="BE957" s="203"/>
      <c r="BF957" s="203"/>
      <c r="BG957" s="203"/>
      <c r="BH957" s="203"/>
      <c r="BI957" s="203"/>
      <c r="BJ957" s="203"/>
      <c r="BK957" s="203"/>
      <c r="BL957" s="203"/>
      <c r="BM957" s="204">
        <v>117</v>
      </c>
    </row>
    <row r="958" spans="1:65">
      <c r="A958" s="29"/>
      <c r="B958" s="19">
        <v>1</v>
      </c>
      <c r="C958" s="9">
        <v>6</v>
      </c>
      <c r="D958" s="209" t="s">
        <v>96</v>
      </c>
      <c r="E958" s="209">
        <v>0.08</v>
      </c>
      <c r="F958" s="209">
        <v>0.3</v>
      </c>
      <c r="G958" s="23">
        <v>7.0000000000000007E-2</v>
      </c>
      <c r="H958" s="23">
        <v>7.0000000000000007E-2</v>
      </c>
      <c r="I958" s="23">
        <v>7.0000000000000007E-2</v>
      </c>
      <c r="J958" s="23">
        <v>7.0000000000000007E-2</v>
      </c>
      <c r="K958" s="23">
        <v>7.0000000000000007E-2</v>
      </c>
      <c r="L958" s="23">
        <v>5.7029722152593984E-2</v>
      </c>
      <c r="M958" s="23">
        <v>0.05</v>
      </c>
      <c r="N958" s="23">
        <v>0.06</v>
      </c>
      <c r="O958" s="23">
        <v>7.0000000000000007E-2</v>
      </c>
      <c r="P958" s="23">
        <v>0.06</v>
      </c>
      <c r="Q958" s="23">
        <v>0.04</v>
      </c>
      <c r="R958" s="209" t="s">
        <v>96</v>
      </c>
      <c r="S958" s="202"/>
      <c r="T958" s="203"/>
      <c r="U958" s="203"/>
      <c r="V958" s="203"/>
      <c r="W958" s="203"/>
      <c r="X958" s="203"/>
      <c r="Y958" s="203"/>
      <c r="Z958" s="203"/>
      <c r="AA958" s="203"/>
      <c r="AB958" s="203"/>
      <c r="AC958" s="203"/>
      <c r="AD958" s="203"/>
      <c r="AE958" s="203"/>
      <c r="AF958" s="203"/>
      <c r="AG958" s="203"/>
      <c r="AH958" s="203"/>
      <c r="AI958" s="203"/>
      <c r="AJ958" s="203"/>
      <c r="AK958" s="203"/>
      <c r="AL958" s="203"/>
      <c r="AM958" s="203"/>
      <c r="AN958" s="203"/>
      <c r="AO958" s="203"/>
      <c r="AP958" s="203"/>
      <c r="AQ958" s="203"/>
      <c r="AR958" s="203"/>
      <c r="AS958" s="203"/>
      <c r="AT958" s="203"/>
      <c r="AU958" s="203"/>
      <c r="AV958" s="203"/>
      <c r="AW958" s="203"/>
      <c r="AX958" s="203"/>
      <c r="AY958" s="203"/>
      <c r="AZ958" s="203"/>
      <c r="BA958" s="203"/>
      <c r="BB958" s="203"/>
      <c r="BC958" s="203"/>
      <c r="BD958" s="203"/>
      <c r="BE958" s="203"/>
      <c r="BF958" s="203"/>
      <c r="BG958" s="203"/>
      <c r="BH958" s="203"/>
      <c r="BI958" s="203"/>
      <c r="BJ958" s="203"/>
      <c r="BK958" s="203"/>
      <c r="BL958" s="203"/>
      <c r="BM958" s="56"/>
    </row>
    <row r="959" spans="1:65">
      <c r="A959" s="29"/>
      <c r="B959" s="20" t="s">
        <v>259</v>
      </c>
      <c r="C959" s="12"/>
      <c r="D959" s="207" t="s">
        <v>696</v>
      </c>
      <c r="E959" s="207">
        <v>8.8333333333333319E-2</v>
      </c>
      <c r="F959" s="207">
        <v>0.28666666666666668</v>
      </c>
      <c r="G959" s="207">
        <v>6.3333333333333339E-2</v>
      </c>
      <c r="H959" s="207">
        <v>6.6666666666666666E-2</v>
      </c>
      <c r="I959" s="207">
        <v>6.0000000000000005E-2</v>
      </c>
      <c r="J959" s="207">
        <v>6.3333333333333339E-2</v>
      </c>
      <c r="K959" s="207">
        <v>6.6666666666666666E-2</v>
      </c>
      <c r="L959" s="207">
        <v>5.6738266320043647E-2</v>
      </c>
      <c r="M959" s="207">
        <v>5.4000000000000006E-2</v>
      </c>
      <c r="N959" s="207">
        <v>0.06</v>
      </c>
      <c r="O959" s="207">
        <v>6.6666666666666666E-2</v>
      </c>
      <c r="P959" s="207">
        <v>6.1666666666666668E-2</v>
      </c>
      <c r="Q959" s="207">
        <v>5.4999999999999993E-2</v>
      </c>
      <c r="R959" s="207" t="s">
        <v>696</v>
      </c>
      <c r="S959" s="202"/>
      <c r="T959" s="203"/>
      <c r="U959" s="203"/>
      <c r="V959" s="203"/>
      <c r="W959" s="203"/>
      <c r="X959" s="203"/>
      <c r="Y959" s="203"/>
      <c r="Z959" s="203"/>
      <c r="AA959" s="203"/>
      <c r="AB959" s="203"/>
      <c r="AC959" s="203"/>
      <c r="AD959" s="203"/>
      <c r="AE959" s="203"/>
      <c r="AF959" s="203"/>
      <c r="AG959" s="203"/>
      <c r="AH959" s="203"/>
      <c r="AI959" s="203"/>
      <c r="AJ959" s="203"/>
      <c r="AK959" s="203"/>
      <c r="AL959" s="203"/>
      <c r="AM959" s="203"/>
      <c r="AN959" s="203"/>
      <c r="AO959" s="203"/>
      <c r="AP959" s="203"/>
      <c r="AQ959" s="203"/>
      <c r="AR959" s="203"/>
      <c r="AS959" s="203"/>
      <c r="AT959" s="203"/>
      <c r="AU959" s="203"/>
      <c r="AV959" s="203"/>
      <c r="AW959" s="203"/>
      <c r="AX959" s="203"/>
      <c r="AY959" s="203"/>
      <c r="AZ959" s="203"/>
      <c r="BA959" s="203"/>
      <c r="BB959" s="203"/>
      <c r="BC959" s="203"/>
      <c r="BD959" s="203"/>
      <c r="BE959" s="203"/>
      <c r="BF959" s="203"/>
      <c r="BG959" s="203"/>
      <c r="BH959" s="203"/>
      <c r="BI959" s="203"/>
      <c r="BJ959" s="203"/>
      <c r="BK959" s="203"/>
      <c r="BL959" s="203"/>
      <c r="BM959" s="56"/>
    </row>
    <row r="960" spans="1:65">
      <c r="A960" s="29"/>
      <c r="B960" s="3" t="s">
        <v>260</v>
      </c>
      <c r="C960" s="28"/>
      <c r="D960" s="23" t="s">
        <v>696</v>
      </c>
      <c r="E960" s="23">
        <v>0.09</v>
      </c>
      <c r="F960" s="23">
        <v>0.28500000000000003</v>
      </c>
      <c r="G960" s="23">
        <v>0.06</v>
      </c>
      <c r="H960" s="23">
        <v>7.0000000000000007E-2</v>
      </c>
      <c r="I960" s="23">
        <v>6.5000000000000002E-2</v>
      </c>
      <c r="J960" s="23">
        <v>0.06</v>
      </c>
      <c r="K960" s="23">
        <v>7.0000000000000007E-2</v>
      </c>
      <c r="L960" s="23">
        <v>5.890795614192533E-2</v>
      </c>
      <c r="M960" s="23">
        <v>0.05</v>
      </c>
      <c r="N960" s="23">
        <v>0.06</v>
      </c>
      <c r="O960" s="23">
        <v>7.0000000000000007E-2</v>
      </c>
      <c r="P960" s="23">
        <v>0.06</v>
      </c>
      <c r="Q960" s="23">
        <v>0.06</v>
      </c>
      <c r="R960" s="23" t="s">
        <v>696</v>
      </c>
      <c r="S960" s="202"/>
      <c r="T960" s="203"/>
      <c r="U960" s="203"/>
      <c r="V960" s="203"/>
      <c r="W960" s="203"/>
      <c r="X960" s="203"/>
      <c r="Y960" s="203"/>
      <c r="Z960" s="203"/>
      <c r="AA960" s="203"/>
      <c r="AB960" s="203"/>
      <c r="AC960" s="203"/>
      <c r="AD960" s="203"/>
      <c r="AE960" s="203"/>
      <c r="AF960" s="203"/>
      <c r="AG960" s="203"/>
      <c r="AH960" s="203"/>
      <c r="AI960" s="203"/>
      <c r="AJ960" s="203"/>
      <c r="AK960" s="203"/>
      <c r="AL960" s="203"/>
      <c r="AM960" s="203"/>
      <c r="AN960" s="203"/>
      <c r="AO960" s="203"/>
      <c r="AP960" s="203"/>
      <c r="AQ960" s="203"/>
      <c r="AR960" s="203"/>
      <c r="AS960" s="203"/>
      <c r="AT960" s="203"/>
      <c r="AU960" s="203"/>
      <c r="AV960" s="203"/>
      <c r="AW960" s="203"/>
      <c r="AX960" s="203"/>
      <c r="AY960" s="203"/>
      <c r="AZ960" s="203"/>
      <c r="BA960" s="203"/>
      <c r="BB960" s="203"/>
      <c r="BC960" s="203"/>
      <c r="BD960" s="203"/>
      <c r="BE960" s="203"/>
      <c r="BF960" s="203"/>
      <c r="BG960" s="203"/>
      <c r="BH960" s="203"/>
      <c r="BI960" s="203"/>
      <c r="BJ960" s="203"/>
      <c r="BK960" s="203"/>
      <c r="BL960" s="203"/>
      <c r="BM960" s="56"/>
    </row>
    <row r="961" spans="1:65">
      <c r="A961" s="29"/>
      <c r="B961" s="3" t="s">
        <v>261</v>
      </c>
      <c r="C961" s="28"/>
      <c r="D961" s="23" t="s">
        <v>696</v>
      </c>
      <c r="E961" s="23">
        <v>1.1690451944500248E-2</v>
      </c>
      <c r="F961" s="23">
        <v>8.1649658092772404E-3</v>
      </c>
      <c r="G961" s="23">
        <v>1.0327955589886481E-2</v>
      </c>
      <c r="H961" s="23">
        <v>5.1639777949432268E-3</v>
      </c>
      <c r="I961" s="23">
        <v>1.2649110640673505E-2</v>
      </c>
      <c r="J961" s="23">
        <v>5.1639777949432277E-3</v>
      </c>
      <c r="K961" s="23">
        <v>5.1639777949432268E-3</v>
      </c>
      <c r="L961" s="23">
        <v>6.7071359480443994E-3</v>
      </c>
      <c r="M961" s="23">
        <v>8.9442719099991942E-3</v>
      </c>
      <c r="N961" s="23">
        <v>0</v>
      </c>
      <c r="O961" s="23">
        <v>1.6329931618554516E-2</v>
      </c>
      <c r="P961" s="23">
        <v>7.527726527090813E-3</v>
      </c>
      <c r="Q961" s="23">
        <v>8.3666002653407928E-3</v>
      </c>
      <c r="R961" s="23" t="s">
        <v>696</v>
      </c>
      <c r="S961" s="202"/>
      <c r="T961" s="203"/>
      <c r="U961" s="203"/>
      <c r="V961" s="203"/>
      <c r="W961" s="203"/>
      <c r="X961" s="203"/>
      <c r="Y961" s="203"/>
      <c r="Z961" s="203"/>
      <c r="AA961" s="203"/>
      <c r="AB961" s="203"/>
      <c r="AC961" s="203"/>
      <c r="AD961" s="203"/>
      <c r="AE961" s="203"/>
      <c r="AF961" s="203"/>
      <c r="AG961" s="203"/>
      <c r="AH961" s="203"/>
      <c r="AI961" s="203"/>
      <c r="AJ961" s="203"/>
      <c r="AK961" s="203"/>
      <c r="AL961" s="203"/>
      <c r="AM961" s="203"/>
      <c r="AN961" s="203"/>
      <c r="AO961" s="203"/>
      <c r="AP961" s="203"/>
      <c r="AQ961" s="203"/>
      <c r="AR961" s="203"/>
      <c r="AS961" s="203"/>
      <c r="AT961" s="203"/>
      <c r="AU961" s="203"/>
      <c r="AV961" s="203"/>
      <c r="AW961" s="203"/>
      <c r="AX961" s="203"/>
      <c r="AY961" s="203"/>
      <c r="AZ961" s="203"/>
      <c r="BA961" s="203"/>
      <c r="BB961" s="203"/>
      <c r="BC961" s="203"/>
      <c r="BD961" s="203"/>
      <c r="BE961" s="203"/>
      <c r="BF961" s="203"/>
      <c r="BG961" s="203"/>
      <c r="BH961" s="203"/>
      <c r="BI961" s="203"/>
      <c r="BJ961" s="203"/>
      <c r="BK961" s="203"/>
      <c r="BL961" s="203"/>
      <c r="BM961" s="56"/>
    </row>
    <row r="962" spans="1:65">
      <c r="A962" s="29"/>
      <c r="B962" s="3" t="s">
        <v>86</v>
      </c>
      <c r="C962" s="28"/>
      <c r="D962" s="13" t="s">
        <v>696</v>
      </c>
      <c r="E962" s="13">
        <v>0.13234473899434246</v>
      </c>
      <c r="F962" s="13">
        <v>2.8482438869571768E-2</v>
      </c>
      <c r="G962" s="13">
        <v>0.16307298299820758</v>
      </c>
      <c r="H962" s="13">
        <v>7.7459666924148407E-2</v>
      </c>
      <c r="I962" s="13">
        <v>0.21081851067789173</v>
      </c>
      <c r="J962" s="13">
        <v>8.1536491499103594E-2</v>
      </c>
      <c r="K962" s="13">
        <v>7.7459666924148407E-2</v>
      </c>
      <c r="L962" s="13">
        <v>0.11821185917474893</v>
      </c>
      <c r="M962" s="13">
        <v>0.16563466499998505</v>
      </c>
      <c r="N962" s="13">
        <v>0</v>
      </c>
      <c r="O962" s="13">
        <v>0.24494897427831774</v>
      </c>
      <c r="P962" s="13">
        <v>0.12207124097985102</v>
      </c>
      <c r="Q962" s="13">
        <v>0.15212000482437807</v>
      </c>
      <c r="R962" s="13" t="s">
        <v>696</v>
      </c>
      <c r="S962" s="147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5"/>
    </row>
    <row r="963" spans="1:65">
      <c r="A963" s="29"/>
      <c r="B963" s="3" t="s">
        <v>262</v>
      </c>
      <c r="C963" s="28"/>
      <c r="D963" s="13" t="s">
        <v>696</v>
      </c>
      <c r="E963" s="13">
        <v>0.45153795376341654</v>
      </c>
      <c r="F963" s="13">
        <v>3.7106514725907109</v>
      </c>
      <c r="G963" s="13">
        <v>4.0725325339808327E-2</v>
      </c>
      <c r="H963" s="13">
        <v>9.5500342462956134E-2</v>
      </c>
      <c r="I963" s="13">
        <v>-1.404969178333948E-2</v>
      </c>
      <c r="J963" s="13">
        <v>4.0725325339808327E-2</v>
      </c>
      <c r="K963" s="13">
        <v>9.5500342462956134E-2</v>
      </c>
      <c r="L963" s="13">
        <v>-6.7648147234566691E-2</v>
      </c>
      <c r="M963" s="13">
        <v>-0.11264472260500547</v>
      </c>
      <c r="N963" s="13">
        <v>-1.4049691783339591E-2</v>
      </c>
      <c r="O963" s="13">
        <v>9.5500342462956134E-2</v>
      </c>
      <c r="P963" s="13">
        <v>1.3337816778234313E-2</v>
      </c>
      <c r="Q963" s="13">
        <v>-9.6212217468061301E-2</v>
      </c>
      <c r="R963" s="13" t="s">
        <v>696</v>
      </c>
      <c r="S963" s="147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5"/>
    </row>
    <row r="964" spans="1:65">
      <c r="A964" s="29"/>
      <c r="B964" s="45" t="s">
        <v>263</v>
      </c>
      <c r="C964" s="46"/>
      <c r="D964" s="44">
        <v>7.42</v>
      </c>
      <c r="E964" s="44">
        <v>5.0599999999999996</v>
      </c>
      <c r="F964" s="44">
        <v>45.18</v>
      </c>
      <c r="G964" s="44">
        <v>0</v>
      </c>
      <c r="H964" s="44">
        <v>0.67</v>
      </c>
      <c r="I964" s="44">
        <v>0.67</v>
      </c>
      <c r="J964" s="44">
        <v>0</v>
      </c>
      <c r="K964" s="44">
        <v>0.67</v>
      </c>
      <c r="L964" s="44">
        <v>1.33</v>
      </c>
      <c r="M964" s="44">
        <v>3.2</v>
      </c>
      <c r="N964" s="44">
        <v>0.67</v>
      </c>
      <c r="O964" s="44">
        <v>0.67</v>
      </c>
      <c r="P964" s="44">
        <v>0.34</v>
      </c>
      <c r="Q964" s="44">
        <v>1.69</v>
      </c>
      <c r="R964" s="44">
        <v>7.42</v>
      </c>
      <c r="S964" s="147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5"/>
    </row>
    <row r="965" spans="1:65">
      <c r="B965" s="3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BM965" s="55"/>
    </row>
    <row r="966" spans="1:65" ht="15">
      <c r="B966" s="8" t="s">
        <v>607</v>
      </c>
      <c r="BM966" s="27" t="s">
        <v>66</v>
      </c>
    </row>
    <row r="967" spans="1:65" ht="15">
      <c r="A967" s="24" t="s">
        <v>30</v>
      </c>
      <c r="B967" s="18" t="s">
        <v>110</v>
      </c>
      <c r="C967" s="15" t="s">
        <v>111</v>
      </c>
      <c r="D967" s="16" t="s">
        <v>228</v>
      </c>
      <c r="E967" s="17" t="s">
        <v>228</v>
      </c>
      <c r="F967" s="17" t="s">
        <v>228</v>
      </c>
      <c r="G967" s="17" t="s">
        <v>228</v>
      </c>
      <c r="H967" s="17" t="s">
        <v>228</v>
      </c>
      <c r="I967" s="17" t="s">
        <v>228</v>
      </c>
      <c r="J967" s="17" t="s">
        <v>228</v>
      </c>
      <c r="K967" s="17" t="s">
        <v>228</v>
      </c>
      <c r="L967" s="17" t="s">
        <v>228</v>
      </c>
      <c r="M967" s="17" t="s">
        <v>228</v>
      </c>
      <c r="N967" s="17" t="s">
        <v>228</v>
      </c>
      <c r="O967" s="17" t="s">
        <v>228</v>
      </c>
      <c r="P967" s="17" t="s">
        <v>228</v>
      </c>
      <c r="Q967" s="17" t="s">
        <v>228</v>
      </c>
      <c r="R967" s="17" t="s">
        <v>228</v>
      </c>
      <c r="S967" s="17" t="s">
        <v>228</v>
      </c>
      <c r="T967" s="17" t="s">
        <v>228</v>
      </c>
      <c r="U967" s="17" t="s">
        <v>228</v>
      </c>
      <c r="V967" s="147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7">
        <v>1</v>
      </c>
    </row>
    <row r="968" spans="1:65">
      <c r="A968" s="29"/>
      <c r="B968" s="19" t="s">
        <v>229</v>
      </c>
      <c r="C968" s="9" t="s">
        <v>229</v>
      </c>
      <c r="D968" s="145" t="s">
        <v>232</v>
      </c>
      <c r="E968" s="146" t="s">
        <v>233</v>
      </c>
      <c r="F968" s="146" t="s">
        <v>234</v>
      </c>
      <c r="G968" s="146" t="s">
        <v>235</v>
      </c>
      <c r="H968" s="146" t="s">
        <v>237</v>
      </c>
      <c r="I968" s="146" t="s">
        <v>238</v>
      </c>
      <c r="J968" s="146" t="s">
        <v>239</v>
      </c>
      <c r="K968" s="146" t="s">
        <v>240</v>
      </c>
      <c r="L968" s="146" t="s">
        <v>241</v>
      </c>
      <c r="M968" s="146" t="s">
        <v>242</v>
      </c>
      <c r="N968" s="146" t="s">
        <v>243</v>
      </c>
      <c r="O968" s="146" t="s">
        <v>244</v>
      </c>
      <c r="P968" s="146" t="s">
        <v>246</v>
      </c>
      <c r="Q968" s="146" t="s">
        <v>247</v>
      </c>
      <c r="R968" s="146" t="s">
        <v>249</v>
      </c>
      <c r="S968" s="146" t="s">
        <v>283</v>
      </c>
      <c r="T968" s="146" t="s">
        <v>252</v>
      </c>
      <c r="U968" s="146" t="s">
        <v>253</v>
      </c>
      <c r="V968" s="147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7" t="s">
        <v>3</v>
      </c>
    </row>
    <row r="969" spans="1:65">
      <c r="A969" s="29"/>
      <c r="B969" s="19"/>
      <c r="C969" s="9"/>
      <c r="D969" s="10" t="s">
        <v>286</v>
      </c>
      <c r="E969" s="11" t="s">
        <v>286</v>
      </c>
      <c r="F969" s="11" t="s">
        <v>287</v>
      </c>
      <c r="G969" s="11" t="s">
        <v>286</v>
      </c>
      <c r="H969" s="11" t="s">
        <v>322</v>
      </c>
      <c r="I969" s="11" t="s">
        <v>286</v>
      </c>
      <c r="J969" s="11" t="s">
        <v>286</v>
      </c>
      <c r="K969" s="11" t="s">
        <v>286</v>
      </c>
      <c r="L969" s="11" t="s">
        <v>286</v>
      </c>
      <c r="M969" s="11" t="s">
        <v>286</v>
      </c>
      <c r="N969" s="11" t="s">
        <v>286</v>
      </c>
      <c r="O969" s="11" t="s">
        <v>322</v>
      </c>
      <c r="P969" s="11" t="s">
        <v>322</v>
      </c>
      <c r="Q969" s="11" t="s">
        <v>286</v>
      </c>
      <c r="R969" s="11" t="s">
        <v>286</v>
      </c>
      <c r="S969" s="11" t="s">
        <v>322</v>
      </c>
      <c r="T969" s="11" t="s">
        <v>287</v>
      </c>
      <c r="U969" s="11" t="s">
        <v>286</v>
      </c>
      <c r="V969" s="147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7">
        <v>2</v>
      </c>
    </row>
    <row r="970" spans="1:65">
      <c r="A970" s="29"/>
      <c r="B970" s="19"/>
      <c r="C970" s="9"/>
      <c r="D970" s="25" t="s">
        <v>323</v>
      </c>
      <c r="E970" s="25" t="s">
        <v>324</v>
      </c>
      <c r="F970" s="25" t="s">
        <v>324</v>
      </c>
      <c r="G970" s="25" t="s">
        <v>325</v>
      </c>
      <c r="H970" s="25" t="s">
        <v>325</v>
      </c>
      <c r="I970" s="25" t="s">
        <v>325</v>
      </c>
      <c r="J970" s="25" t="s">
        <v>325</v>
      </c>
      <c r="K970" s="25" t="s">
        <v>325</v>
      </c>
      <c r="L970" s="25" t="s">
        <v>325</v>
      </c>
      <c r="M970" s="25" t="s">
        <v>325</v>
      </c>
      <c r="N970" s="25" t="s">
        <v>325</v>
      </c>
      <c r="O970" s="25" t="s">
        <v>323</v>
      </c>
      <c r="P970" s="25" t="s">
        <v>323</v>
      </c>
      <c r="Q970" s="25" t="s">
        <v>325</v>
      </c>
      <c r="R970" s="25" t="s">
        <v>289</v>
      </c>
      <c r="S970" s="25" t="s">
        <v>326</v>
      </c>
      <c r="T970" s="25" t="s">
        <v>323</v>
      </c>
      <c r="U970" s="25" t="s">
        <v>258</v>
      </c>
      <c r="V970" s="147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7">
        <v>2</v>
      </c>
    </row>
    <row r="971" spans="1:65">
      <c r="A971" s="29"/>
      <c r="B971" s="18">
        <v>1</v>
      </c>
      <c r="C971" s="14">
        <v>1</v>
      </c>
      <c r="D971" s="21">
        <v>0.5</v>
      </c>
      <c r="E971" s="21">
        <v>0.57548779180866205</v>
      </c>
      <c r="F971" s="148">
        <v>3.5569999999999999</v>
      </c>
      <c r="G971" s="21">
        <v>0.74991999999999992</v>
      </c>
      <c r="H971" s="21">
        <v>0.6</v>
      </c>
      <c r="I971" s="21">
        <v>0.7</v>
      </c>
      <c r="J971" s="21">
        <v>0.5</v>
      </c>
      <c r="K971" s="21">
        <v>0.6</v>
      </c>
      <c r="L971" s="21">
        <v>0.5</v>
      </c>
      <c r="M971" s="21">
        <v>0.5</v>
      </c>
      <c r="N971" s="21">
        <v>0.6</v>
      </c>
      <c r="O971" s="21">
        <v>0.59406331487999997</v>
      </c>
      <c r="P971" s="21">
        <v>0.64</v>
      </c>
      <c r="Q971" s="21">
        <v>0.4</v>
      </c>
      <c r="R971" s="21">
        <v>0.5</v>
      </c>
      <c r="S971" s="21">
        <v>0.52</v>
      </c>
      <c r="T971" s="148" t="s">
        <v>103</v>
      </c>
      <c r="U971" s="21">
        <v>0.7</v>
      </c>
      <c r="V971" s="147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7">
        <v>1</v>
      </c>
    </row>
    <row r="972" spans="1:65">
      <c r="A972" s="29"/>
      <c r="B972" s="19">
        <v>1</v>
      </c>
      <c r="C972" s="9">
        <v>2</v>
      </c>
      <c r="D972" s="11">
        <v>0.52</v>
      </c>
      <c r="E972" s="11">
        <v>0.56806249338117287</v>
      </c>
      <c r="F972" s="149">
        <v>3.7919999999999998</v>
      </c>
      <c r="G972" s="11">
        <v>0.66235999999999995</v>
      </c>
      <c r="H972" s="11">
        <v>0.6</v>
      </c>
      <c r="I972" s="11">
        <v>0.7</v>
      </c>
      <c r="J972" s="11">
        <v>0.6</v>
      </c>
      <c r="K972" s="11">
        <v>0.6</v>
      </c>
      <c r="L972" s="11">
        <v>0.5</v>
      </c>
      <c r="M972" s="11">
        <v>0.5</v>
      </c>
      <c r="N972" s="11">
        <v>0.6</v>
      </c>
      <c r="O972" s="11">
        <v>0.62988173152897953</v>
      </c>
      <c r="P972" s="11">
        <v>0.62</v>
      </c>
      <c r="Q972" s="11">
        <v>0.6</v>
      </c>
      <c r="R972" s="11">
        <v>0.5</v>
      </c>
      <c r="S972" s="11">
        <v>0.56999999999999995</v>
      </c>
      <c r="T972" s="149" t="s">
        <v>103</v>
      </c>
      <c r="U972" s="11">
        <v>0.75</v>
      </c>
      <c r="V972" s="147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7">
        <v>28</v>
      </c>
    </row>
    <row r="973" spans="1:65">
      <c r="A973" s="29"/>
      <c r="B973" s="19">
        <v>1</v>
      </c>
      <c r="C973" s="9">
        <v>3</v>
      </c>
      <c r="D973" s="11">
        <v>0.53</v>
      </c>
      <c r="E973" s="11">
        <v>0.59053929199025323</v>
      </c>
      <c r="F973" s="149">
        <v>4.0430000000000001</v>
      </c>
      <c r="G973" s="11">
        <v>0.60003999999999991</v>
      </c>
      <c r="H973" s="11">
        <v>0.6</v>
      </c>
      <c r="I973" s="11">
        <v>0.6</v>
      </c>
      <c r="J973" s="11">
        <v>0.5</v>
      </c>
      <c r="K973" s="11">
        <v>0.6</v>
      </c>
      <c r="L973" s="11">
        <v>0.5</v>
      </c>
      <c r="M973" s="11">
        <v>0.5</v>
      </c>
      <c r="N973" s="11">
        <v>0.6</v>
      </c>
      <c r="O973" s="11">
        <v>0.56791291871999994</v>
      </c>
      <c r="P973" s="11">
        <v>0.63</v>
      </c>
      <c r="Q973" s="11">
        <v>0.5</v>
      </c>
      <c r="R973" s="11">
        <v>0.5</v>
      </c>
      <c r="S973" s="11">
        <v>0.56000000000000005</v>
      </c>
      <c r="T973" s="149" t="s">
        <v>103</v>
      </c>
      <c r="U973" s="11">
        <v>0.7</v>
      </c>
      <c r="V973" s="147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7">
        <v>16</v>
      </c>
    </row>
    <row r="974" spans="1:65">
      <c r="A974" s="29"/>
      <c r="B974" s="19">
        <v>1</v>
      </c>
      <c r="C974" s="9">
        <v>4</v>
      </c>
      <c r="D974" s="11">
        <v>0.52</v>
      </c>
      <c r="E974" s="11">
        <v>0.5560592404003617</v>
      </c>
      <c r="F974" s="149">
        <v>3.2749999999999999</v>
      </c>
      <c r="G974" s="11">
        <v>0.63060000000000005</v>
      </c>
      <c r="H974" s="11">
        <v>0.6</v>
      </c>
      <c r="I974" s="11">
        <v>0.7</v>
      </c>
      <c r="J974" s="11">
        <v>0.6</v>
      </c>
      <c r="K974" s="11">
        <v>0.6</v>
      </c>
      <c r="L974" s="11">
        <v>0.5</v>
      </c>
      <c r="M974" s="11">
        <v>0.5</v>
      </c>
      <c r="N974" s="11">
        <v>0.6</v>
      </c>
      <c r="O974" s="11">
        <v>0.58962466175999995</v>
      </c>
      <c r="P974" s="11">
        <v>0.64</v>
      </c>
      <c r="Q974" s="11">
        <v>0.5</v>
      </c>
      <c r="R974" s="11">
        <v>0.5</v>
      </c>
      <c r="S974" s="11">
        <v>0.54</v>
      </c>
      <c r="T974" s="149" t="s">
        <v>103</v>
      </c>
      <c r="U974" s="11">
        <v>0.8</v>
      </c>
      <c r="V974" s="147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7">
        <v>0.58063809833559432</v>
      </c>
    </row>
    <row r="975" spans="1:65">
      <c r="A975" s="29"/>
      <c r="B975" s="19">
        <v>1</v>
      </c>
      <c r="C975" s="9">
        <v>5</v>
      </c>
      <c r="D975" s="11">
        <v>0.53</v>
      </c>
      <c r="E975" s="11">
        <v>0.59361791547256526</v>
      </c>
      <c r="F975" s="149">
        <v>4.1269999999999998</v>
      </c>
      <c r="G975" s="11">
        <v>0.68907999999999991</v>
      </c>
      <c r="H975" s="11">
        <v>0.6</v>
      </c>
      <c r="I975" s="11">
        <v>0.7</v>
      </c>
      <c r="J975" s="11">
        <v>0.5</v>
      </c>
      <c r="K975" s="11">
        <v>0.6</v>
      </c>
      <c r="L975" s="11">
        <v>0.5</v>
      </c>
      <c r="M975" s="11">
        <v>0.5</v>
      </c>
      <c r="N975" s="11">
        <v>0.6</v>
      </c>
      <c r="O975" s="11">
        <v>0.59121386592000003</v>
      </c>
      <c r="P975" s="11">
        <v>0.62</v>
      </c>
      <c r="Q975" s="11">
        <v>0.5</v>
      </c>
      <c r="R975" s="11">
        <v>0.5</v>
      </c>
      <c r="S975" s="11">
        <v>0.54</v>
      </c>
      <c r="T975" s="149" t="s">
        <v>103</v>
      </c>
      <c r="U975" s="11">
        <v>0.7</v>
      </c>
      <c r="V975" s="147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7">
        <v>118</v>
      </c>
    </row>
    <row r="976" spans="1:65">
      <c r="A976" s="29"/>
      <c r="B976" s="19">
        <v>1</v>
      </c>
      <c r="C976" s="9">
        <v>6</v>
      </c>
      <c r="D976" s="11">
        <v>0.52</v>
      </c>
      <c r="E976" s="11">
        <v>0.53861365760373192</v>
      </c>
      <c r="F976" s="149">
        <v>3.5169999999999999</v>
      </c>
      <c r="G976" s="11">
        <v>0.63495999999999997</v>
      </c>
      <c r="H976" s="11">
        <v>0.6</v>
      </c>
      <c r="I976" s="11">
        <v>0.7</v>
      </c>
      <c r="J976" s="11">
        <v>0.5</v>
      </c>
      <c r="K976" s="11">
        <v>0.6</v>
      </c>
      <c r="L976" s="11">
        <v>0.5</v>
      </c>
      <c r="M976" s="11">
        <v>0.5</v>
      </c>
      <c r="N976" s="11">
        <v>0.6</v>
      </c>
      <c r="O976" s="11">
        <v>0.63922055675131928</v>
      </c>
      <c r="P976" s="11">
        <v>0.64</v>
      </c>
      <c r="Q976" s="11">
        <v>0.5</v>
      </c>
      <c r="R976" s="11">
        <v>0.5</v>
      </c>
      <c r="S976" s="11">
        <v>0.6</v>
      </c>
      <c r="T976" s="149" t="s">
        <v>103</v>
      </c>
      <c r="U976" s="11">
        <v>0.75</v>
      </c>
      <c r="V976" s="147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5"/>
    </row>
    <row r="977" spans="1:65">
      <c r="A977" s="29"/>
      <c r="B977" s="20" t="s">
        <v>259</v>
      </c>
      <c r="C977" s="12"/>
      <c r="D977" s="22">
        <v>0.52000000000000013</v>
      </c>
      <c r="E977" s="22">
        <v>0.5703967317761246</v>
      </c>
      <c r="F977" s="22">
        <v>3.7185000000000001</v>
      </c>
      <c r="G977" s="22">
        <v>0.66115999999999997</v>
      </c>
      <c r="H977" s="22">
        <v>0.6</v>
      </c>
      <c r="I977" s="22">
        <v>0.68333333333333346</v>
      </c>
      <c r="J977" s="22">
        <v>0.53333333333333333</v>
      </c>
      <c r="K977" s="22">
        <v>0.6</v>
      </c>
      <c r="L977" s="22">
        <v>0.5</v>
      </c>
      <c r="M977" s="22">
        <v>0.5</v>
      </c>
      <c r="N977" s="22">
        <v>0.6</v>
      </c>
      <c r="O977" s="22">
        <v>0.60198617492671636</v>
      </c>
      <c r="P977" s="22">
        <v>0.63166666666666671</v>
      </c>
      <c r="Q977" s="22">
        <v>0.5</v>
      </c>
      <c r="R977" s="22">
        <v>0.5</v>
      </c>
      <c r="S977" s="22">
        <v>0.55500000000000005</v>
      </c>
      <c r="T977" s="22" t="s">
        <v>696</v>
      </c>
      <c r="U977" s="22">
        <v>0.73333333333333339</v>
      </c>
      <c r="V977" s="147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5"/>
    </row>
    <row r="978" spans="1:65">
      <c r="A978" s="29"/>
      <c r="B978" s="3" t="s">
        <v>260</v>
      </c>
      <c r="C978" s="28"/>
      <c r="D978" s="11">
        <v>0.52</v>
      </c>
      <c r="E978" s="11">
        <v>0.57177514259491746</v>
      </c>
      <c r="F978" s="11">
        <v>3.6745000000000001</v>
      </c>
      <c r="G978" s="11">
        <v>0.64866000000000001</v>
      </c>
      <c r="H978" s="11">
        <v>0.6</v>
      </c>
      <c r="I978" s="11">
        <v>0.7</v>
      </c>
      <c r="J978" s="11">
        <v>0.5</v>
      </c>
      <c r="K978" s="11">
        <v>0.6</v>
      </c>
      <c r="L978" s="11">
        <v>0.5</v>
      </c>
      <c r="M978" s="11">
        <v>0.5</v>
      </c>
      <c r="N978" s="11">
        <v>0.6</v>
      </c>
      <c r="O978" s="11">
        <v>0.5926385904</v>
      </c>
      <c r="P978" s="11">
        <v>0.63500000000000001</v>
      </c>
      <c r="Q978" s="11">
        <v>0.5</v>
      </c>
      <c r="R978" s="11">
        <v>0.5</v>
      </c>
      <c r="S978" s="11">
        <v>0.55000000000000004</v>
      </c>
      <c r="T978" s="11" t="s">
        <v>696</v>
      </c>
      <c r="U978" s="11">
        <v>0.72499999999999998</v>
      </c>
      <c r="V978" s="147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5"/>
    </row>
    <row r="979" spans="1:65">
      <c r="A979" s="29"/>
      <c r="B979" s="3" t="s">
        <v>261</v>
      </c>
      <c r="C979" s="28"/>
      <c r="D979" s="23">
        <v>1.0954451150103333E-2</v>
      </c>
      <c r="E979" s="23">
        <v>2.0938200152739474E-2</v>
      </c>
      <c r="F979" s="23">
        <v>0.32892293930341798</v>
      </c>
      <c r="G979" s="23">
        <v>5.2943955273477616E-2</v>
      </c>
      <c r="H979" s="23">
        <v>0</v>
      </c>
      <c r="I979" s="23">
        <v>4.0824829046386291E-2</v>
      </c>
      <c r="J979" s="23">
        <v>5.1639777949432218E-2</v>
      </c>
      <c r="K979" s="23">
        <v>0</v>
      </c>
      <c r="L979" s="23">
        <v>0</v>
      </c>
      <c r="M979" s="23">
        <v>0</v>
      </c>
      <c r="N979" s="23">
        <v>0</v>
      </c>
      <c r="O979" s="23">
        <v>2.7045034357404199E-2</v>
      </c>
      <c r="P979" s="23">
        <v>9.8319208025017587E-3</v>
      </c>
      <c r="Q979" s="23">
        <v>6.324555320336761E-2</v>
      </c>
      <c r="R979" s="23">
        <v>0</v>
      </c>
      <c r="S979" s="23">
        <v>2.8106938645110369E-2</v>
      </c>
      <c r="T979" s="23" t="s">
        <v>696</v>
      </c>
      <c r="U979" s="23">
        <v>4.0824829046386339E-2</v>
      </c>
      <c r="V979" s="147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5"/>
    </row>
    <row r="980" spans="1:65">
      <c r="A980" s="29"/>
      <c r="B980" s="3" t="s">
        <v>86</v>
      </c>
      <c r="C980" s="28"/>
      <c r="D980" s="13">
        <v>2.1066252211737174E-2</v>
      </c>
      <c r="E980" s="13">
        <v>3.6708134858243757E-2</v>
      </c>
      <c r="F980" s="13">
        <v>8.8455812640424361E-2</v>
      </c>
      <c r="G980" s="13">
        <v>8.0077372002960889E-2</v>
      </c>
      <c r="H980" s="13">
        <v>0</v>
      </c>
      <c r="I980" s="13">
        <v>5.9743652263004314E-2</v>
      </c>
      <c r="J980" s="13">
        <v>9.6824583655185412E-2</v>
      </c>
      <c r="K980" s="13">
        <v>0</v>
      </c>
      <c r="L980" s="13">
        <v>0</v>
      </c>
      <c r="M980" s="13">
        <v>0</v>
      </c>
      <c r="N980" s="13">
        <v>0</v>
      </c>
      <c r="O980" s="13">
        <v>4.4926337985580093E-2</v>
      </c>
      <c r="P980" s="13">
        <v>1.5565046125332599E-2</v>
      </c>
      <c r="Q980" s="13">
        <v>0.12649110640673522</v>
      </c>
      <c r="R980" s="13">
        <v>0</v>
      </c>
      <c r="S980" s="13">
        <v>5.0643132693892555E-2</v>
      </c>
      <c r="T980" s="13" t="s">
        <v>696</v>
      </c>
      <c r="U980" s="13">
        <v>5.5670221426890459E-2</v>
      </c>
      <c r="V980" s="147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5"/>
    </row>
    <row r="981" spans="1:65">
      <c r="A981" s="29"/>
      <c r="B981" s="3" t="s">
        <v>262</v>
      </c>
      <c r="C981" s="28"/>
      <c r="D981" s="13">
        <v>-0.10443355079422789</v>
      </c>
      <c r="E981" s="13">
        <v>-1.7638123624382773E-2</v>
      </c>
      <c r="F981" s="13">
        <v>5.4041612334070441</v>
      </c>
      <c r="G981" s="13">
        <v>0.13867829530170783</v>
      </c>
      <c r="H981" s="13">
        <v>3.3345902929736715E-2</v>
      </c>
      <c r="I981" s="13">
        <v>0.17686616722553383</v>
      </c>
      <c r="J981" s="13">
        <v>-8.1470308506900624E-2</v>
      </c>
      <c r="K981" s="13">
        <v>3.3345902929736715E-2</v>
      </c>
      <c r="L981" s="13">
        <v>-0.1388784142252194</v>
      </c>
      <c r="M981" s="13">
        <v>-0.1388784142252194</v>
      </c>
      <c r="N981" s="13">
        <v>3.3345902929736715E-2</v>
      </c>
      <c r="O981" s="13">
        <v>3.6766579134776878E-2</v>
      </c>
      <c r="P981" s="13">
        <v>8.7883603362139517E-2</v>
      </c>
      <c r="Q981" s="13">
        <v>-0.1388784142252194</v>
      </c>
      <c r="R981" s="13">
        <v>-0.1388784142252194</v>
      </c>
      <c r="S981" s="13">
        <v>-4.4155039789993356E-2</v>
      </c>
      <c r="T981" s="13" t="s">
        <v>696</v>
      </c>
      <c r="U981" s="13">
        <v>0.26297832580301161</v>
      </c>
      <c r="V981" s="147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5"/>
    </row>
    <row r="982" spans="1:65">
      <c r="A982" s="29"/>
      <c r="B982" s="45" t="s">
        <v>263</v>
      </c>
      <c r="C982" s="46"/>
      <c r="D982" s="44">
        <v>0.74</v>
      </c>
      <c r="E982" s="44">
        <v>0.27</v>
      </c>
      <c r="F982" s="44">
        <v>28.67</v>
      </c>
      <c r="G982" s="44">
        <v>0.56000000000000005</v>
      </c>
      <c r="H982" s="44">
        <v>0</v>
      </c>
      <c r="I982" s="44">
        <v>0.77</v>
      </c>
      <c r="J982" s="44">
        <v>0.61</v>
      </c>
      <c r="K982" s="44">
        <v>0</v>
      </c>
      <c r="L982" s="44">
        <v>0.92</v>
      </c>
      <c r="M982" s="44">
        <v>0.92</v>
      </c>
      <c r="N982" s="44">
        <v>0</v>
      </c>
      <c r="O982" s="44">
        <v>0.02</v>
      </c>
      <c r="P982" s="44">
        <v>0.28999999999999998</v>
      </c>
      <c r="Q982" s="44">
        <v>0.92</v>
      </c>
      <c r="R982" s="44">
        <v>0.92</v>
      </c>
      <c r="S982" s="44">
        <v>0.41</v>
      </c>
      <c r="T982" s="44">
        <v>17.47</v>
      </c>
      <c r="U982" s="44">
        <v>1.23</v>
      </c>
      <c r="V982" s="147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5"/>
    </row>
    <row r="983" spans="1:65">
      <c r="B983" s="3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BM983" s="55"/>
    </row>
    <row r="984" spans="1:65" ht="15">
      <c r="B984" s="8" t="s">
        <v>608</v>
      </c>
      <c r="BM984" s="27" t="s">
        <v>66</v>
      </c>
    </row>
    <row r="985" spans="1:65" ht="15">
      <c r="A985" s="24" t="s">
        <v>62</v>
      </c>
      <c r="B985" s="18" t="s">
        <v>110</v>
      </c>
      <c r="C985" s="15" t="s">
        <v>111</v>
      </c>
      <c r="D985" s="16" t="s">
        <v>228</v>
      </c>
      <c r="E985" s="17" t="s">
        <v>228</v>
      </c>
      <c r="F985" s="17" t="s">
        <v>228</v>
      </c>
      <c r="G985" s="17" t="s">
        <v>228</v>
      </c>
      <c r="H985" s="17" t="s">
        <v>228</v>
      </c>
      <c r="I985" s="17" t="s">
        <v>228</v>
      </c>
      <c r="J985" s="17" t="s">
        <v>228</v>
      </c>
      <c r="K985" s="17" t="s">
        <v>228</v>
      </c>
      <c r="L985" s="17" t="s">
        <v>228</v>
      </c>
      <c r="M985" s="17" t="s">
        <v>228</v>
      </c>
      <c r="N985" s="17" t="s">
        <v>228</v>
      </c>
      <c r="O985" s="17" t="s">
        <v>228</v>
      </c>
      <c r="P985" s="17" t="s">
        <v>228</v>
      </c>
      <c r="Q985" s="17" t="s">
        <v>228</v>
      </c>
      <c r="R985" s="17" t="s">
        <v>228</v>
      </c>
      <c r="S985" s="17" t="s">
        <v>228</v>
      </c>
      <c r="T985" s="17" t="s">
        <v>228</v>
      </c>
      <c r="U985" s="17" t="s">
        <v>228</v>
      </c>
      <c r="V985" s="17" t="s">
        <v>228</v>
      </c>
      <c r="W985" s="147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7">
        <v>1</v>
      </c>
    </row>
    <row r="986" spans="1:65">
      <c r="A986" s="29"/>
      <c r="B986" s="19" t="s">
        <v>229</v>
      </c>
      <c r="C986" s="9" t="s">
        <v>229</v>
      </c>
      <c r="D986" s="145" t="s">
        <v>232</v>
      </c>
      <c r="E986" s="146" t="s">
        <v>233</v>
      </c>
      <c r="F986" s="146" t="s">
        <v>234</v>
      </c>
      <c r="G986" s="146" t="s">
        <v>237</v>
      </c>
      <c r="H986" s="146" t="s">
        <v>238</v>
      </c>
      <c r="I986" s="146" t="s">
        <v>239</v>
      </c>
      <c r="J986" s="146" t="s">
        <v>240</v>
      </c>
      <c r="K986" s="146" t="s">
        <v>241</v>
      </c>
      <c r="L986" s="146" t="s">
        <v>242</v>
      </c>
      <c r="M986" s="146" t="s">
        <v>243</v>
      </c>
      <c r="N986" s="146" t="s">
        <v>244</v>
      </c>
      <c r="O986" s="146" t="s">
        <v>246</v>
      </c>
      <c r="P986" s="146" t="s">
        <v>247</v>
      </c>
      <c r="Q986" s="146" t="s">
        <v>248</v>
      </c>
      <c r="R986" s="146" t="s">
        <v>249</v>
      </c>
      <c r="S986" s="146" t="s">
        <v>283</v>
      </c>
      <c r="T986" s="146" t="s">
        <v>252</v>
      </c>
      <c r="U986" s="146" t="s">
        <v>253</v>
      </c>
      <c r="V986" s="146" t="s">
        <v>299</v>
      </c>
      <c r="W986" s="147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7" t="s">
        <v>1</v>
      </c>
    </row>
    <row r="987" spans="1:65">
      <c r="A987" s="29"/>
      <c r="B987" s="19"/>
      <c r="C987" s="9"/>
      <c r="D987" s="10" t="s">
        <v>287</v>
      </c>
      <c r="E987" s="11" t="s">
        <v>286</v>
      </c>
      <c r="F987" s="11" t="s">
        <v>287</v>
      </c>
      <c r="G987" s="11" t="s">
        <v>322</v>
      </c>
      <c r="H987" s="11" t="s">
        <v>286</v>
      </c>
      <c r="I987" s="11" t="s">
        <v>286</v>
      </c>
      <c r="J987" s="11" t="s">
        <v>286</v>
      </c>
      <c r="K987" s="11" t="s">
        <v>286</v>
      </c>
      <c r="L987" s="11" t="s">
        <v>286</v>
      </c>
      <c r="M987" s="11" t="s">
        <v>286</v>
      </c>
      <c r="N987" s="11" t="s">
        <v>322</v>
      </c>
      <c r="O987" s="11" t="s">
        <v>322</v>
      </c>
      <c r="P987" s="11" t="s">
        <v>286</v>
      </c>
      <c r="Q987" s="11" t="s">
        <v>286</v>
      </c>
      <c r="R987" s="11" t="s">
        <v>286</v>
      </c>
      <c r="S987" s="11" t="s">
        <v>322</v>
      </c>
      <c r="T987" s="11" t="s">
        <v>287</v>
      </c>
      <c r="U987" s="11" t="s">
        <v>287</v>
      </c>
      <c r="V987" s="11" t="s">
        <v>287</v>
      </c>
      <c r="W987" s="147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7">
        <v>3</v>
      </c>
    </row>
    <row r="988" spans="1:65">
      <c r="A988" s="29"/>
      <c r="B988" s="19"/>
      <c r="C988" s="9"/>
      <c r="D988" s="25" t="s">
        <v>323</v>
      </c>
      <c r="E988" s="25" t="s">
        <v>324</v>
      </c>
      <c r="F988" s="25" t="s">
        <v>324</v>
      </c>
      <c r="G988" s="25" t="s">
        <v>325</v>
      </c>
      <c r="H988" s="25" t="s">
        <v>325</v>
      </c>
      <c r="I988" s="25" t="s">
        <v>325</v>
      </c>
      <c r="J988" s="25" t="s">
        <v>325</v>
      </c>
      <c r="K988" s="25" t="s">
        <v>325</v>
      </c>
      <c r="L988" s="25" t="s">
        <v>325</v>
      </c>
      <c r="M988" s="25" t="s">
        <v>325</v>
      </c>
      <c r="N988" s="25" t="s">
        <v>323</v>
      </c>
      <c r="O988" s="25" t="s">
        <v>323</v>
      </c>
      <c r="P988" s="25" t="s">
        <v>325</v>
      </c>
      <c r="Q988" s="25" t="s">
        <v>323</v>
      </c>
      <c r="R988" s="25" t="s">
        <v>289</v>
      </c>
      <c r="S988" s="25" t="s">
        <v>326</v>
      </c>
      <c r="T988" s="25" t="s">
        <v>323</v>
      </c>
      <c r="U988" s="25" t="s">
        <v>258</v>
      </c>
      <c r="V988" s="25" t="s">
        <v>325</v>
      </c>
      <c r="W988" s="147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7">
        <v>3</v>
      </c>
    </row>
    <row r="989" spans="1:65">
      <c r="A989" s="29"/>
      <c r="B989" s="18">
        <v>1</v>
      </c>
      <c r="C989" s="14">
        <v>1</v>
      </c>
      <c r="D989" s="201">
        <v>0.31469999999999998</v>
      </c>
      <c r="E989" s="201">
        <v>0.35938093704168411</v>
      </c>
      <c r="F989" s="208">
        <v>0.20236389999999999</v>
      </c>
      <c r="G989" s="201">
        <v>0.40999999999999992</v>
      </c>
      <c r="H989" s="201">
        <v>0.34899999999999998</v>
      </c>
      <c r="I989" s="201">
        <v>0.33800000000000002</v>
      </c>
      <c r="J989" s="201">
        <v>0.41700000000000004</v>
      </c>
      <c r="K989" s="201">
        <v>0.32100000000000001</v>
      </c>
      <c r="L989" s="201">
        <v>0.315</v>
      </c>
      <c r="M989" s="201">
        <v>0.33800000000000002</v>
      </c>
      <c r="N989" s="201">
        <v>0.44561257865453296</v>
      </c>
      <c r="O989" s="201">
        <v>0.46200000000000002</v>
      </c>
      <c r="P989" s="201">
        <v>0.35099999999999998</v>
      </c>
      <c r="Q989" s="201">
        <v>0.44799999999999995</v>
      </c>
      <c r="R989" s="208">
        <v>0.22</v>
      </c>
      <c r="S989" s="201">
        <v>0.371</v>
      </c>
      <c r="T989" s="232">
        <v>0.32</v>
      </c>
      <c r="U989" s="208">
        <v>0.21</v>
      </c>
      <c r="V989" s="201">
        <v>0.3173511</v>
      </c>
      <c r="W989" s="202"/>
      <c r="X989" s="203"/>
      <c r="Y989" s="203"/>
      <c r="Z989" s="203"/>
      <c r="AA989" s="203"/>
      <c r="AB989" s="203"/>
      <c r="AC989" s="203"/>
      <c r="AD989" s="203"/>
      <c r="AE989" s="203"/>
      <c r="AF989" s="203"/>
      <c r="AG989" s="203"/>
      <c r="AH989" s="203"/>
      <c r="AI989" s="203"/>
      <c r="AJ989" s="203"/>
      <c r="AK989" s="203"/>
      <c r="AL989" s="203"/>
      <c r="AM989" s="203"/>
      <c r="AN989" s="203"/>
      <c r="AO989" s="203"/>
      <c r="AP989" s="203"/>
      <c r="AQ989" s="203"/>
      <c r="AR989" s="203"/>
      <c r="AS989" s="203"/>
      <c r="AT989" s="203"/>
      <c r="AU989" s="203"/>
      <c r="AV989" s="203"/>
      <c r="AW989" s="203"/>
      <c r="AX989" s="203"/>
      <c r="AY989" s="203"/>
      <c r="AZ989" s="203"/>
      <c r="BA989" s="203"/>
      <c r="BB989" s="203"/>
      <c r="BC989" s="203"/>
      <c r="BD989" s="203"/>
      <c r="BE989" s="203"/>
      <c r="BF989" s="203"/>
      <c r="BG989" s="203"/>
      <c r="BH989" s="203"/>
      <c r="BI989" s="203"/>
      <c r="BJ989" s="203"/>
      <c r="BK989" s="203"/>
      <c r="BL989" s="203"/>
      <c r="BM989" s="204">
        <v>1</v>
      </c>
    </row>
    <row r="990" spans="1:65">
      <c r="A990" s="29"/>
      <c r="B990" s="19">
        <v>1</v>
      </c>
      <c r="C990" s="9">
        <v>2</v>
      </c>
      <c r="D990" s="23">
        <v>0.3175</v>
      </c>
      <c r="E990" s="23">
        <v>0.36109108472256318</v>
      </c>
      <c r="F990" s="209">
        <v>0.19965730000000001</v>
      </c>
      <c r="G990" s="23">
        <v>0.40999999999999992</v>
      </c>
      <c r="H990" s="23">
        <v>0.36799999999999999</v>
      </c>
      <c r="I990" s="23">
        <v>0.36199999999999999</v>
      </c>
      <c r="J990" s="23">
        <v>0.41900000000000004</v>
      </c>
      <c r="K990" s="23">
        <v>0.32200000000000001</v>
      </c>
      <c r="L990" s="23">
        <v>0.33500000000000002</v>
      </c>
      <c r="M990" s="23">
        <v>0.33800000000000002</v>
      </c>
      <c r="N990" s="23">
        <v>0.44267680226207995</v>
      </c>
      <c r="O990" s="23">
        <v>0.46400000000000002</v>
      </c>
      <c r="P990" s="23">
        <v>0.39300000000000002</v>
      </c>
      <c r="Q990" s="23">
        <v>0.43080000000000002</v>
      </c>
      <c r="R990" s="209">
        <v>0.22</v>
      </c>
      <c r="S990" s="23">
        <v>0.36499999999999999</v>
      </c>
      <c r="T990" s="23">
        <v>0.34</v>
      </c>
      <c r="U990" s="209">
        <v>0.20500000000000002</v>
      </c>
      <c r="V990" s="23">
        <v>0.32503019999999999</v>
      </c>
      <c r="W990" s="202"/>
      <c r="X990" s="203"/>
      <c r="Y990" s="203"/>
      <c r="Z990" s="203"/>
      <c r="AA990" s="203"/>
      <c r="AB990" s="203"/>
      <c r="AC990" s="203"/>
      <c r="AD990" s="203"/>
      <c r="AE990" s="203"/>
      <c r="AF990" s="203"/>
      <c r="AG990" s="203"/>
      <c r="AH990" s="203"/>
      <c r="AI990" s="203"/>
      <c r="AJ990" s="203"/>
      <c r="AK990" s="203"/>
      <c r="AL990" s="203"/>
      <c r="AM990" s="203"/>
      <c r="AN990" s="203"/>
      <c r="AO990" s="203"/>
      <c r="AP990" s="203"/>
      <c r="AQ990" s="203"/>
      <c r="AR990" s="203"/>
      <c r="AS990" s="203"/>
      <c r="AT990" s="203"/>
      <c r="AU990" s="203"/>
      <c r="AV990" s="203"/>
      <c r="AW990" s="203"/>
      <c r="AX990" s="203"/>
      <c r="AY990" s="203"/>
      <c r="AZ990" s="203"/>
      <c r="BA990" s="203"/>
      <c r="BB990" s="203"/>
      <c r="BC990" s="203"/>
      <c r="BD990" s="203"/>
      <c r="BE990" s="203"/>
      <c r="BF990" s="203"/>
      <c r="BG990" s="203"/>
      <c r="BH990" s="203"/>
      <c r="BI990" s="203"/>
      <c r="BJ990" s="203"/>
      <c r="BK990" s="203"/>
      <c r="BL990" s="203"/>
      <c r="BM990" s="204">
        <v>29</v>
      </c>
    </row>
    <row r="991" spans="1:65">
      <c r="A991" s="29"/>
      <c r="B991" s="19">
        <v>1</v>
      </c>
      <c r="C991" s="9">
        <v>3</v>
      </c>
      <c r="D991" s="23">
        <v>0.3165</v>
      </c>
      <c r="E991" s="23">
        <v>0.35102797398927676</v>
      </c>
      <c r="F991" s="209">
        <v>0.21391399999999999</v>
      </c>
      <c r="G991" s="23">
        <v>0.39</v>
      </c>
      <c r="H991" s="23">
        <v>0.32900000000000001</v>
      </c>
      <c r="I991" s="23">
        <v>0.34899999999999998</v>
      </c>
      <c r="J991" s="23">
        <v>0.41700000000000004</v>
      </c>
      <c r="K991" s="23">
        <v>0.32100000000000001</v>
      </c>
      <c r="L991" s="23">
        <v>0.315</v>
      </c>
      <c r="M991" s="23">
        <v>0.32100000000000001</v>
      </c>
      <c r="N991" s="23">
        <v>0.44166019449360538</v>
      </c>
      <c r="O991" s="23">
        <v>0.46699999999999997</v>
      </c>
      <c r="P991" s="23">
        <v>0.4</v>
      </c>
      <c r="Q991" s="23">
        <v>0.43730000000000002</v>
      </c>
      <c r="R991" s="209">
        <v>0.22699999999999998</v>
      </c>
      <c r="S991" s="23">
        <v>0.35000000000000003</v>
      </c>
      <c r="T991" s="23">
        <v>0.35</v>
      </c>
      <c r="U991" s="209">
        <v>0.215</v>
      </c>
      <c r="V991" s="23">
        <v>0.3499855</v>
      </c>
      <c r="W991" s="202"/>
      <c r="X991" s="203"/>
      <c r="Y991" s="203"/>
      <c r="Z991" s="203"/>
      <c r="AA991" s="203"/>
      <c r="AB991" s="203"/>
      <c r="AC991" s="203"/>
      <c r="AD991" s="203"/>
      <c r="AE991" s="203"/>
      <c r="AF991" s="203"/>
      <c r="AG991" s="203"/>
      <c r="AH991" s="203"/>
      <c r="AI991" s="203"/>
      <c r="AJ991" s="203"/>
      <c r="AK991" s="203"/>
      <c r="AL991" s="203"/>
      <c r="AM991" s="203"/>
      <c r="AN991" s="203"/>
      <c r="AO991" s="203"/>
      <c r="AP991" s="203"/>
      <c r="AQ991" s="203"/>
      <c r="AR991" s="203"/>
      <c r="AS991" s="203"/>
      <c r="AT991" s="203"/>
      <c r="AU991" s="203"/>
      <c r="AV991" s="203"/>
      <c r="AW991" s="203"/>
      <c r="AX991" s="203"/>
      <c r="AY991" s="203"/>
      <c r="AZ991" s="203"/>
      <c r="BA991" s="203"/>
      <c r="BB991" s="203"/>
      <c r="BC991" s="203"/>
      <c r="BD991" s="203"/>
      <c r="BE991" s="203"/>
      <c r="BF991" s="203"/>
      <c r="BG991" s="203"/>
      <c r="BH991" s="203"/>
      <c r="BI991" s="203"/>
      <c r="BJ991" s="203"/>
      <c r="BK991" s="203"/>
      <c r="BL991" s="203"/>
      <c r="BM991" s="204">
        <v>16</v>
      </c>
    </row>
    <row r="992" spans="1:65">
      <c r="A992" s="29"/>
      <c r="B992" s="19">
        <v>1</v>
      </c>
      <c r="C992" s="9">
        <v>4</v>
      </c>
      <c r="D992" s="23">
        <v>0.30599999999999999</v>
      </c>
      <c r="E992" s="23">
        <v>0.36549517864784059</v>
      </c>
      <c r="F992" s="209">
        <v>0.18553530000000001</v>
      </c>
      <c r="G992" s="23">
        <v>0.40999999999999992</v>
      </c>
      <c r="H992" s="23">
        <v>0.35</v>
      </c>
      <c r="I992" s="23">
        <v>0.38400000000000001</v>
      </c>
      <c r="J992" s="23">
        <v>0.42100000000000004</v>
      </c>
      <c r="K992" s="23">
        <v>0.33500000000000002</v>
      </c>
      <c r="L992" s="23">
        <v>0.32500000000000001</v>
      </c>
      <c r="M992" s="23">
        <v>0.32900000000000001</v>
      </c>
      <c r="N992" s="23">
        <v>0.44542855213942389</v>
      </c>
      <c r="O992" s="23">
        <v>0.47000000000000003</v>
      </c>
      <c r="P992" s="23">
        <v>0.34899999999999998</v>
      </c>
      <c r="Q992" s="23">
        <v>0.45479999999999998</v>
      </c>
      <c r="R992" s="209">
        <v>0.248</v>
      </c>
      <c r="S992" s="23">
        <v>0.35100000000000003</v>
      </c>
      <c r="T992" s="23">
        <v>0.35</v>
      </c>
      <c r="U992" s="209">
        <v>0.21</v>
      </c>
      <c r="V992" s="23">
        <v>0.28982959999999997</v>
      </c>
      <c r="W992" s="202"/>
      <c r="X992" s="203"/>
      <c r="Y992" s="203"/>
      <c r="Z992" s="203"/>
      <c r="AA992" s="203"/>
      <c r="AB992" s="203"/>
      <c r="AC992" s="203"/>
      <c r="AD992" s="203"/>
      <c r="AE992" s="203"/>
      <c r="AF992" s="203"/>
      <c r="AG992" s="203"/>
      <c r="AH992" s="203"/>
      <c r="AI992" s="203"/>
      <c r="AJ992" s="203"/>
      <c r="AK992" s="203"/>
      <c r="AL992" s="203"/>
      <c r="AM992" s="203"/>
      <c r="AN992" s="203"/>
      <c r="AO992" s="203"/>
      <c r="AP992" s="203"/>
      <c r="AQ992" s="203"/>
      <c r="AR992" s="203"/>
      <c r="AS992" s="203"/>
      <c r="AT992" s="203"/>
      <c r="AU992" s="203"/>
      <c r="AV992" s="203"/>
      <c r="AW992" s="203"/>
      <c r="AX992" s="203"/>
      <c r="AY992" s="203"/>
      <c r="AZ992" s="203"/>
      <c r="BA992" s="203"/>
      <c r="BB992" s="203"/>
      <c r="BC992" s="203"/>
      <c r="BD992" s="203"/>
      <c r="BE992" s="203"/>
      <c r="BF992" s="203"/>
      <c r="BG992" s="203"/>
      <c r="BH992" s="203"/>
      <c r="BI992" s="203"/>
      <c r="BJ992" s="203"/>
      <c r="BK992" s="203"/>
      <c r="BL992" s="203"/>
      <c r="BM992" s="204">
        <v>0.37124049369492712</v>
      </c>
    </row>
    <row r="993" spans="1:65">
      <c r="A993" s="29"/>
      <c r="B993" s="19">
        <v>1</v>
      </c>
      <c r="C993" s="9">
        <v>5</v>
      </c>
      <c r="D993" s="23">
        <v>0.311</v>
      </c>
      <c r="E993" s="23">
        <v>0.36829484654316275</v>
      </c>
      <c r="F993" s="209">
        <v>0.19907530000000001</v>
      </c>
      <c r="G993" s="23">
        <v>0.4</v>
      </c>
      <c r="H993" s="23">
        <v>0.35299999999999998</v>
      </c>
      <c r="I993" s="23">
        <v>0.36</v>
      </c>
      <c r="J993" s="23">
        <v>0.40899999999999997</v>
      </c>
      <c r="K993" s="23">
        <v>0.33200000000000002</v>
      </c>
      <c r="L993" s="23">
        <v>0.33</v>
      </c>
      <c r="M993" s="23">
        <v>0.33700000000000002</v>
      </c>
      <c r="N993" s="23">
        <v>0.44473659371435492</v>
      </c>
      <c r="O993" s="206">
        <v>0.44500000000000001</v>
      </c>
      <c r="P993" s="23">
        <v>0.35699999999999998</v>
      </c>
      <c r="Q993" s="23">
        <v>0.43969999999999998</v>
      </c>
      <c r="R993" s="209">
        <v>0.249</v>
      </c>
      <c r="S993" s="23">
        <v>0.34799999999999998</v>
      </c>
      <c r="T993" s="23">
        <v>0.36</v>
      </c>
      <c r="U993" s="209">
        <v>0.20500000000000002</v>
      </c>
      <c r="V993" s="23">
        <v>0.31168839999999998</v>
      </c>
      <c r="W993" s="202"/>
      <c r="X993" s="203"/>
      <c r="Y993" s="203"/>
      <c r="Z993" s="203"/>
      <c r="AA993" s="203"/>
      <c r="AB993" s="203"/>
      <c r="AC993" s="203"/>
      <c r="AD993" s="203"/>
      <c r="AE993" s="203"/>
      <c r="AF993" s="203"/>
      <c r="AG993" s="203"/>
      <c r="AH993" s="203"/>
      <c r="AI993" s="203"/>
      <c r="AJ993" s="203"/>
      <c r="AK993" s="203"/>
      <c r="AL993" s="203"/>
      <c r="AM993" s="203"/>
      <c r="AN993" s="203"/>
      <c r="AO993" s="203"/>
      <c r="AP993" s="203"/>
      <c r="AQ993" s="203"/>
      <c r="AR993" s="203"/>
      <c r="AS993" s="203"/>
      <c r="AT993" s="203"/>
      <c r="AU993" s="203"/>
      <c r="AV993" s="203"/>
      <c r="AW993" s="203"/>
      <c r="AX993" s="203"/>
      <c r="AY993" s="203"/>
      <c r="AZ993" s="203"/>
      <c r="BA993" s="203"/>
      <c r="BB993" s="203"/>
      <c r="BC993" s="203"/>
      <c r="BD993" s="203"/>
      <c r="BE993" s="203"/>
      <c r="BF993" s="203"/>
      <c r="BG993" s="203"/>
      <c r="BH993" s="203"/>
      <c r="BI993" s="203"/>
      <c r="BJ993" s="203"/>
      <c r="BK993" s="203"/>
      <c r="BL993" s="203"/>
      <c r="BM993" s="204">
        <v>119</v>
      </c>
    </row>
    <row r="994" spans="1:65">
      <c r="A994" s="29"/>
      <c r="B994" s="19">
        <v>1</v>
      </c>
      <c r="C994" s="9">
        <v>6</v>
      </c>
      <c r="D994" s="23">
        <v>0.32090000000000002</v>
      </c>
      <c r="E994" s="23">
        <v>0.34870768170580219</v>
      </c>
      <c r="F994" s="209">
        <v>0.1981752</v>
      </c>
      <c r="G994" s="23">
        <v>0.39</v>
      </c>
      <c r="H994" s="23">
        <v>0.36499999999999999</v>
      </c>
      <c r="I994" s="23">
        <v>0.36899999999999999</v>
      </c>
      <c r="J994" s="23">
        <v>0.40600000000000003</v>
      </c>
      <c r="K994" s="23">
        <v>0.33800000000000002</v>
      </c>
      <c r="L994" s="23">
        <v>0.315</v>
      </c>
      <c r="M994" s="23">
        <v>0.32800000000000001</v>
      </c>
      <c r="N994" s="23">
        <v>0.44718847079867202</v>
      </c>
      <c r="O994" s="23">
        <v>0.47400000000000003</v>
      </c>
      <c r="P994" s="23">
        <v>0.39600000000000002</v>
      </c>
      <c r="Q994" s="23">
        <v>0.43550000000000005</v>
      </c>
      <c r="R994" s="209">
        <v>0.22899999999999998</v>
      </c>
      <c r="S994" s="206">
        <v>0.47400000000000003</v>
      </c>
      <c r="T994" s="23">
        <v>0.35</v>
      </c>
      <c r="U994" s="209">
        <v>0.22</v>
      </c>
      <c r="V994" s="23">
        <v>0.32880169999999997</v>
      </c>
      <c r="W994" s="202"/>
      <c r="X994" s="203"/>
      <c r="Y994" s="203"/>
      <c r="Z994" s="203"/>
      <c r="AA994" s="203"/>
      <c r="AB994" s="203"/>
      <c r="AC994" s="203"/>
      <c r="AD994" s="203"/>
      <c r="AE994" s="203"/>
      <c r="AF994" s="203"/>
      <c r="AG994" s="203"/>
      <c r="AH994" s="203"/>
      <c r="AI994" s="203"/>
      <c r="AJ994" s="203"/>
      <c r="AK994" s="203"/>
      <c r="AL994" s="203"/>
      <c r="AM994" s="203"/>
      <c r="AN994" s="203"/>
      <c r="AO994" s="203"/>
      <c r="AP994" s="203"/>
      <c r="AQ994" s="203"/>
      <c r="AR994" s="203"/>
      <c r="AS994" s="203"/>
      <c r="AT994" s="203"/>
      <c r="AU994" s="203"/>
      <c r="AV994" s="203"/>
      <c r="AW994" s="203"/>
      <c r="AX994" s="203"/>
      <c r="AY994" s="203"/>
      <c r="AZ994" s="203"/>
      <c r="BA994" s="203"/>
      <c r="BB994" s="203"/>
      <c r="BC994" s="203"/>
      <c r="BD994" s="203"/>
      <c r="BE994" s="203"/>
      <c r="BF994" s="203"/>
      <c r="BG994" s="203"/>
      <c r="BH994" s="203"/>
      <c r="BI994" s="203"/>
      <c r="BJ994" s="203"/>
      <c r="BK994" s="203"/>
      <c r="BL994" s="203"/>
      <c r="BM994" s="56"/>
    </row>
    <row r="995" spans="1:65">
      <c r="A995" s="29"/>
      <c r="B995" s="20" t="s">
        <v>259</v>
      </c>
      <c r="C995" s="12"/>
      <c r="D995" s="207">
        <v>0.31443333333333329</v>
      </c>
      <c r="E995" s="207">
        <v>0.35899961710838829</v>
      </c>
      <c r="F995" s="207">
        <v>0.19978683333333333</v>
      </c>
      <c r="G995" s="207">
        <v>0.40166666666666667</v>
      </c>
      <c r="H995" s="207">
        <v>0.35233333333333333</v>
      </c>
      <c r="I995" s="207">
        <v>0.36033333333333334</v>
      </c>
      <c r="J995" s="207">
        <v>0.41483333333333339</v>
      </c>
      <c r="K995" s="207">
        <v>0.32816666666666666</v>
      </c>
      <c r="L995" s="207">
        <v>0.32250000000000001</v>
      </c>
      <c r="M995" s="207">
        <v>0.33183333333333337</v>
      </c>
      <c r="N995" s="207">
        <v>0.44455053201044487</v>
      </c>
      <c r="O995" s="207">
        <v>0.46366666666666667</v>
      </c>
      <c r="P995" s="207">
        <v>0.37433333333333335</v>
      </c>
      <c r="Q995" s="207">
        <v>0.44101666666666678</v>
      </c>
      <c r="R995" s="207">
        <v>0.23216666666666672</v>
      </c>
      <c r="S995" s="207">
        <v>0.37650000000000006</v>
      </c>
      <c r="T995" s="207">
        <v>0.34499999999999997</v>
      </c>
      <c r="U995" s="207">
        <v>0.21083333333333332</v>
      </c>
      <c r="V995" s="207">
        <v>0.32044775000000003</v>
      </c>
      <c r="W995" s="202"/>
      <c r="X995" s="203"/>
      <c r="Y995" s="203"/>
      <c r="Z995" s="203"/>
      <c r="AA995" s="203"/>
      <c r="AB995" s="203"/>
      <c r="AC995" s="203"/>
      <c r="AD995" s="203"/>
      <c r="AE995" s="203"/>
      <c r="AF995" s="203"/>
      <c r="AG995" s="203"/>
      <c r="AH995" s="203"/>
      <c r="AI995" s="203"/>
      <c r="AJ995" s="203"/>
      <c r="AK995" s="203"/>
      <c r="AL995" s="203"/>
      <c r="AM995" s="203"/>
      <c r="AN995" s="203"/>
      <c r="AO995" s="203"/>
      <c r="AP995" s="203"/>
      <c r="AQ995" s="203"/>
      <c r="AR995" s="203"/>
      <c r="AS995" s="203"/>
      <c r="AT995" s="203"/>
      <c r="AU995" s="203"/>
      <c r="AV995" s="203"/>
      <c r="AW995" s="203"/>
      <c r="AX995" s="203"/>
      <c r="AY995" s="203"/>
      <c r="AZ995" s="203"/>
      <c r="BA995" s="203"/>
      <c r="BB995" s="203"/>
      <c r="BC995" s="203"/>
      <c r="BD995" s="203"/>
      <c r="BE995" s="203"/>
      <c r="BF995" s="203"/>
      <c r="BG995" s="203"/>
      <c r="BH995" s="203"/>
      <c r="BI995" s="203"/>
      <c r="BJ995" s="203"/>
      <c r="BK995" s="203"/>
      <c r="BL995" s="203"/>
      <c r="BM995" s="56"/>
    </row>
    <row r="996" spans="1:65">
      <c r="A996" s="29"/>
      <c r="B996" s="3" t="s">
        <v>260</v>
      </c>
      <c r="C996" s="28"/>
      <c r="D996" s="23">
        <v>0.31559999999999999</v>
      </c>
      <c r="E996" s="23">
        <v>0.36023601088212365</v>
      </c>
      <c r="F996" s="23">
        <v>0.1993663</v>
      </c>
      <c r="G996" s="23">
        <v>0.40499999999999997</v>
      </c>
      <c r="H996" s="23">
        <v>0.35149999999999998</v>
      </c>
      <c r="I996" s="23">
        <v>0.36099999999999999</v>
      </c>
      <c r="J996" s="23">
        <v>0.41700000000000004</v>
      </c>
      <c r="K996" s="23">
        <v>0.32700000000000001</v>
      </c>
      <c r="L996" s="23">
        <v>0.32</v>
      </c>
      <c r="M996" s="23">
        <v>0.33300000000000002</v>
      </c>
      <c r="N996" s="23">
        <v>0.44508257292688941</v>
      </c>
      <c r="O996" s="23">
        <v>0.46550000000000002</v>
      </c>
      <c r="P996" s="23">
        <v>0.375</v>
      </c>
      <c r="Q996" s="23">
        <v>0.4385</v>
      </c>
      <c r="R996" s="23">
        <v>0.22799999999999998</v>
      </c>
      <c r="S996" s="23">
        <v>0.35799999999999998</v>
      </c>
      <c r="T996" s="23">
        <v>0.35</v>
      </c>
      <c r="U996" s="23">
        <v>0.21</v>
      </c>
      <c r="V996" s="23">
        <v>0.32119065000000002</v>
      </c>
      <c r="W996" s="202"/>
      <c r="X996" s="203"/>
      <c r="Y996" s="203"/>
      <c r="Z996" s="203"/>
      <c r="AA996" s="203"/>
      <c r="AB996" s="203"/>
      <c r="AC996" s="203"/>
      <c r="AD996" s="203"/>
      <c r="AE996" s="203"/>
      <c r="AF996" s="203"/>
      <c r="AG996" s="203"/>
      <c r="AH996" s="203"/>
      <c r="AI996" s="203"/>
      <c r="AJ996" s="203"/>
      <c r="AK996" s="203"/>
      <c r="AL996" s="203"/>
      <c r="AM996" s="203"/>
      <c r="AN996" s="203"/>
      <c r="AO996" s="203"/>
      <c r="AP996" s="203"/>
      <c r="AQ996" s="203"/>
      <c r="AR996" s="203"/>
      <c r="AS996" s="203"/>
      <c r="AT996" s="203"/>
      <c r="AU996" s="203"/>
      <c r="AV996" s="203"/>
      <c r="AW996" s="203"/>
      <c r="AX996" s="203"/>
      <c r="AY996" s="203"/>
      <c r="AZ996" s="203"/>
      <c r="BA996" s="203"/>
      <c r="BB996" s="203"/>
      <c r="BC996" s="203"/>
      <c r="BD996" s="203"/>
      <c r="BE996" s="203"/>
      <c r="BF996" s="203"/>
      <c r="BG996" s="203"/>
      <c r="BH996" s="203"/>
      <c r="BI996" s="203"/>
      <c r="BJ996" s="203"/>
      <c r="BK996" s="203"/>
      <c r="BL996" s="203"/>
      <c r="BM996" s="56"/>
    </row>
    <row r="997" spans="1:65">
      <c r="A997" s="29"/>
      <c r="B997" s="3" t="s">
        <v>261</v>
      </c>
      <c r="C997" s="28"/>
      <c r="D997" s="23">
        <v>5.2625722481184755E-3</v>
      </c>
      <c r="E997" s="23">
        <v>7.7792580620527534E-3</v>
      </c>
      <c r="F997" s="23">
        <v>9.0823425783586546E-3</v>
      </c>
      <c r="G997" s="23">
        <v>9.8319208025017032E-3</v>
      </c>
      <c r="H997" s="23">
        <v>1.3909229549715055E-2</v>
      </c>
      <c r="I997" s="23">
        <v>1.5908069231263314E-2</v>
      </c>
      <c r="J997" s="23">
        <v>5.9469880331699723E-3</v>
      </c>
      <c r="K997" s="23">
        <v>7.7308904187465225E-3</v>
      </c>
      <c r="L997" s="23">
        <v>8.8034084308295131E-3</v>
      </c>
      <c r="M997" s="23">
        <v>6.9689788826388863E-3</v>
      </c>
      <c r="N997" s="23">
        <v>2.0375041870074224E-3</v>
      </c>
      <c r="O997" s="23">
        <v>1.0092901796146971E-2</v>
      </c>
      <c r="P997" s="23">
        <v>2.4344746182013641E-2</v>
      </c>
      <c r="Q997" s="23">
        <v>8.8216589520716693E-3</v>
      </c>
      <c r="R997" s="23">
        <v>1.3166877635440633E-2</v>
      </c>
      <c r="S997" s="23">
        <v>4.8648740990902772E-2</v>
      </c>
      <c r="T997" s="23">
        <v>1.378404875209021E-2</v>
      </c>
      <c r="U997" s="23">
        <v>5.8452259722500547E-3</v>
      </c>
      <c r="V997" s="23">
        <v>1.9935157720645212E-2</v>
      </c>
      <c r="W997" s="202"/>
      <c r="X997" s="203"/>
      <c r="Y997" s="203"/>
      <c r="Z997" s="203"/>
      <c r="AA997" s="203"/>
      <c r="AB997" s="203"/>
      <c r="AC997" s="203"/>
      <c r="AD997" s="203"/>
      <c r="AE997" s="203"/>
      <c r="AF997" s="203"/>
      <c r="AG997" s="203"/>
      <c r="AH997" s="203"/>
      <c r="AI997" s="203"/>
      <c r="AJ997" s="203"/>
      <c r="AK997" s="203"/>
      <c r="AL997" s="203"/>
      <c r="AM997" s="203"/>
      <c r="AN997" s="203"/>
      <c r="AO997" s="203"/>
      <c r="AP997" s="203"/>
      <c r="AQ997" s="203"/>
      <c r="AR997" s="203"/>
      <c r="AS997" s="203"/>
      <c r="AT997" s="203"/>
      <c r="AU997" s="203"/>
      <c r="AV997" s="203"/>
      <c r="AW997" s="203"/>
      <c r="AX997" s="203"/>
      <c r="AY997" s="203"/>
      <c r="AZ997" s="203"/>
      <c r="BA997" s="203"/>
      <c r="BB997" s="203"/>
      <c r="BC997" s="203"/>
      <c r="BD997" s="203"/>
      <c r="BE997" s="203"/>
      <c r="BF997" s="203"/>
      <c r="BG997" s="203"/>
      <c r="BH997" s="203"/>
      <c r="BI997" s="203"/>
      <c r="BJ997" s="203"/>
      <c r="BK997" s="203"/>
      <c r="BL997" s="203"/>
      <c r="BM997" s="56"/>
    </row>
    <row r="998" spans="1:65">
      <c r="A998" s="29"/>
      <c r="B998" s="3" t="s">
        <v>86</v>
      </c>
      <c r="C998" s="28"/>
      <c r="D998" s="13">
        <v>1.6736686891079645E-2</v>
      </c>
      <c r="E998" s="13">
        <v>2.1669265624046776E-2</v>
      </c>
      <c r="F998" s="13">
        <v>4.5460165851897084E-2</v>
      </c>
      <c r="G998" s="13">
        <v>2.4477811126560257E-2</v>
      </c>
      <c r="H998" s="13">
        <v>3.947747270496231E-2</v>
      </c>
      <c r="I998" s="13">
        <v>4.4148203231998098E-2</v>
      </c>
      <c r="J998" s="13">
        <v>1.4335849015275142E-2</v>
      </c>
      <c r="K998" s="13">
        <v>2.3557817426347962E-2</v>
      </c>
      <c r="L998" s="13">
        <v>2.729739048319229E-2</v>
      </c>
      <c r="M998" s="13">
        <v>2.1001443142055907E-2</v>
      </c>
      <c r="N998" s="13">
        <v>4.5832904029896662E-3</v>
      </c>
      <c r="O998" s="13">
        <v>2.1767581156319851E-2</v>
      </c>
      <c r="P998" s="13">
        <v>6.503494082461346E-2</v>
      </c>
      <c r="Q998" s="13">
        <v>2.000300582458335E-2</v>
      </c>
      <c r="R998" s="13">
        <v>5.6713040784381753E-2</v>
      </c>
      <c r="S998" s="13">
        <v>0.12921312348181346</v>
      </c>
      <c r="T998" s="13">
        <v>3.9953764498812203E-2</v>
      </c>
      <c r="U998" s="13">
        <v>2.772439196324137E-2</v>
      </c>
      <c r="V998" s="13">
        <v>6.2210322027991177E-2</v>
      </c>
      <c r="W998" s="147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5"/>
    </row>
    <row r="999" spans="1:65">
      <c r="A999" s="29"/>
      <c r="B999" s="3" t="s">
        <v>262</v>
      </c>
      <c r="C999" s="28"/>
      <c r="D999" s="13">
        <v>-0.15301983842386557</v>
      </c>
      <c r="E999" s="13">
        <v>-3.2972902456589126E-2</v>
      </c>
      <c r="F999" s="13">
        <v>-0.46183986734617533</v>
      </c>
      <c r="G999" s="13">
        <v>8.1958120109447918E-2</v>
      </c>
      <c r="H999" s="13">
        <v>-5.0929682194451154E-2</v>
      </c>
      <c r="I999" s="13">
        <v>-2.9380308847872905E-2</v>
      </c>
      <c r="J999" s="13">
        <v>0.1174247970756912</v>
      </c>
      <c r="K999" s="13">
        <v>-0.11602674751223951</v>
      </c>
      <c r="L999" s="13">
        <v>-0.13129088696606572</v>
      </c>
      <c r="M999" s="13">
        <v>-0.10614995139505778</v>
      </c>
      <c r="N999" s="13">
        <v>0.1974731732141306</v>
      </c>
      <c r="O999" s="13">
        <v>0.24896576354542899</v>
      </c>
      <c r="P999" s="13">
        <v>8.3310945086390031E-3</v>
      </c>
      <c r="Q999" s="13">
        <v>0.18795410025792969</v>
      </c>
      <c r="R999" s="13">
        <v>-0.37461922767117795</v>
      </c>
      <c r="S999" s="13">
        <v>1.4167383123337318E-2</v>
      </c>
      <c r="T999" s="13">
        <v>-7.0683274428814613E-2</v>
      </c>
      <c r="U999" s="13">
        <v>-0.43208422326205331</v>
      </c>
      <c r="V999" s="13">
        <v>-0.13681897464738002</v>
      </c>
      <c r="W999" s="147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5"/>
    </row>
    <row r="1000" spans="1:65">
      <c r="A1000" s="29"/>
      <c r="B1000" s="45" t="s">
        <v>263</v>
      </c>
      <c r="C1000" s="46"/>
      <c r="D1000" s="44">
        <v>0.8</v>
      </c>
      <c r="E1000" s="44">
        <v>0.14000000000000001</v>
      </c>
      <c r="F1000" s="44">
        <v>3.23</v>
      </c>
      <c r="G1000" s="44">
        <v>1.04</v>
      </c>
      <c r="H1000" s="44">
        <v>0</v>
      </c>
      <c r="I1000" s="44">
        <v>0.17</v>
      </c>
      <c r="J1000" s="44">
        <v>1.32</v>
      </c>
      <c r="K1000" s="44">
        <v>0.51</v>
      </c>
      <c r="L1000" s="44">
        <v>0.63</v>
      </c>
      <c r="M1000" s="44">
        <v>0.43</v>
      </c>
      <c r="N1000" s="44">
        <v>1.95</v>
      </c>
      <c r="O1000" s="44">
        <v>2.35</v>
      </c>
      <c r="P1000" s="44">
        <v>0.47</v>
      </c>
      <c r="Q1000" s="44">
        <v>1.88</v>
      </c>
      <c r="R1000" s="44">
        <v>2.54</v>
      </c>
      <c r="S1000" s="44">
        <v>0.51</v>
      </c>
      <c r="T1000" s="44">
        <v>0.16</v>
      </c>
      <c r="U1000" s="44">
        <v>2.99</v>
      </c>
      <c r="V1000" s="44">
        <v>0.67</v>
      </c>
      <c r="W1000" s="147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5"/>
    </row>
    <row r="1001" spans="1:65">
      <c r="B1001" s="30"/>
      <c r="C1001" s="20"/>
      <c r="D1001" s="20"/>
      <c r="E1001" s="20"/>
      <c r="F1001" s="20"/>
      <c r="G1001" s="20"/>
      <c r="H1001" s="20"/>
      <c r="I1001" s="20"/>
      <c r="J1001" s="20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20"/>
      <c r="BM1001" s="55"/>
    </row>
    <row r="1002" spans="1:65" ht="15">
      <c r="B1002" s="8" t="s">
        <v>609</v>
      </c>
      <c r="BM1002" s="27" t="s">
        <v>66</v>
      </c>
    </row>
    <row r="1003" spans="1:65" ht="15">
      <c r="A1003" s="24" t="s">
        <v>63</v>
      </c>
      <c r="B1003" s="18" t="s">
        <v>110</v>
      </c>
      <c r="C1003" s="15" t="s">
        <v>111</v>
      </c>
      <c r="D1003" s="16" t="s">
        <v>228</v>
      </c>
      <c r="E1003" s="17" t="s">
        <v>228</v>
      </c>
      <c r="F1003" s="17" t="s">
        <v>228</v>
      </c>
      <c r="G1003" s="17" t="s">
        <v>228</v>
      </c>
      <c r="H1003" s="17" t="s">
        <v>228</v>
      </c>
      <c r="I1003" s="17" t="s">
        <v>228</v>
      </c>
      <c r="J1003" s="17" t="s">
        <v>228</v>
      </c>
      <c r="K1003" s="17" t="s">
        <v>228</v>
      </c>
      <c r="L1003" s="17" t="s">
        <v>228</v>
      </c>
      <c r="M1003" s="17" t="s">
        <v>228</v>
      </c>
      <c r="N1003" s="17" t="s">
        <v>228</v>
      </c>
      <c r="O1003" s="17" t="s">
        <v>228</v>
      </c>
      <c r="P1003" s="17" t="s">
        <v>228</v>
      </c>
      <c r="Q1003" s="17" t="s">
        <v>228</v>
      </c>
      <c r="R1003" s="17" t="s">
        <v>228</v>
      </c>
      <c r="S1003" s="17" t="s">
        <v>228</v>
      </c>
      <c r="T1003" s="17" t="s">
        <v>228</v>
      </c>
      <c r="U1003" s="17" t="s">
        <v>228</v>
      </c>
      <c r="V1003" s="147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7">
        <v>1</v>
      </c>
    </row>
    <row r="1004" spans="1:65">
      <c r="A1004" s="29"/>
      <c r="B1004" s="19" t="s">
        <v>229</v>
      </c>
      <c r="C1004" s="9" t="s">
        <v>229</v>
      </c>
      <c r="D1004" s="145" t="s">
        <v>232</v>
      </c>
      <c r="E1004" s="146" t="s">
        <v>233</v>
      </c>
      <c r="F1004" s="146" t="s">
        <v>234</v>
      </c>
      <c r="G1004" s="146" t="s">
        <v>237</v>
      </c>
      <c r="H1004" s="146" t="s">
        <v>238</v>
      </c>
      <c r="I1004" s="146" t="s">
        <v>239</v>
      </c>
      <c r="J1004" s="146" t="s">
        <v>240</v>
      </c>
      <c r="K1004" s="146" t="s">
        <v>241</v>
      </c>
      <c r="L1004" s="146" t="s">
        <v>242</v>
      </c>
      <c r="M1004" s="146" t="s">
        <v>243</v>
      </c>
      <c r="N1004" s="146" t="s">
        <v>244</v>
      </c>
      <c r="O1004" s="146" t="s">
        <v>245</v>
      </c>
      <c r="P1004" s="146" t="s">
        <v>246</v>
      </c>
      <c r="Q1004" s="146" t="s">
        <v>247</v>
      </c>
      <c r="R1004" s="146" t="s">
        <v>249</v>
      </c>
      <c r="S1004" s="146" t="s">
        <v>283</v>
      </c>
      <c r="T1004" s="146" t="s">
        <v>252</v>
      </c>
      <c r="U1004" s="146" t="s">
        <v>253</v>
      </c>
      <c r="V1004" s="147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7" t="s">
        <v>3</v>
      </c>
    </row>
    <row r="1005" spans="1:65">
      <c r="A1005" s="29"/>
      <c r="B1005" s="19"/>
      <c r="C1005" s="9"/>
      <c r="D1005" s="10" t="s">
        <v>286</v>
      </c>
      <c r="E1005" s="11" t="s">
        <v>286</v>
      </c>
      <c r="F1005" s="11" t="s">
        <v>287</v>
      </c>
      <c r="G1005" s="11" t="s">
        <v>322</v>
      </c>
      <c r="H1005" s="11" t="s">
        <v>286</v>
      </c>
      <c r="I1005" s="11" t="s">
        <v>286</v>
      </c>
      <c r="J1005" s="11" t="s">
        <v>286</v>
      </c>
      <c r="K1005" s="11" t="s">
        <v>286</v>
      </c>
      <c r="L1005" s="11" t="s">
        <v>286</v>
      </c>
      <c r="M1005" s="11" t="s">
        <v>286</v>
      </c>
      <c r="N1005" s="11" t="s">
        <v>322</v>
      </c>
      <c r="O1005" s="11" t="s">
        <v>322</v>
      </c>
      <c r="P1005" s="11" t="s">
        <v>322</v>
      </c>
      <c r="Q1005" s="11" t="s">
        <v>286</v>
      </c>
      <c r="R1005" s="11" t="s">
        <v>286</v>
      </c>
      <c r="S1005" s="11" t="s">
        <v>322</v>
      </c>
      <c r="T1005" s="11" t="s">
        <v>287</v>
      </c>
      <c r="U1005" s="11" t="s">
        <v>286</v>
      </c>
      <c r="V1005" s="147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7">
        <v>3</v>
      </c>
    </row>
    <row r="1006" spans="1:65">
      <c r="A1006" s="29"/>
      <c r="B1006" s="19"/>
      <c r="C1006" s="9"/>
      <c r="D1006" s="25" t="s">
        <v>323</v>
      </c>
      <c r="E1006" s="25" t="s">
        <v>324</v>
      </c>
      <c r="F1006" s="25" t="s">
        <v>324</v>
      </c>
      <c r="G1006" s="25" t="s">
        <v>325</v>
      </c>
      <c r="H1006" s="25" t="s">
        <v>325</v>
      </c>
      <c r="I1006" s="25" t="s">
        <v>325</v>
      </c>
      <c r="J1006" s="25" t="s">
        <v>325</v>
      </c>
      <c r="K1006" s="25" t="s">
        <v>325</v>
      </c>
      <c r="L1006" s="25" t="s">
        <v>325</v>
      </c>
      <c r="M1006" s="25" t="s">
        <v>325</v>
      </c>
      <c r="N1006" s="25" t="s">
        <v>323</v>
      </c>
      <c r="O1006" s="25" t="s">
        <v>325</v>
      </c>
      <c r="P1006" s="25" t="s">
        <v>323</v>
      </c>
      <c r="Q1006" s="25" t="s">
        <v>325</v>
      </c>
      <c r="R1006" s="25" t="s">
        <v>289</v>
      </c>
      <c r="S1006" s="25" t="s">
        <v>326</v>
      </c>
      <c r="T1006" s="25" t="s">
        <v>323</v>
      </c>
      <c r="U1006" s="25" t="s">
        <v>258</v>
      </c>
      <c r="V1006" s="147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7">
        <v>3</v>
      </c>
    </row>
    <row r="1007" spans="1:65">
      <c r="A1007" s="29"/>
      <c r="B1007" s="18">
        <v>1</v>
      </c>
      <c r="C1007" s="14">
        <v>1</v>
      </c>
      <c r="D1007" s="201">
        <v>0.08</v>
      </c>
      <c r="E1007" s="201">
        <v>7.9443016105600534E-2</v>
      </c>
      <c r="F1007" s="201">
        <v>6.9281999999999996E-2</v>
      </c>
      <c r="G1007" s="201">
        <v>0.08</v>
      </c>
      <c r="H1007" s="208">
        <v>0.31</v>
      </c>
      <c r="I1007" s="201">
        <v>0.08</v>
      </c>
      <c r="J1007" s="201">
        <v>0.08</v>
      </c>
      <c r="K1007" s="201">
        <v>7.0000000000000007E-2</v>
      </c>
      <c r="L1007" s="201">
        <v>7.0000000000000007E-2</v>
      </c>
      <c r="M1007" s="201">
        <v>0.08</v>
      </c>
      <c r="N1007" s="201">
        <v>8.2410320999999995E-2</v>
      </c>
      <c r="O1007" s="201">
        <v>7.4999999999999997E-2</v>
      </c>
      <c r="P1007" s="201">
        <v>0.08</v>
      </c>
      <c r="Q1007" s="201">
        <v>7.0000000000000007E-2</v>
      </c>
      <c r="R1007" s="201">
        <v>7.0000000000000007E-2</v>
      </c>
      <c r="S1007" s="208">
        <v>0.09</v>
      </c>
      <c r="T1007" s="208" t="s">
        <v>103</v>
      </c>
      <c r="U1007" s="208" t="s">
        <v>104</v>
      </c>
      <c r="V1007" s="202"/>
      <c r="W1007" s="203"/>
      <c r="X1007" s="203"/>
      <c r="Y1007" s="203"/>
      <c r="Z1007" s="203"/>
      <c r="AA1007" s="203"/>
      <c r="AB1007" s="203"/>
      <c r="AC1007" s="203"/>
      <c r="AD1007" s="203"/>
      <c r="AE1007" s="203"/>
      <c r="AF1007" s="203"/>
      <c r="AG1007" s="203"/>
      <c r="AH1007" s="203"/>
      <c r="AI1007" s="203"/>
      <c r="AJ1007" s="203"/>
      <c r="AK1007" s="203"/>
      <c r="AL1007" s="203"/>
      <c r="AM1007" s="203"/>
      <c r="AN1007" s="203"/>
      <c r="AO1007" s="203"/>
      <c r="AP1007" s="203"/>
      <c r="AQ1007" s="203"/>
      <c r="AR1007" s="203"/>
      <c r="AS1007" s="203"/>
      <c r="AT1007" s="203"/>
      <c r="AU1007" s="203"/>
      <c r="AV1007" s="203"/>
      <c r="AW1007" s="203"/>
      <c r="AX1007" s="203"/>
      <c r="AY1007" s="203"/>
      <c r="AZ1007" s="203"/>
      <c r="BA1007" s="203"/>
      <c r="BB1007" s="203"/>
      <c r="BC1007" s="203"/>
      <c r="BD1007" s="203"/>
      <c r="BE1007" s="203"/>
      <c r="BF1007" s="203"/>
      <c r="BG1007" s="203"/>
      <c r="BH1007" s="203"/>
      <c r="BI1007" s="203"/>
      <c r="BJ1007" s="203"/>
      <c r="BK1007" s="203"/>
      <c r="BL1007" s="203"/>
      <c r="BM1007" s="204">
        <v>1</v>
      </c>
    </row>
    <row r="1008" spans="1:65">
      <c r="A1008" s="29"/>
      <c r="B1008" s="19">
        <v>1</v>
      </c>
      <c r="C1008" s="9">
        <v>2</v>
      </c>
      <c r="D1008" s="23">
        <v>0.09</v>
      </c>
      <c r="E1008" s="23">
        <v>7.2979007082897895E-2</v>
      </c>
      <c r="F1008" s="23">
        <v>6.2895000000000006E-2</v>
      </c>
      <c r="G1008" s="23">
        <v>0.08</v>
      </c>
      <c r="H1008" s="209">
        <v>0.32</v>
      </c>
      <c r="I1008" s="23">
        <v>0.08</v>
      </c>
      <c r="J1008" s="23">
        <v>0.08</v>
      </c>
      <c r="K1008" s="23">
        <v>7.0000000000000007E-2</v>
      </c>
      <c r="L1008" s="23">
        <v>7.0000000000000007E-2</v>
      </c>
      <c r="M1008" s="23">
        <v>0.08</v>
      </c>
      <c r="N1008" s="23">
        <v>8.3247513999999995E-2</v>
      </c>
      <c r="O1008" s="23">
        <v>7.5999999999999998E-2</v>
      </c>
      <c r="P1008" s="23">
        <v>0.08</v>
      </c>
      <c r="Q1008" s="23">
        <v>0.09</v>
      </c>
      <c r="R1008" s="23">
        <v>0.08</v>
      </c>
      <c r="S1008" s="209">
        <v>0.09</v>
      </c>
      <c r="T1008" s="209" t="s">
        <v>103</v>
      </c>
      <c r="U1008" s="209" t="s">
        <v>104</v>
      </c>
      <c r="V1008" s="202"/>
      <c r="W1008" s="203"/>
      <c r="X1008" s="203"/>
      <c r="Y1008" s="203"/>
      <c r="Z1008" s="203"/>
      <c r="AA1008" s="203"/>
      <c r="AB1008" s="203"/>
      <c r="AC1008" s="203"/>
      <c r="AD1008" s="203"/>
      <c r="AE1008" s="203"/>
      <c r="AF1008" s="203"/>
      <c r="AG1008" s="203"/>
      <c r="AH1008" s="203"/>
      <c r="AI1008" s="203"/>
      <c r="AJ1008" s="203"/>
      <c r="AK1008" s="203"/>
      <c r="AL1008" s="203"/>
      <c r="AM1008" s="203"/>
      <c r="AN1008" s="203"/>
      <c r="AO1008" s="203"/>
      <c r="AP1008" s="203"/>
      <c r="AQ1008" s="203"/>
      <c r="AR1008" s="203"/>
      <c r="AS1008" s="203"/>
      <c r="AT1008" s="203"/>
      <c r="AU1008" s="203"/>
      <c r="AV1008" s="203"/>
      <c r="AW1008" s="203"/>
      <c r="AX1008" s="203"/>
      <c r="AY1008" s="203"/>
      <c r="AZ1008" s="203"/>
      <c r="BA1008" s="203"/>
      <c r="BB1008" s="203"/>
      <c r="BC1008" s="203"/>
      <c r="BD1008" s="203"/>
      <c r="BE1008" s="203"/>
      <c r="BF1008" s="203"/>
      <c r="BG1008" s="203"/>
      <c r="BH1008" s="203"/>
      <c r="BI1008" s="203"/>
      <c r="BJ1008" s="203"/>
      <c r="BK1008" s="203"/>
      <c r="BL1008" s="203"/>
      <c r="BM1008" s="204">
        <v>30</v>
      </c>
    </row>
    <row r="1009" spans="1:65">
      <c r="A1009" s="29"/>
      <c r="B1009" s="19">
        <v>1</v>
      </c>
      <c r="C1009" s="9">
        <v>3</v>
      </c>
      <c r="D1009" s="23">
        <v>0.08</v>
      </c>
      <c r="E1009" s="23">
        <v>7.9745705943094214E-2</v>
      </c>
      <c r="F1009" s="23">
        <v>6.7919000000000007E-2</v>
      </c>
      <c r="G1009" s="23">
        <v>7.0000000000000007E-2</v>
      </c>
      <c r="H1009" s="209">
        <v>0.32</v>
      </c>
      <c r="I1009" s="23">
        <v>0.08</v>
      </c>
      <c r="J1009" s="23">
        <v>0.09</v>
      </c>
      <c r="K1009" s="23">
        <v>7.0000000000000007E-2</v>
      </c>
      <c r="L1009" s="23">
        <v>7.0000000000000007E-2</v>
      </c>
      <c r="M1009" s="23">
        <v>0.08</v>
      </c>
      <c r="N1009" s="23">
        <v>7.9430549999999989E-2</v>
      </c>
      <c r="O1009" s="23">
        <v>7.3999999999999996E-2</v>
      </c>
      <c r="P1009" s="23">
        <v>0.08</v>
      </c>
      <c r="Q1009" s="23">
        <v>7.0000000000000007E-2</v>
      </c>
      <c r="R1009" s="23">
        <v>7.0000000000000007E-2</v>
      </c>
      <c r="S1009" s="209">
        <v>0.09</v>
      </c>
      <c r="T1009" s="209" t="s">
        <v>103</v>
      </c>
      <c r="U1009" s="209" t="s">
        <v>104</v>
      </c>
      <c r="V1009" s="202"/>
      <c r="W1009" s="203"/>
      <c r="X1009" s="203"/>
      <c r="Y1009" s="203"/>
      <c r="Z1009" s="203"/>
      <c r="AA1009" s="203"/>
      <c r="AB1009" s="203"/>
      <c r="AC1009" s="203"/>
      <c r="AD1009" s="203"/>
      <c r="AE1009" s="203"/>
      <c r="AF1009" s="203"/>
      <c r="AG1009" s="203"/>
      <c r="AH1009" s="203"/>
      <c r="AI1009" s="203"/>
      <c r="AJ1009" s="203"/>
      <c r="AK1009" s="203"/>
      <c r="AL1009" s="203"/>
      <c r="AM1009" s="203"/>
      <c r="AN1009" s="203"/>
      <c r="AO1009" s="203"/>
      <c r="AP1009" s="203"/>
      <c r="AQ1009" s="203"/>
      <c r="AR1009" s="203"/>
      <c r="AS1009" s="203"/>
      <c r="AT1009" s="203"/>
      <c r="AU1009" s="203"/>
      <c r="AV1009" s="203"/>
      <c r="AW1009" s="203"/>
      <c r="AX1009" s="203"/>
      <c r="AY1009" s="203"/>
      <c r="AZ1009" s="203"/>
      <c r="BA1009" s="203"/>
      <c r="BB1009" s="203"/>
      <c r="BC1009" s="203"/>
      <c r="BD1009" s="203"/>
      <c r="BE1009" s="203"/>
      <c r="BF1009" s="203"/>
      <c r="BG1009" s="203"/>
      <c r="BH1009" s="203"/>
      <c r="BI1009" s="203"/>
      <c r="BJ1009" s="203"/>
      <c r="BK1009" s="203"/>
      <c r="BL1009" s="203"/>
      <c r="BM1009" s="204">
        <v>16</v>
      </c>
    </row>
    <row r="1010" spans="1:65">
      <c r="A1010" s="29"/>
      <c r="B1010" s="19">
        <v>1</v>
      </c>
      <c r="C1010" s="9">
        <v>4</v>
      </c>
      <c r="D1010" s="23">
        <v>0.08</v>
      </c>
      <c r="E1010" s="23">
        <v>7.8559910143513156E-2</v>
      </c>
      <c r="F1010" s="23">
        <v>6.5879000000000007E-2</v>
      </c>
      <c r="G1010" s="23">
        <v>0.08</v>
      </c>
      <c r="H1010" s="209">
        <v>0.32</v>
      </c>
      <c r="I1010" s="23">
        <v>0.08</v>
      </c>
      <c r="J1010" s="23">
        <v>0.09</v>
      </c>
      <c r="K1010" s="23">
        <v>0.08</v>
      </c>
      <c r="L1010" s="23">
        <v>0.08</v>
      </c>
      <c r="M1010" s="23">
        <v>0.08</v>
      </c>
      <c r="N1010" s="23">
        <v>7.8686247999999986E-2</v>
      </c>
      <c r="O1010" s="23">
        <v>7.9000000000000001E-2</v>
      </c>
      <c r="P1010" s="23">
        <v>0.08</v>
      </c>
      <c r="Q1010" s="23">
        <v>0.06</v>
      </c>
      <c r="R1010" s="23">
        <v>0.08</v>
      </c>
      <c r="S1010" s="209">
        <v>0.1</v>
      </c>
      <c r="T1010" s="209" t="s">
        <v>103</v>
      </c>
      <c r="U1010" s="209">
        <v>0.1</v>
      </c>
      <c r="V1010" s="202"/>
      <c r="W1010" s="203"/>
      <c r="X1010" s="203"/>
      <c r="Y1010" s="203"/>
      <c r="Z1010" s="203"/>
      <c r="AA1010" s="203"/>
      <c r="AB1010" s="203"/>
      <c r="AC1010" s="203"/>
      <c r="AD1010" s="203"/>
      <c r="AE1010" s="203"/>
      <c r="AF1010" s="203"/>
      <c r="AG1010" s="203"/>
      <c r="AH1010" s="203"/>
      <c r="AI1010" s="203"/>
      <c r="AJ1010" s="203"/>
      <c r="AK1010" s="203"/>
      <c r="AL1010" s="203"/>
      <c r="AM1010" s="203"/>
      <c r="AN1010" s="203"/>
      <c r="AO1010" s="203"/>
      <c r="AP1010" s="203"/>
      <c r="AQ1010" s="203"/>
      <c r="AR1010" s="203"/>
      <c r="AS1010" s="203"/>
      <c r="AT1010" s="203"/>
      <c r="AU1010" s="203"/>
      <c r="AV1010" s="203"/>
      <c r="AW1010" s="203"/>
      <c r="AX1010" s="203"/>
      <c r="AY1010" s="203"/>
      <c r="AZ1010" s="203"/>
      <c r="BA1010" s="203"/>
      <c r="BB1010" s="203"/>
      <c r="BC1010" s="203"/>
      <c r="BD1010" s="203"/>
      <c r="BE1010" s="203"/>
      <c r="BF1010" s="203"/>
      <c r="BG1010" s="203"/>
      <c r="BH1010" s="203"/>
      <c r="BI1010" s="203"/>
      <c r="BJ1010" s="203"/>
      <c r="BK1010" s="203"/>
      <c r="BL1010" s="203"/>
      <c r="BM1010" s="204">
        <v>7.7423967157197002E-2</v>
      </c>
    </row>
    <row r="1011" spans="1:65">
      <c r="A1011" s="29"/>
      <c r="B1011" s="19">
        <v>1</v>
      </c>
      <c r="C1011" s="9">
        <v>5</v>
      </c>
      <c r="D1011" s="23">
        <v>0.09</v>
      </c>
      <c r="E1011" s="23">
        <v>8.2669721951758923E-2</v>
      </c>
      <c r="F1011" s="23">
        <v>7.0903000000000008E-2</v>
      </c>
      <c r="G1011" s="23">
        <v>0.08</v>
      </c>
      <c r="H1011" s="209">
        <v>0.32</v>
      </c>
      <c r="I1011" s="23">
        <v>0.08</v>
      </c>
      <c r="J1011" s="23">
        <v>0.08</v>
      </c>
      <c r="K1011" s="23">
        <v>0.08</v>
      </c>
      <c r="L1011" s="23">
        <v>7.0000000000000007E-2</v>
      </c>
      <c r="M1011" s="23">
        <v>0.08</v>
      </c>
      <c r="N1011" s="23">
        <v>8.7505278964768271E-2</v>
      </c>
      <c r="O1011" s="23">
        <v>7.8E-2</v>
      </c>
      <c r="P1011" s="23">
        <v>0.08</v>
      </c>
      <c r="Q1011" s="23">
        <v>7.0000000000000007E-2</v>
      </c>
      <c r="R1011" s="23">
        <v>0.08</v>
      </c>
      <c r="S1011" s="209">
        <v>0.09</v>
      </c>
      <c r="T1011" s="209" t="s">
        <v>103</v>
      </c>
      <c r="U1011" s="209" t="s">
        <v>104</v>
      </c>
      <c r="V1011" s="202"/>
      <c r="W1011" s="203"/>
      <c r="X1011" s="203"/>
      <c r="Y1011" s="203"/>
      <c r="Z1011" s="203"/>
      <c r="AA1011" s="203"/>
      <c r="AB1011" s="203"/>
      <c r="AC1011" s="203"/>
      <c r="AD1011" s="203"/>
      <c r="AE1011" s="203"/>
      <c r="AF1011" s="203"/>
      <c r="AG1011" s="203"/>
      <c r="AH1011" s="203"/>
      <c r="AI1011" s="203"/>
      <c r="AJ1011" s="203"/>
      <c r="AK1011" s="203"/>
      <c r="AL1011" s="203"/>
      <c r="AM1011" s="203"/>
      <c r="AN1011" s="203"/>
      <c r="AO1011" s="203"/>
      <c r="AP1011" s="203"/>
      <c r="AQ1011" s="203"/>
      <c r="AR1011" s="203"/>
      <c r="AS1011" s="203"/>
      <c r="AT1011" s="203"/>
      <c r="AU1011" s="203"/>
      <c r="AV1011" s="203"/>
      <c r="AW1011" s="203"/>
      <c r="AX1011" s="203"/>
      <c r="AY1011" s="203"/>
      <c r="AZ1011" s="203"/>
      <c r="BA1011" s="203"/>
      <c r="BB1011" s="203"/>
      <c r="BC1011" s="203"/>
      <c r="BD1011" s="203"/>
      <c r="BE1011" s="203"/>
      <c r="BF1011" s="203"/>
      <c r="BG1011" s="203"/>
      <c r="BH1011" s="203"/>
      <c r="BI1011" s="203"/>
      <c r="BJ1011" s="203"/>
      <c r="BK1011" s="203"/>
      <c r="BL1011" s="203"/>
      <c r="BM1011" s="204">
        <v>120</v>
      </c>
    </row>
    <row r="1012" spans="1:65">
      <c r="A1012" s="29"/>
      <c r="B1012" s="19">
        <v>1</v>
      </c>
      <c r="C1012" s="9">
        <v>6</v>
      </c>
      <c r="D1012" s="23">
        <v>0.08</v>
      </c>
      <c r="E1012" s="23">
        <v>7.2894950012913087E-2</v>
      </c>
      <c r="F1012" s="23">
        <v>7.0527000000000006E-2</v>
      </c>
      <c r="G1012" s="23">
        <v>0.08</v>
      </c>
      <c r="H1012" s="209">
        <v>0.32</v>
      </c>
      <c r="I1012" s="23">
        <v>0.08</v>
      </c>
      <c r="J1012" s="23">
        <v>0.08</v>
      </c>
      <c r="K1012" s="23">
        <v>7.0000000000000007E-2</v>
      </c>
      <c r="L1012" s="23">
        <v>7.0000000000000007E-2</v>
      </c>
      <c r="M1012" s="23">
        <v>0.08</v>
      </c>
      <c r="N1012" s="23">
        <v>8.5636017999999994E-2</v>
      </c>
      <c r="O1012" s="23">
        <v>8.1000000000000003E-2</v>
      </c>
      <c r="P1012" s="23">
        <v>0.08</v>
      </c>
      <c r="Q1012" s="23">
        <v>7.0000000000000007E-2</v>
      </c>
      <c r="R1012" s="23">
        <v>0.08</v>
      </c>
      <c r="S1012" s="209">
        <v>0.11</v>
      </c>
      <c r="T1012" s="209" t="s">
        <v>103</v>
      </c>
      <c r="U1012" s="209">
        <v>0.1</v>
      </c>
      <c r="V1012" s="202"/>
      <c r="W1012" s="203"/>
      <c r="X1012" s="203"/>
      <c r="Y1012" s="203"/>
      <c r="Z1012" s="203"/>
      <c r="AA1012" s="203"/>
      <c r="AB1012" s="203"/>
      <c r="AC1012" s="203"/>
      <c r="AD1012" s="203"/>
      <c r="AE1012" s="203"/>
      <c r="AF1012" s="203"/>
      <c r="AG1012" s="203"/>
      <c r="AH1012" s="203"/>
      <c r="AI1012" s="203"/>
      <c r="AJ1012" s="203"/>
      <c r="AK1012" s="203"/>
      <c r="AL1012" s="203"/>
      <c r="AM1012" s="203"/>
      <c r="AN1012" s="203"/>
      <c r="AO1012" s="203"/>
      <c r="AP1012" s="203"/>
      <c r="AQ1012" s="203"/>
      <c r="AR1012" s="203"/>
      <c r="AS1012" s="203"/>
      <c r="AT1012" s="203"/>
      <c r="AU1012" s="203"/>
      <c r="AV1012" s="203"/>
      <c r="AW1012" s="203"/>
      <c r="AX1012" s="203"/>
      <c r="AY1012" s="203"/>
      <c r="AZ1012" s="203"/>
      <c r="BA1012" s="203"/>
      <c r="BB1012" s="203"/>
      <c r="BC1012" s="203"/>
      <c r="BD1012" s="203"/>
      <c r="BE1012" s="203"/>
      <c r="BF1012" s="203"/>
      <c r="BG1012" s="203"/>
      <c r="BH1012" s="203"/>
      <c r="BI1012" s="203"/>
      <c r="BJ1012" s="203"/>
      <c r="BK1012" s="203"/>
      <c r="BL1012" s="203"/>
      <c r="BM1012" s="56"/>
    </row>
    <row r="1013" spans="1:65">
      <c r="A1013" s="29"/>
      <c r="B1013" s="20" t="s">
        <v>259</v>
      </c>
      <c r="C1013" s="12"/>
      <c r="D1013" s="207">
        <v>8.3333333333333329E-2</v>
      </c>
      <c r="E1013" s="207">
        <v>7.7715385206629642E-2</v>
      </c>
      <c r="F1013" s="207">
        <v>6.7900833333333341E-2</v>
      </c>
      <c r="G1013" s="207">
        <v>7.8333333333333338E-2</v>
      </c>
      <c r="H1013" s="207">
        <v>0.31833333333333336</v>
      </c>
      <c r="I1013" s="207">
        <v>0.08</v>
      </c>
      <c r="J1013" s="207">
        <v>8.3333333333333329E-2</v>
      </c>
      <c r="K1013" s="207">
        <v>7.3333333333333348E-2</v>
      </c>
      <c r="L1013" s="207">
        <v>7.166666666666667E-2</v>
      </c>
      <c r="M1013" s="207">
        <v>0.08</v>
      </c>
      <c r="N1013" s="207">
        <v>8.2819321660794712E-2</v>
      </c>
      <c r="O1013" s="207">
        <v>7.7166666666666675E-2</v>
      </c>
      <c r="P1013" s="207">
        <v>0.08</v>
      </c>
      <c r="Q1013" s="207">
        <v>7.166666666666667E-2</v>
      </c>
      <c r="R1013" s="207">
        <v>7.6666666666666675E-2</v>
      </c>
      <c r="S1013" s="207">
        <v>9.4999999999999987E-2</v>
      </c>
      <c r="T1013" s="207" t="s">
        <v>696</v>
      </c>
      <c r="U1013" s="207">
        <v>0.1</v>
      </c>
      <c r="V1013" s="202"/>
      <c r="W1013" s="203"/>
      <c r="X1013" s="203"/>
      <c r="Y1013" s="203"/>
      <c r="Z1013" s="203"/>
      <c r="AA1013" s="203"/>
      <c r="AB1013" s="203"/>
      <c r="AC1013" s="203"/>
      <c r="AD1013" s="203"/>
      <c r="AE1013" s="203"/>
      <c r="AF1013" s="203"/>
      <c r="AG1013" s="203"/>
      <c r="AH1013" s="203"/>
      <c r="AI1013" s="203"/>
      <c r="AJ1013" s="203"/>
      <c r="AK1013" s="203"/>
      <c r="AL1013" s="203"/>
      <c r="AM1013" s="203"/>
      <c r="AN1013" s="203"/>
      <c r="AO1013" s="203"/>
      <c r="AP1013" s="203"/>
      <c r="AQ1013" s="203"/>
      <c r="AR1013" s="203"/>
      <c r="AS1013" s="203"/>
      <c r="AT1013" s="203"/>
      <c r="AU1013" s="203"/>
      <c r="AV1013" s="203"/>
      <c r="AW1013" s="203"/>
      <c r="AX1013" s="203"/>
      <c r="AY1013" s="203"/>
      <c r="AZ1013" s="203"/>
      <c r="BA1013" s="203"/>
      <c r="BB1013" s="203"/>
      <c r="BC1013" s="203"/>
      <c r="BD1013" s="203"/>
      <c r="BE1013" s="203"/>
      <c r="BF1013" s="203"/>
      <c r="BG1013" s="203"/>
      <c r="BH1013" s="203"/>
      <c r="BI1013" s="203"/>
      <c r="BJ1013" s="203"/>
      <c r="BK1013" s="203"/>
      <c r="BL1013" s="203"/>
      <c r="BM1013" s="56"/>
    </row>
    <row r="1014" spans="1:65">
      <c r="A1014" s="29"/>
      <c r="B1014" s="3" t="s">
        <v>260</v>
      </c>
      <c r="C1014" s="28"/>
      <c r="D1014" s="23">
        <v>0.08</v>
      </c>
      <c r="E1014" s="23">
        <v>7.9001463124556845E-2</v>
      </c>
      <c r="F1014" s="23">
        <v>6.8600500000000009E-2</v>
      </c>
      <c r="G1014" s="23">
        <v>0.08</v>
      </c>
      <c r="H1014" s="23">
        <v>0.32</v>
      </c>
      <c r="I1014" s="23">
        <v>0.08</v>
      </c>
      <c r="J1014" s="23">
        <v>0.08</v>
      </c>
      <c r="K1014" s="23">
        <v>7.0000000000000007E-2</v>
      </c>
      <c r="L1014" s="23">
        <v>7.0000000000000007E-2</v>
      </c>
      <c r="M1014" s="23">
        <v>0.08</v>
      </c>
      <c r="N1014" s="23">
        <v>8.2828917499999988E-2</v>
      </c>
      <c r="O1014" s="23">
        <v>7.6999999999999999E-2</v>
      </c>
      <c r="P1014" s="23">
        <v>0.08</v>
      </c>
      <c r="Q1014" s="23">
        <v>7.0000000000000007E-2</v>
      </c>
      <c r="R1014" s="23">
        <v>0.08</v>
      </c>
      <c r="S1014" s="23">
        <v>0.09</v>
      </c>
      <c r="T1014" s="23" t="s">
        <v>696</v>
      </c>
      <c r="U1014" s="23">
        <v>0.1</v>
      </c>
      <c r="V1014" s="202"/>
      <c r="W1014" s="203"/>
      <c r="X1014" s="203"/>
      <c r="Y1014" s="203"/>
      <c r="Z1014" s="203"/>
      <c r="AA1014" s="203"/>
      <c r="AB1014" s="203"/>
      <c r="AC1014" s="203"/>
      <c r="AD1014" s="203"/>
      <c r="AE1014" s="203"/>
      <c r="AF1014" s="203"/>
      <c r="AG1014" s="203"/>
      <c r="AH1014" s="203"/>
      <c r="AI1014" s="203"/>
      <c r="AJ1014" s="203"/>
      <c r="AK1014" s="203"/>
      <c r="AL1014" s="203"/>
      <c r="AM1014" s="203"/>
      <c r="AN1014" s="203"/>
      <c r="AO1014" s="203"/>
      <c r="AP1014" s="203"/>
      <c r="AQ1014" s="203"/>
      <c r="AR1014" s="203"/>
      <c r="AS1014" s="203"/>
      <c r="AT1014" s="203"/>
      <c r="AU1014" s="203"/>
      <c r="AV1014" s="203"/>
      <c r="AW1014" s="203"/>
      <c r="AX1014" s="203"/>
      <c r="AY1014" s="203"/>
      <c r="AZ1014" s="203"/>
      <c r="BA1014" s="203"/>
      <c r="BB1014" s="203"/>
      <c r="BC1014" s="203"/>
      <c r="BD1014" s="203"/>
      <c r="BE1014" s="203"/>
      <c r="BF1014" s="203"/>
      <c r="BG1014" s="203"/>
      <c r="BH1014" s="203"/>
      <c r="BI1014" s="203"/>
      <c r="BJ1014" s="203"/>
      <c r="BK1014" s="203"/>
      <c r="BL1014" s="203"/>
      <c r="BM1014" s="56"/>
    </row>
    <row r="1015" spans="1:65">
      <c r="A1015" s="29"/>
      <c r="B1015" s="3" t="s">
        <v>261</v>
      </c>
      <c r="C1015" s="28"/>
      <c r="D1015" s="23">
        <v>5.1639777949432199E-3</v>
      </c>
      <c r="E1015" s="23">
        <v>3.9505811966580092E-3</v>
      </c>
      <c r="F1015" s="23">
        <v>3.064763770124324E-3</v>
      </c>
      <c r="G1015" s="23">
        <v>4.082482904638628E-3</v>
      </c>
      <c r="H1015" s="23">
        <v>4.0824829046386332E-3</v>
      </c>
      <c r="I1015" s="23">
        <v>0</v>
      </c>
      <c r="J1015" s="23">
        <v>5.1639777949432199E-3</v>
      </c>
      <c r="K1015" s="23">
        <v>5.1639777949432199E-3</v>
      </c>
      <c r="L1015" s="23">
        <v>4.082482904638628E-3</v>
      </c>
      <c r="M1015" s="23">
        <v>0</v>
      </c>
      <c r="N1015" s="23">
        <v>3.4295386160940289E-3</v>
      </c>
      <c r="O1015" s="23">
        <v>2.6394443859772227E-3</v>
      </c>
      <c r="P1015" s="23">
        <v>0</v>
      </c>
      <c r="Q1015" s="23">
        <v>9.8319208025017032E-3</v>
      </c>
      <c r="R1015" s="23">
        <v>5.1639777949432199E-3</v>
      </c>
      <c r="S1015" s="23">
        <v>8.3666002653407581E-3</v>
      </c>
      <c r="T1015" s="23" t="s">
        <v>696</v>
      </c>
      <c r="U1015" s="23">
        <v>0</v>
      </c>
      <c r="V1015" s="202"/>
      <c r="W1015" s="203"/>
      <c r="X1015" s="203"/>
      <c r="Y1015" s="203"/>
      <c r="Z1015" s="203"/>
      <c r="AA1015" s="203"/>
      <c r="AB1015" s="203"/>
      <c r="AC1015" s="203"/>
      <c r="AD1015" s="203"/>
      <c r="AE1015" s="203"/>
      <c r="AF1015" s="203"/>
      <c r="AG1015" s="203"/>
      <c r="AH1015" s="203"/>
      <c r="AI1015" s="203"/>
      <c r="AJ1015" s="203"/>
      <c r="AK1015" s="203"/>
      <c r="AL1015" s="203"/>
      <c r="AM1015" s="203"/>
      <c r="AN1015" s="203"/>
      <c r="AO1015" s="203"/>
      <c r="AP1015" s="203"/>
      <c r="AQ1015" s="203"/>
      <c r="AR1015" s="203"/>
      <c r="AS1015" s="203"/>
      <c r="AT1015" s="203"/>
      <c r="AU1015" s="203"/>
      <c r="AV1015" s="203"/>
      <c r="AW1015" s="203"/>
      <c r="AX1015" s="203"/>
      <c r="AY1015" s="203"/>
      <c r="AZ1015" s="203"/>
      <c r="BA1015" s="203"/>
      <c r="BB1015" s="203"/>
      <c r="BC1015" s="203"/>
      <c r="BD1015" s="203"/>
      <c r="BE1015" s="203"/>
      <c r="BF1015" s="203"/>
      <c r="BG1015" s="203"/>
      <c r="BH1015" s="203"/>
      <c r="BI1015" s="203"/>
      <c r="BJ1015" s="203"/>
      <c r="BK1015" s="203"/>
      <c r="BL1015" s="203"/>
      <c r="BM1015" s="56"/>
    </row>
    <row r="1016" spans="1:65">
      <c r="A1016" s="29"/>
      <c r="B1016" s="3" t="s">
        <v>86</v>
      </c>
      <c r="C1016" s="28"/>
      <c r="D1016" s="13">
        <v>6.1967733539318642E-2</v>
      </c>
      <c r="E1016" s="13">
        <v>5.0833965323007858E-2</v>
      </c>
      <c r="F1016" s="13">
        <v>4.5135878599295395E-2</v>
      </c>
      <c r="G1016" s="13">
        <v>5.2116803037939932E-2</v>
      </c>
      <c r="H1016" s="13">
        <v>1.2824553627137067E-2</v>
      </c>
      <c r="I1016" s="13">
        <v>0</v>
      </c>
      <c r="J1016" s="13">
        <v>6.1967733539318642E-2</v>
      </c>
      <c r="K1016" s="13">
        <v>7.0417879021952984E-2</v>
      </c>
      <c r="L1016" s="13">
        <v>5.6964877739143646E-2</v>
      </c>
      <c r="M1016" s="13">
        <v>0</v>
      </c>
      <c r="N1016" s="13">
        <v>4.1409885366369949E-2</v>
      </c>
      <c r="O1016" s="13">
        <v>3.4204462885233981E-2</v>
      </c>
      <c r="P1016" s="13">
        <v>0</v>
      </c>
      <c r="Q1016" s="13">
        <v>0.13718959259304703</v>
      </c>
      <c r="R1016" s="13">
        <v>6.7356232107955036E-2</v>
      </c>
      <c r="S1016" s="13">
        <v>8.8069476477271147E-2</v>
      </c>
      <c r="T1016" s="13" t="s">
        <v>696</v>
      </c>
      <c r="U1016" s="13">
        <v>0</v>
      </c>
      <c r="V1016" s="147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5"/>
    </row>
    <row r="1017" spans="1:65">
      <c r="A1017" s="29"/>
      <c r="B1017" s="3" t="s">
        <v>262</v>
      </c>
      <c r="C1017" s="28"/>
      <c r="D1017" s="13">
        <v>7.6324766000924527E-2</v>
      </c>
      <c r="E1017" s="13">
        <v>3.7639255663683979E-3</v>
      </c>
      <c r="F1017" s="13">
        <v>-0.12299981741478649</v>
      </c>
      <c r="G1017" s="13">
        <v>1.1745280040869277E-2</v>
      </c>
      <c r="H1017" s="13">
        <v>3.1115606061235326</v>
      </c>
      <c r="I1017" s="13">
        <v>3.3271775360887546E-2</v>
      </c>
      <c r="J1017" s="13">
        <v>7.6324766000924527E-2</v>
      </c>
      <c r="K1017" s="13">
        <v>-5.2834205919186195E-2</v>
      </c>
      <c r="L1017" s="13">
        <v>-7.4360701239204796E-2</v>
      </c>
      <c r="M1017" s="13">
        <v>3.3271775360887546E-2</v>
      </c>
      <c r="N1017" s="13">
        <v>6.9685844082921999E-2</v>
      </c>
      <c r="O1017" s="13">
        <v>-3.3232666831437552E-3</v>
      </c>
      <c r="P1017" s="13">
        <v>3.3271775360887546E-2</v>
      </c>
      <c r="Q1017" s="13">
        <v>-7.4360701239204796E-2</v>
      </c>
      <c r="R1017" s="13">
        <v>-9.7812152791493245E-3</v>
      </c>
      <c r="S1017" s="13">
        <v>0.22701023324105396</v>
      </c>
      <c r="T1017" s="13" t="s">
        <v>696</v>
      </c>
      <c r="U1017" s="13">
        <v>0.29158971920110965</v>
      </c>
      <c r="V1017" s="147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5"/>
    </row>
    <row r="1018" spans="1:65">
      <c r="A1018" s="29"/>
      <c r="B1018" s="45" t="s">
        <v>263</v>
      </c>
      <c r="C1018" s="46"/>
      <c r="D1018" s="44">
        <v>0.67</v>
      </c>
      <c r="E1018" s="44">
        <v>0.23</v>
      </c>
      <c r="F1018" s="44">
        <v>1.82</v>
      </c>
      <c r="G1018" s="44">
        <v>0.13</v>
      </c>
      <c r="H1018" s="44">
        <v>38.71</v>
      </c>
      <c r="I1018" s="44">
        <v>0.13</v>
      </c>
      <c r="J1018" s="44">
        <v>0.67</v>
      </c>
      <c r="K1018" s="44">
        <v>0.94</v>
      </c>
      <c r="L1018" s="44">
        <v>1.21</v>
      </c>
      <c r="M1018" s="44">
        <v>0.13</v>
      </c>
      <c r="N1018" s="44">
        <v>0.59</v>
      </c>
      <c r="O1018" s="44">
        <v>0.32</v>
      </c>
      <c r="P1018" s="44">
        <v>0.13</v>
      </c>
      <c r="Q1018" s="44">
        <v>1.21</v>
      </c>
      <c r="R1018" s="44">
        <v>0.4</v>
      </c>
      <c r="S1018" s="44">
        <v>2.56</v>
      </c>
      <c r="T1018" s="44">
        <v>391.77</v>
      </c>
      <c r="U1018" s="44">
        <v>2.02</v>
      </c>
      <c r="V1018" s="147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5"/>
    </row>
    <row r="1019" spans="1:65">
      <c r="B1019" s="30"/>
      <c r="C1019" s="20"/>
      <c r="D1019" s="20"/>
      <c r="E1019" s="20"/>
      <c r="F1019" s="20"/>
      <c r="G1019" s="20"/>
      <c r="H1019" s="20"/>
      <c r="I1019" s="20"/>
      <c r="J1019" s="20"/>
      <c r="K1019" s="20"/>
      <c r="L1019" s="20"/>
      <c r="M1019" s="20"/>
      <c r="N1019" s="20"/>
      <c r="O1019" s="20"/>
      <c r="P1019" s="20"/>
      <c r="Q1019" s="20"/>
      <c r="R1019" s="20"/>
      <c r="S1019" s="20"/>
      <c r="T1019" s="20"/>
      <c r="U1019" s="20"/>
      <c r="BM1019" s="55"/>
    </row>
    <row r="1020" spans="1:65" ht="15">
      <c r="B1020" s="8" t="s">
        <v>610</v>
      </c>
      <c r="BM1020" s="27" t="s">
        <v>321</v>
      </c>
    </row>
    <row r="1021" spans="1:65" ht="15">
      <c r="A1021" s="24" t="s">
        <v>64</v>
      </c>
      <c r="B1021" s="18" t="s">
        <v>110</v>
      </c>
      <c r="C1021" s="15" t="s">
        <v>111</v>
      </c>
      <c r="D1021" s="16" t="s">
        <v>228</v>
      </c>
      <c r="E1021" s="17" t="s">
        <v>228</v>
      </c>
      <c r="F1021" s="17" t="s">
        <v>228</v>
      </c>
      <c r="G1021" s="17" t="s">
        <v>228</v>
      </c>
      <c r="H1021" s="147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7">
        <v>1</v>
      </c>
    </row>
    <row r="1022" spans="1:65">
      <c r="A1022" s="29"/>
      <c r="B1022" s="19" t="s">
        <v>229</v>
      </c>
      <c r="C1022" s="9" t="s">
        <v>229</v>
      </c>
      <c r="D1022" s="145" t="s">
        <v>232</v>
      </c>
      <c r="E1022" s="146" t="s">
        <v>233</v>
      </c>
      <c r="F1022" s="146" t="s">
        <v>237</v>
      </c>
      <c r="G1022" s="146" t="s">
        <v>253</v>
      </c>
      <c r="H1022" s="147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7" t="s">
        <v>3</v>
      </c>
    </row>
    <row r="1023" spans="1:65">
      <c r="A1023" s="29"/>
      <c r="B1023" s="19"/>
      <c r="C1023" s="9"/>
      <c r="D1023" s="10" t="s">
        <v>286</v>
      </c>
      <c r="E1023" s="11" t="s">
        <v>286</v>
      </c>
      <c r="F1023" s="11" t="s">
        <v>322</v>
      </c>
      <c r="G1023" s="11" t="s">
        <v>286</v>
      </c>
      <c r="H1023" s="147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7">
        <v>2</v>
      </c>
    </row>
    <row r="1024" spans="1:65">
      <c r="A1024" s="29"/>
      <c r="B1024" s="19"/>
      <c r="C1024" s="9"/>
      <c r="D1024" s="25" t="s">
        <v>323</v>
      </c>
      <c r="E1024" s="25" t="s">
        <v>324</v>
      </c>
      <c r="F1024" s="25" t="s">
        <v>325</v>
      </c>
      <c r="G1024" s="25" t="s">
        <v>258</v>
      </c>
      <c r="H1024" s="147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7">
        <v>2</v>
      </c>
    </row>
    <row r="1025" spans="1:65">
      <c r="A1025" s="29"/>
      <c r="B1025" s="18">
        <v>1</v>
      </c>
      <c r="C1025" s="14">
        <v>1</v>
      </c>
      <c r="D1025" s="21">
        <v>0.158</v>
      </c>
      <c r="E1025" s="21">
        <v>0.17382874260797199</v>
      </c>
      <c r="F1025" s="21">
        <v>0.2</v>
      </c>
      <c r="G1025" s="21">
        <v>0.16500000000000001</v>
      </c>
      <c r="H1025" s="147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7">
        <v>1</v>
      </c>
    </row>
    <row r="1026" spans="1:65">
      <c r="A1026" s="29"/>
      <c r="B1026" s="19">
        <v>1</v>
      </c>
      <c r="C1026" s="9">
        <v>2</v>
      </c>
      <c r="D1026" s="11">
        <v>0.16600000000000001</v>
      </c>
      <c r="E1026" s="11">
        <v>0.17093335450385799</v>
      </c>
      <c r="F1026" s="11">
        <v>0.2</v>
      </c>
      <c r="G1026" s="11">
        <v>0.16500000000000001</v>
      </c>
      <c r="H1026" s="147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7">
        <v>5</v>
      </c>
    </row>
    <row r="1027" spans="1:65">
      <c r="A1027" s="29"/>
      <c r="B1027" s="19">
        <v>1</v>
      </c>
      <c r="C1027" s="9">
        <v>3</v>
      </c>
      <c r="D1027" s="11">
        <v>0.16500000000000001</v>
      </c>
      <c r="E1027" s="11">
        <v>0.18091408740924109</v>
      </c>
      <c r="F1027" s="11">
        <v>0.2</v>
      </c>
      <c r="G1027" s="11">
        <v>0.16</v>
      </c>
      <c r="H1027" s="147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7">
        <v>16</v>
      </c>
    </row>
    <row r="1028" spans="1:65">
      <c r="A1028" s="29"/>
      <c r="B1028" s="19">
        <v>1</v>
      </c>
      <c r="C1028" s="9">
        <v>4</v>
      </c>
      <c r="D1028" s="11">
        <v>0.16800000000000001</v>
      </c>
      <c r="E1028" s="11">
        <v>0.17867155875996857</v>
      </c>
      <c r="F1028" s="11">
        <v>0.2</v>
      </c>
      <c r="G1028" s="11">
        <v>0.16</v>
      </c>
      <c r="H1028" s="147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7">
        <v>0.17575753350019699</v>
      </c>
    </row>
    <row r="1029" spans="1:65">
      <c r="A1029" s="29"/>
      <c r="B1029" s="19">
        <v>1</v>
      </c>
      <c r="C1029" s="9">
        <v>5</v>
      </c>
      <c r="D1029" s="11">
        <v>0.17</v>
      </c>
      <c r="E1029" s="11">
        <v>0.18033134674493698</v>
      </c>
      <c r="F1029" s="11">
        <v>0.2</v>
      </c>
      <c r="G1029" s="11">
        <v>0.16500000000000001</v>
      </c>
      <c r="H1029" s="147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7">
        <v>11</v>
      </c>
    </row>
    <row r="1030" spans="1:65">
      <c r="A1030" s="29"/>
      <c r="B1030" s="19">
        <v>1</v>
      </c>
      <c r="C1030" s="9">
        <v>6</v>
      </c>
      <c r="D1030" s="11">
        <v>0.161</v>
      </c>
      <c r="E1030" s="11">
        <v>0.16550171397875596</v>
      </c>
      <c r="F1030" s="11">
        <v>0.2</v>
      </c>
      <c r="G1030" s="11">
        <v>0.16500000000000001</v>
      </c>
      <c r="H1030" s="147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55"/>
    </row>
    <row r="1031" spans="1:65">
      <c r="A1031" s="29"/>
      <c r="B1031" s="20" t="s">
        <v>259</v>
      </c>
      <c r="C1031" s="12"/>
      <c r="D1031" s="22">
        <v>0.16466666666666668</v>
      </c>
      <c r="E1031" s="22">
        <v>0.17503013400078879</v>
      </c>
      <c r="F1031" s="22">
        <v>0.19999999999999998</v>
      </c>
      <c r="G1031" s="22">
        <v>0.16333333333333336</v>
      </c>
      <c r="H1031" s="147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55"/>
    </row>
    <row r="1032" spans="1:65">
      <c r="A1032" s="29"/>
      <c r="B1032" s="3" t="s">
        <v>260</v>
      </c>
      <c r="C1032" s="28"/>
      <c r="D1032" s="11">
        <v>0.16550000000000001</v>
      </c>
      <c r="E1032" s="11">
        <v>0.17625015068397026</v>
      </c>
      <c r="F1032" s="11">
        <v>0.2</v>
      </c>
      <c r="G1032" s="11">
        <v>0.16500000000000001</v>
      </c>
      <c r="H1032" s="147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5"/>
    </row>
    <row r="1033" spans="1:65">
      <c r="A1033" s="29"/>
      <c r="B1033" s="3" t="s">
        <v>261</v>
      </c>
      <c r="C1033" s="28"/>
      <c r="D1033" s="23">
        <v>4.4572039067858121E-3</v>
      </c>
      <c r="E1033" s="23">
        <v>6.0827867000217426E-3</v>
      </c>
      <c r="F1033" s="23">
        <v>3.0404709722440586E-17</v>
      </c>
      <c r="G1033" s="23">
        <v>2.5819888974716134E-3</v>
      </c>
      <c r="H1033" s="147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5"/>
    </row>
    <row r="1034" spans="1:65">
      <c r="A1034" s="29"/>
      <c r="B1034" s="3" t="s">
        <v>86</v>
      </c>
      <c r="C1034" s="28"/>
      <c r="D1034" s="13">
        <v>2.7068039919751891E-2</v>
      </c>
      <c r="E1034" s="13">
        <v>3.4752796909784285E-2</v>
      </c>
      <c r="F1034" s="13">
        <v>1.5202354861220294E-16</v>
      </c>
      <c r="G1034" s="13">
        <v>1.5808095290642529E-2</v>
      </c>
      <c r="H1034" s="147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5"/>
    </row>
    <row r="1035" spans="1:65">
      <c r="A1035" s="29"/>
      <c r="B1035" s="3" t="s">
        <v>262</v>
      </c>
      <c r="C1035" s="28"/>
      <c r="D1035" s="13">
        <v>-6.3103223017850762E-2</v>
      </c>
      <c r="E1035" s="13">
        <v>-4.1386533192750985E-3</v>
      </c>
      <c r="F1035" s="13">
        <v>0.1379313080754847</v>
      </c>
      <c r="G1035" s="13">
        <v>-7.0689431738353958E-2</v>
      </c>
      <c r="H1035" s="147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5"/>
    </row>
    <row r="1036" spans="1:65">
      <c r="A1036" s="29"/>
      <c r="B1036" s="45" t="s">
        <v>263</v>
      </c>
      <c r="C1036" s="46"/>
      <c r="D1036" s="44">
        <v>0.6</v>
      </c>
      <c r="E1036" s="44">
        <v>0.6</v>
      </c>
      <c r="F1036" s="44">
        <v>3.48</v>
      </c>
      <c r="G1036" s="44">
        <v>0.75</v>
      </c>
      <c r="H1036" s="147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5"/>
    </row>
    <row r="1037" spans="1:65">
      <c r="B1037" s="30"/>
      <c r="C1037" s="20"/>
      <c r="D1037" s="20"/>
      <c r="E1037" s="20"/>
      <c r="F1037" s="20"/>
      <c r="G1037" s="20"/>
      <c r="BM1037" s="55"/>
    </row>
    <row r="1038" spans="1:65" ht="15">
      <c r="B1038" s="8" t="s">
        <v>611</v>
      </c>
      <c r="BM1038" s="27" t="s">
        <v>66</v>
      </c>
    </row>
    <row r="1039" spans="1:65" ht="15">
      <c r="A1039" s="24" t="s">
        <v>32</v>
      </c>
      <c r="B1039" s="18" t="s">
        <v>110</v>
      </c>
      <c r="C1039" s="15" t="s">
        <v>111</v>
      </c>
      <c r="D1039" s="16" t="s">
        <v>228</v>
      </c>
      <c r="E1039" s="17" t="s">
        <v>228</v>
      </c>
      <c r="F1039" s="17" t="s">
        <v>228</v>
      </c>
      <c r="G1039" s="17" t="s">
        <v>228</v>
      </c>
      <c r="H1039" s="17" t="s">
        <v>228</v>
      </c>
      <c r="I1039" s="17" t="s">
        <v>228</v>
      </c>
      <c r="J1039" s="17" t="s">
        <v>228</v>
      </c>
      <c r="K1039" s="17" t="s">
        <v>228</v>
      </c>
      <c r="L1039" s="17" t="s">
        <v>228</v>
      </c>
      <c r="M1039" s="17" t="s">
        <v>228</v>
      </c>
      <c r="N1039" s="17" t="s">
        <v>228</v>
      </c>
      <c r="O1039" s="17" t="s">
        <v>228</v>
      </c>
      <c r="P1039" s="17" t="s">
        <v>228</v>
      </c>
      <c r="Q1039" s="17" t="s">
        <v>228</v>
      </c>
      <c r="R1039" s="17" t="s">
        <v>228</v>
      </c>
      <c r="S1039" s="17" t="s">
        <v>228</v>
      </c>
      <c r="T1039" s="17" t="s">
        <v>228</v>
      </c>
      <c r="U1039" s="17" t="s">
        <v>228</v>
      </c>
      <c r="V1039" s="147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7">
        <v>1</v>
      </c>
    </row>
    <row r="1040" spans="1:65">
      <c r="A1040" s="29"/>
      <c r="B1040" s="19" t="s">
        <v>229</v>
      </c>
      <c r="C1040" s="9" t="s">
        <v>229</v>
      </c>
      <c r="D1040" s="145" t="s">
        <v>232</v>
      </c>
      <c r="E1040" s="146" t="s">
        <v>233</v>
      </c>
      <c r="F1040" s="146" t="s">
        <v>234</v>
      </c>
      <c r="G1040" s="146" t="s">
        <v>235</v>
      </c>
      <c r="H1040" s="146" t="s">
        <v>237</v>
      </c>
      <c r="I1040" s="146" t="s">
        <v>238</v>
      </c>
      <c r="J1040" s="146" t="s">
        <v>239</v>
      </c>
      <c r="K1040" s="146" t="s">
        <v>240</v>
      </c>
      <c r="L1040" s="146" t="s">
        <v>241</v>
      </c>
      <c r="M1040" s="146" t="s">
        <v>242</v>
      </c>
      <c r="N1040" s="146" t="s">
        <v>243</v>
      </c>
      <c r="O1040" s="146" t="s">
        <v>244</v>
      </c>
      <c r="P1040" s="146" t="s">
        <v>245</v>
      </c>
      <c r="Q1040" s="146" t="s">
        <v>246</v>
      </c>
      <c r="R1040" s="146" t="s">
        <v>247</v>
      </c>
      <c r="S1040" s="146" t="s">
        <v>249</v>
      </c>
      <c r="T1040" s="146" t="s">
        <v>283</v>
      </c>
      <c r="U1040" s="146" t="s">
        <v>253</v>
      </c>
      <c r="V1040" s="147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7" t="s">
        <v>3</v>
      </c>
    </row>
    <row r="1041" spans="1:65">
      <c r="A1041" s="29"/>
      <c r="B1041" s="19"/>
      <c r="C1041" s="9"/>
      <c r="D1041" s="10" t="s">
        <v>286</v>
      </c>
      <c r="E1041" s="11" t="s">
        <v>286</v>
      </c>
      <c r="F1041" s="11" t="s">
        <v>287</v>
      </c>
      <c r="G1041" s="11" t="s">
        <v>286</v>
      </c>
      <c r="H1041" s="11" t="s">
        <v>322</v>
      </c>
      <c r="I1041" s="11" t="s">
        <v>286</v>
      </c>
      <c r="J1041" s="11" t="s">
        <v>286</v>
      </c>
      <c r="K1041" s="11" t="s">
        <v>286</v>
      </c>
      <c r="L1041" s="11" t="s">
        <v>286</v>
      </c>
      <c r="M1041" s="11" t="s">
        <v>286</v>
      </c>
      <c r="N1041" s="11" t="s">
        <v>286</v>
      </c>
      <c r="O1041" s="11" t="s">
        <v>322</v>
      </c>
      <c r="P1041" s="11" t="s">
        <v>322</v>
      </c>
      <c r="Q1041" s="11" t="s">
        <v>322</v>
      </c>
      <c r="R1041" s="11" t="s">
        <v>286</v>
      </c>
      <c r="S1041" s="11" t="s">
        <v>286</v>
      </c>
      <c r="T1041" s="11" t="s">
        <v>322</v>
      </c>
      <c r="U1041" s="11" t="s">
        <v>286</v>
      </c>
      <c r="V1041" s="147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7">
        <v>2</v>
      </c>
    </row>
    <row r="1042" spans="1:65">
      <c r="A1042" s="29"/>
      <c r="B1042" s="19"/>
      <c r="C1042" s="9"/>
      <c r="D1042" s="25" t="s">
        <v>323</v>
      </c>
      <c r="E1042" s="25" t="s">
        <v>324</v>
      </c>
      <c r="F1042" s="25" t="s">
        <v>324</v>
      </c>
      <c r="G1042" s="25" t="s">
        <v>325</v>
      </c>
      <c r="H1042" s="25" t="s">
        <v>325</v>
      </c>
      <c r="I1042" s="25" t="s">
        <v>325</v>
      </c>
      <c r="J1042" s="25" t="s">
        <v>325</v>
      </c>
      <c r="K1042" s="25" t="s">
        <v>325</v>
      </c>
      <c r="L1042" s="25" t="s">
        <v>325</v>
      </c>
      <c r="M1042" s="25" t="s">
        <v>325</v>
      </c>
      <c r="N1042" s="25" t="s">
        <v>325</v>
      </c>
      <c r="O1042" s="25" t="s">
        <v>323</v>
      </c>
      <c r="P1042" s="25" t="s">
        <v>325</v>
      </c>
      <c r="Q1042" s="25" t="s">
        <v>323</v>
      </c>
      <c r="R1042" s="25" t="s">
        <v>325</v>
      </c>
      <c r="S1042" s="25" t="s">
        <v>289</v>
      </c>
      <c r="T1042" s="25" t="s">
        <v>326</v>
      </c>
      <c r="U1042" s="25" t="s">
        <v>258</v>
      </c>
      <c r="V1042" s="147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7">
        <v>2</v>
      </c>
    </row>
    <row r="1043" spans="1:65">
      <c r="A1043" s="29"/>
      <c r="B1043" s="18">
        <v>1</v>
      </c>
      <c r="C1043" s="14">
        <v>1</v>
      </c>
      <c r="D1043" s="21">
        <v>0.14000000000000001</v>
      </c>
      <c r="E1043" s="21">
        <v>0.14745090181670151</v>
      </c>
      <c r="F1043" s="21">
        <v>0.125667</v>
      </c>
      <c r="G1043" s="148">
        <v>0.10371999999999998</v>
      </c>
      <c r="H1043" s="148">
        <v>0.2</v>
      </c>
      <c r="I1043" s="21">
        <v>0.15</v>
      </c>
      <c r="J1043" s="21">
        <v>0.13</v>
      </c>
      <c r="K1043" s="21">
        <v>0.14000000000000001</v>
      </c>
      <c r="L1043" s="21">
        <v>0.12</v>
      </c>
      <c r="M1043" s="21">
        <v>0.14000000000000001</v>
      </c>
      <c r="N1043" s="21">
        <v>0.13</v>
      </c>
      <c r="O1043" s="21">
        <v>0.16014972399999999</v>
      </c>
      <c r="P1043" s="21">
        <v>0.14000000000000001</v>
      </c>
      <c r="Q1043" s="21">
        <v>0.17</v>
      </c>
      <c r="R1043" s="21">
        <v>0.13</v>
      </c>
      <c r="S1043" s="148">
        <v>0.1</v>
      </c>
      <c r="T1043" s="21">
        <v>0.15</v>
      </c>
      <c r="U1043" s="21">
        <v>0.15</v>
      </c>
      <c r="V1043" s="147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7">
        <v>1</v>
      </c>
    </row>
    <row r="1044" spans="1:65">
      <c r="A1044" s="29"/>
      <c r="B1044" s="19">
        <v>1</v>
      </c>
      <c r="C1044" s="9">
        <v>2</v>
      </c>
      <c r="D1044" s="11">
        <v>0.13</v>
      </c>
      <c r="E1044" s="11">
        <v>0.16371901982616086</v>
      </c>
      <c r="F1044" s="11">
        <v>0.12432299999999999</v>
      </c>
      <c r="G1044" s="149" t="s">
        <v>104</v>
      </c>
      <c r="H1044" s="149">
        <v>0.2</v>
      </c>
      <c r="I1044" s="11">
        <v>0.15</v>
      </c>
      <c r="J1044" s="11">
        <v>0.14000000000000001</v>
      </c>
      <c r="K1044" s="11">
        <v>0.14000000000000001</v>
      </c>
      <c r="L1044" s="11">
        <v>0.13</v>
      </c>
      <c r="M1044" s="11">
        <v>0.14000000000000001</v>
      </c>
      <c r="N1044" s="11">
        <v>0.14000000000000001</v>
      </c>
      <c r="O1044" s="11">
        <v>0.15947890176747087</v>
      </c>
      <c r="P1044" s="11">
        <v>0.14000000000000001</v>
      </c>
      <c r="Q1044" s="11">
        <v>0.17</v>
      </c>
      <c r="R1044" s="11">
        <v>0.14000000000000001</v>
      </c>
      <c r="S1044" s="149">
        <v>0.1</v>
      </c>
      <c r="T1044" s="11">
        <v>0.15</v>
      </c>
      <c r="U1044" s="11">
        <v>0.15</v>
      </c>
      <c r="V1044" s="147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7">
        <v>32</v>
      </c>
    </row>
    <row r="1045" spans="1:65">
      <c r="A1045" s="29"/>
      <c r="B1045" s="19">
        <v>1</v>
      </c>
      <c r="C1045" s="9">
        <v>3</v>
      </c>
      <c r="D1045" s="11">
        <v>0.13</v>
      </c>
      <c r="E1045" s="11">
        <v>0.157131866682758</v>
      </c>
      <c r="F1045" s="11">
        <v>0.12812499999999999</v>
      </c>
      <c r="G1045" s="149">
        <v>0.12195999999999996</v>
      </c>
      <c r="H1045" s="149">
        <v>0.1</v>
      </c>
      <c r="I1045" s="11">
        <v>0.15</v>
      </c>
      <c r="J1045" s="11">
        <v>0.14000000000000001</v>
      </c>
      <c r="K1045" s="11">
        <v>0.15</v>
      </c>
      <c r="L1045" s="11">
        <v>0.12</v>
      </c>
      <c r="M1045" s="11">
        <v>0.14000000000000001</v>
      </c>
      <c r="N1045" s="11">
        <v>0.14000000000000001</v>
      </c>
      <c r="O1045" s="11">
        <v>0.17840776212262133</v>
      </c>
      <c r="P1045" s="11">
        <v>0.14000000000000001</v>
      </c>
      <c r="Q1045" s="11">
        <v>0.17</v>
      </c>
      <c r="R1045" s="11">
        <v>0.12</v>
      </c>
      <c r="S1045" s="149">
        <v>0.1</v>
      </c>
      <c r="T1045" s="11">
        <v>0.15</v>
      </c>
      <c r="U1045" s="11">
        <v>0.15</v>
      </c>
      <c r="V1045" s="147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7">
        <v>16</v>
      </c>
    </row>
    <row r="1046" spans="1:65">
      <c r="A1046" s="29"/>
      <c r="B1046" s="19">
        <v>1</v>
      </c>
      <c r="C1046" s="9">
        <v>4</v>
      </c>
      <c r="D1046" s="11">
        <v>0.12</v>
      </c>
      <c r="E1046" s="11">
        <v>0.1377907865472856</v>
      </c>
      <c r="F1046" s="11">
        <v>0.12025999999999999</v>
      </c>
      <c r="G1046" s="149" t="s">
        <v>104</v>
      </c>
      <c r="H1046" s="149">
        <v>0.2</v>
      </c>
      <c r="I1046" s="11">
        <v>0.15</v>
      </c>
      <c r="J1046" s="11">
        <v>0.15</v>
      </c>
      <c r="K1046" s="11">
        <v>0.14000000000000001</v>
      </c>
      <c r="L1046" s="11">
        <v>0.13</v>
      </c>
      <c r="M1046" s="11">
        <v>0.14000000000000001</v>
      </c>
      <c r="N1046" s="11">
        <v>0.14000000000000001</v>
      </c>
      <c r="O1046" s="11">
        <v>0.16793525500000001</v>
      </c>
      <c r="P1046" s="11">
        <v>0.15</v>
      </c>
      <c r="Q1046" s="11">
        <v>0.17</v>
      </c>
      <c r="R1046" s="11">
        <v>0.13</v>
      </c>
      <c r="S1046" s="149">
        <v>0.1</v>
      </c>
      <c r="T1046" s="11">
        <v>0.15</v>
      </c>
      <c r="U1046" s="11">
        <v>0.15</v>
      </c>
      <c r="V1046" s="147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7">
        <v>0.14337704413035338</v>
      </c>
    </row>
    <row r="1047" spans="1:65">
      <c r="A1047" s="29"/>
      <c r="B1047" s="19">
        <v>1</v>
      </c>
      <c r="C1047" s="9">
        <v>5</v>
      </c>
      <c r="D1047" s="11">
        <v>0.13</v>
      </c>
      <c r="E1047" s="11">
        <v>0.15332784966732721</v>
      </c>
      <c r="F1047" s="11">
        <v>0.12139</v>
      </c>
      <c r="G1047" s="149" t="s">
        <v>104</v>
      </c>
      <c r="H1047" s="149">
        <v>0.2</v>
      </c>
      <c r="I1047" s="11">
        <v>0.15</v>
      </c>
      <c r="J1047" s="11">
        <v>0.13</v>
      </c>
      <c r="K1047" s="11">
        <v>0.15</v>
      </c>
      <c r="L1047" s="11">
        <v>0.13</v>
      </c>
      <c r="M1047" s="11">
        <v>0.14000000000000001</v>
      </c>
      <c r="N1047" s="11">
        <v>0.13</v>
      </c>
      <c r="O1047" s="11">
        <v>0.182820015</v>
      </c>
      <c r="P1047" s="11">
        <v>0.14000000000000001</v>
      </c>
      <c r="Q1047" s="11">
        <v>0.17</v>
      </c>
      <c r="R1047" s="11">
        <v>0.13</v>
      </c>
      <c r="S1047" s="149">
        <v>0.1</v>
      </c>
      <c r="T1047" s="11">
        <v>0.14000000000000001</v>
      </c>
      <c r="U1047" s="11">
        <v>0.15</v>
      </c>
      <c r="V1047" s="147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7">
        <v>121</v>
      </c>
    </row>
    <row r="1048" spans="1:65">
      <c r="A1048" s="29"/>
      <c r="B1048" s="19">
        <v>1</v>
      </c>
      <c r="C1048" s="9">
        <v>6</v>
      </c>
      <c r="D1048" s="11">
        <v>0.13</v>
      </c>
      <c r="E1048" s="11">
        <v>0.13196656563008324</v>
      </c>
      <c r="F1048" s="11">
        <v>0.120479</v>
      </c>
      <c r="G1048" s="149">
        <v>0.10539999999999999</v>
      </c>
      <c r="H1048" s="149">
        <v>0.2</v>
      </c>
      <c r="I1048" s="11">
        <v>0.15</v>
      </c>
      <c r="J1048" s="11">
        <v>0.14000000000000001</v>
      </c>
      <c r="K1048" s="11">
        <v>0.14000000000000001</v>
      </c>
      <c r="L1048" s="11">
        <v>0.13</v>
      </c>
      <c r="M1048" s="11">
        <v>0.14000000000000001</v>
      </c>
      <c r="N1048" s="11">
        <v>0.13</v>
      </c>
      <c r="O1048" s="11">
        <v>0.1635113236713987</v>
      </c>
      <c r="P1048" s="11">
        <v>0.15</v>
      </c>
      <c r="Q1048" s="11">
        <v>0.17</v>
      </c>
      <c r="R1048" s="11">
        <v>0.15</v>
      </c>
      <c r="S1048" s="149">
        <v>0.1</v>
      </c>
      <c r="T1048" s="11">
        <v>0.16</v>
      </c>
      <c r="U1048" s="143">
        <v>0.2</v>
      </c>
      <c r="V1048" s="147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55"/>
    </row>
    <row r="1049" spans="1:65">
      <c r="A1049" s="29"/>
      <c r="B1049" s="20" t="s">
        <v>259</v>
      </c>
      <c r="C1049" s="12"/>
      <c r="D1049" s="22">
        <v>0.13</v>
      </c>
      <c r="E1049" s="22">
        <v>0.14856449836171939</v>
      </c>
      <c r="F1049" s="22">
        <v>0.12337399999999998</v>
      </c>
      <c r="G1049" s="22">
        <v>0.11035999999999997</v>
      </c>
      <c r="H1049" s="22">
        <v>0.18333333333333332</v>
      </c>
      <c r="I1049" s="22">
        <v>0.15</v>
      </c>
      <c r="J1049" s="22">
        <v>0.13833333333333334</v>
      </c>
      <c r="K1049" s="22">
        <v>0.14333333333333334</v>
      </c>
      <c r="L1049" s="22">
        <v>0.12666666666666668</v>
      </c>
      <c r="M1049" s="22">
        <v>0.14000000000000001</v>
      </c>
      <c r="N1049" s="22">
        <v>0.13500000000000001</v>
      </c>
      <c r="O1049" s="22">
        <v>0.1687171635935818</v>
      </c>
      <c r="P1049" s="22">
        <v>0.14333333333333334</v>
      </c>
      <c r="Q1049" s="22">
        <v>0.17</v>
      </c>
      <c r="R1049" s="22">
        <v>0.13333333333333333</v>
      </c>
      <c r="S1049" s="22">
        <v>9.9999999999999992E-2</v>
      </c>
      <c r="T1049" s="22">
        <v>0.15</v>
      </c>
      <c r="U1049" s="22">
        <v>0.15833333333333333</v>
      </c>
      <c r="V1049" s="147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5"/>
    </row>
    <row r="1050" spans="1:65">
      <c r="A1050" s="29"/>
      <c r="B1050" s="3" t="s">
        <v>260</v>
      </c>
      <c r="C1050" s="28"/>
      <c r="D1050" s="11">
        <v>0.13</v>
      </c>
      <c r="E1050" s="11">
        <v>0.15038937574201436</v>
      </c>
      <c r="F1050" s="11">
        <v>0.12285649999999999</v>
      </c>
      <c r="G1050" s="11">
        <v>0.10539999999999999</v>
      </c>
      <c r="H1050" s="11">
        <v>0.2</v>
      </c>
      <c r="I1050" s="11">
        <v>0.15</v>
      </c>
      <c r="J1050" s="11">
        <v>0.14000000000000001</v>
      </c>
      <c r="K1050" s="11">
        <v>0.14000000000000001</v>
      </c>
      <c r="L1050" s="11">
        <v>0.13</v>
      </c>
      <c r="M1050" s="11">
        <v>0.14000000000000001</v>
      </c>
      <c r="N1050" s="11">
        <v>0.13500000000000001</v>
      </c>
      <c r="O1050" s="11">
        <v>0.16572328933569935</v>
      </c>
      <c r="P1050" s="11">
        <v>0.14000000000000001</v>
      </c>
      <c r="Q1050" s="11">
        <v>0.17</v>
      </c>
      <c r="R1050" s="11">
        <v>0.13</v>
      </c>
      <c r="S1050" s="11">
        <v>0.1</v>
      </c>
      <c r="T1050" s="11">
        <v>0.15</v>
      </c>
      <c r="U1050" s="11">
        <v>0.15</v>
      </c>
      <c r="V1050" s="147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5"/>
    </row>
    <row r="1051" spans="1:65">
      <c r="A1051" s="29"/>
      <c r="B1051" s="3" t="s">
        <v>261</v>
      </c>
      <c r="C1051" s="28"/>
      <c r="D1051" s="23">
        <v>6.324555320336764E-3</v>
      </c>
      <c r="E1051" s="23">
        <v>1.1987937027818031E-2</v>
      </c>
      <c r="F1051" s="23">
        <v>3.1857409813103111E-3</v>
      </c>
      <c r="G1051" s="23">
        <v>1.0080952335965074E-2</v>
      </c>
      <c r="H1051" s="23">
        <v>4.0824829046386499E-2</v>
      </c>
      <c r="I1051" s="23">
        <v>0</v>
      </c>
      <c r="J1051" s="23">
        <v>7.5277265270908078E-3</v>
      </c>
      <c r="K1051" s="23">
        <v>5.163977794943213E-3</v>
      </c>
      <c r="L1051" s="23">
        <v>5.1639777949432277E-3</v>
      </c>
      <c r="M1051" s="23">
        <v>0</v>
      </c>
      <c r="N1051" s="23">
        <v>5.4772255750516656E-3</v>
      </c>
      <c r="O1051" s="23">
        <v>9.7903704806723123E-3</v>
      </c>
      <c r="P1051" s="23">
        <v>5.163977794943213E-3</v>
      </c>
      <c r="Q1051" s="23">
        <v>0</v>
      </c>
      <c r="R1051" s="23">
        <v>1.0327955589886445E-2</v>
      </c>
      <c r="S1051" s="23">
        <v>1.5202354861220293E-17</v>
      </c>
      <c r="T1051" s="23">
        <v>6.3245553203367553E-3</v>
      </c>
      <c r="U1051" s="23">
        <v>2.0412414523193114E-2</v>
      </c>
      <c r="V1051" s="147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5"/>
    </row>
    <row r="1052" spans="1:65">
      <c r="A1052" s="29"/>
      <c r="B1052" s="3" t="s">
        <v>86</v>
      </c>
      <c r="C1052" s="28"/>
      <c r="D1052" s="13">
        <v>4.8650425541052027E-2</v>
      </c>
      <c r="E1052" s="13">
        <v>8.0691801608148955E-2</v>
      </c>
      <c r="F1052" s="13">
        <v>2.5821818059804429E-2</v>
      </c>
      <c r="G1052" s="13">
        <v>9.1346070459995252E-2</v>
      </c>
      <c r="H1052" s="13">
        <v>0.22268088570756273</v>
      </c>
      <c r="I1052" s="13">
        <v>0</v>
      </c>
      <c r="J1052" s="13">
        <v>5.4417300195837161E-2</v>
      </c>
      <c r="K1052" s="13">
        <v>3.6027752057743348E-2</v>
      </c>
      <c r="L1052" s="13">
        <v>4.0768245749551797E-2</v>
      </c>
      <c r="M1052" s="13">
        <v>0</v>
      </c>
      <c r="N1052" s="13">
        <v>4.0572041296679004E-2</v>
      </c>
      <c r="O1052" s="13">
        <v>5.8028301757467135E-2</v>
      </c>
      <c r="P1052" s="13">
        <v>3.6027752057743348E-2</v>
      </c>
      <c r="Q1052" s="13">
        <v>0</v>
      </c>
      <c r="R1052" s="13">
        <v>7.7459666924148338E-2</v>
      </c>
      <c r="S1052" s="13">
        <v>1.5202354861220294E-16</v>
      </c>
      <c r="T1052" s="13">
        <v>4.2163702135578372E-2</v>
      </c>
      <c r="U1052" s="13">
        <v>0.12892051277806177</v>
      </c>
      <c r="V1052" s="147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5"/>
    </row>
    <row r="1053" spans="1:65">
      <c r="A1053" s="29"/>
      <c r="B1053" s="3" t="s">
        <v>262</v>
      </c>
      <c r="C1053" s="28"/>
      <c r="D1053" s="13">
        <v>-9.3299762256163099E-2</v>
      </c>
      <c r="E1053" s="13">
        <v>3.6180507575883425E-2</v>
      </c>
      <c r="F1053" s="13">
        <v>-0.13951357591224522</v>
      </c>
      <c r="G1053" s="13">
        <v>-0.23028124432761676</v>
      </c>
      <c r="H1053" s="13">
        <v>0.27867982245925704</v>
      </c>
      <c r="I1053" s="13">
        <v>4.6192582012119399E-2</v>
      </c>
      <c r="J1053" s="13">
        <v>-3.5177952144378688E-2</v>
      </c>
      <c r="K1053" s="13">
        <v>-3.0486607730795257E-4</v>
      </c>
      <c r="L1053" s="13">
        <v>-0.11654848630087677</v>
      </c>
      <c r="M1053" s="13">
        <v>-2.3553590122021739E-2</v>
      </c>
      <c r="N1053" s="13">
        <v>-5.8426676189092364E-2</v>
      </c>
      <c r="O1053" s="13">
        <v>0.17673763339820336</v>
      </c>
      <c r="P1053" s="13">
        <v>-3.0486607730795257E-4</v>
      </c>
      <c r="Q1053" s="13">
        <v>0.18568492628040212</v>
      </c>
      <c r="R1053" s="13">
        <v>-7.0051038211449312E-2</v>
      </c>
      <c r="S1053" s="13">
        <v>-0.30253827865858707</v>
      </c>
      <c r="T1053" s="13">
        <v>4.6192582012119399E-2</v>
      </c>
      <c r="U1053" s="13">
        <v>0.10431439212390381</v>
      </c>
      <c r="V1053" s="147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5"/>
    </row>
    <row r="1054" spans="1:65">
      <c r="A1054" s="29"/>
      <c r="B1054" s="45" t="s">
        <v>263</v>
      </c>
      <c r="C1054" s="46"/>
      <c r="D1054" s="44">
        <v>0.94</v>
      </c>
      <c r="E1054" s="44">
        <v>0.56000000000000005</v>
      </c>
      <c r="F1054" s="44">
        <v>1.48</v>
      </c>
      <c r="G1054" s="44">
        <v>4.9800000000000004</v>
      </c>
      <c r="H1054" s="44" t="s">
        <v>264</v>
      </c>
      <c r="I1054" s="44">
        <v>0.67</v>
      </c>
      <c r="J1054" s="44">
        <v>0.27</v>
      </c>
      <c r="K1054" s="44">
        <v>0.13</v>
      </c>
      <c r="L1054" s="44">
        <v>1.21</v>
      </c>
      <c r="M1054" s="44">
        <v>0.13</v>
      </c>
      <c r="N1054" s="44">
        <v>0.54</v>
      </c>
      <c r="O1054" s="44">
        <v>2.19</v>
      </c>
      <c r="P1054" s="44">
        <v>0.13</v>
      </c>
      <c r="Q1054" s="44">
        <v>2.29</v>
      </c>
      <c r="R1054" s="44">
        <v>0.67</v>
      </c>
      <c r="S1054" s="44" t="s">
        <v>264</v>
      </c>
      <c r="T1054" s="44">
        <v>0.67</v>
      </c>
      <c r="U1054" s="44">
        <v>1.35</v>
      </c>
      <c r="V1054" s="147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5"/>
    </row>
    <row r="1055" spans="1:65">
      <c r="B1055" s="30" t="s">
        <v>339</v>
      </c>
      <c r="C1055" s="20"/>
      <c r="D1055" s="20"/>
      <c r="E1055" s="20"/>
      <c r="F1055" s="20"/>
      <c r="G1055" s="20"/>
      <c r="H1055" s="20"/>
      <c r="I1055" s="20"/>
      <c r="J1055" s="20"/>
      <c r="K1055" s="20"/>
      <c r="L1055" s="20"/>
      <c r="M1055" s="20"/>
      <c r="N1055" s="20"/>
      <c r="O1055" s="20"/>
      <c r="P1055" s="20"/>
      <c r="Q1055" s="20"/>
      <c r="R1055" s="20"/>
      <c r="S1055" s="20"/>
      <c r="T1055" s="20"/>
      <c r="U1055" s="20"/>
      <c r="BM1055" s="55"/>
    </row>
    <row r="1056" spans="1:65">
      <c r="BM1056" s="55"/>
    </row>
    <row r="1057" spans="1:65" ht="15">
      <c r="B1057" s="8" t="s">
        <v>612</v>
      </c>
      <c r="BM1057" s="27" t="s">
        <v>66</v>
      </c>
    </row>
    <row r="1058" spans="1:65" ht="15">
      <c r="A1058" s="24" t="s">
        <v>65</v>
      </c>
      <c r="B1058" s="18" t="s">
        <v>110</v>
      </c>
      <c r="C1058" s="15" t="s">
        <v>111</v>
      </c>
      <c r="D1058" s="16" t="s">
        <v>228</v>
      </c>
      <c r="E1058" s="17" t="s">
        <v>228</v>
      </c>
      <c r="F1058" s="17" t="s">
        <v>228</v>
      </c>
      <c r="G1058" s="17" t="s">
        <v>228</v>
      </c>
      <c r="H1058" s="17" t="s">
        <v>228</v>
      </c>
      <c r="I1058" s="17" t="s">
        <v>228</v>
      </c>
      <c r="J1058" s="17" t="s">
        <v>228</v>
      </c>
      <c r="K1058" s="17" t="s">
        <v>228</v>
      </c>
      <c r="L1058" s="17" t="s">
        <v>228</v>
      </c>
      <c r="M1058" s="17" t="s">
        <v>228</v>
      </c>
      <c r="N1058" s="17" t="s">
        <v>228</v>
      </c>
      <c r="O1058" s="17" t="s">
        <v>228</v>
      </c>
      <c r="P1058" s="17" t="s">
        <v>228</v>
      </c>
      <c r="Q1058" s="17" t="s">
        <v>228</v>
      </c>
      <c r="R1058" s="17" t="s">
        <v>228</v>
      </c>
      <c r="S1058" s="17" t="s">
        <v>228</v>
      </c>
      <c r="T1058" s="17" t="s">
        <v>228</v>
      </c>
      <c r="U1058" s="17" t="s">
        <v>228</v>
      </c>
      <c r="V1058" s="17" t="s">
        <v>228</v>
      </c>
      <c r="W1058" s="147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7">
        <v>1</v>
      </c>
    </row>
    <row r="1059" spans="1:65">
      <c r="A1059" s="29"/>
      <c r="B1059" s="19" t="s">
        <v>229</v>
      </c>
      <c r="C1059" s="9" t="s">
        <v>229</v>
      </c>
      <c r="D1059" s="145" t="s">
        <v>232</v>
      </c>
      <c r="E1059" s="146" t="s">
        <v>233</v>
      </c>
      <c r="F1059" s="146" t="s">
        <v>234</v>
      </c>
      <c r="G1059" s="146" t="s">
        <v>237</v>
      </c>
      <c r="H1059" s="146" t="s">
        <v>238</v>
      </c>
      <c r="I1059" s="146" t="s">
        <v>239</v>
      </c>
      <c r="J1059" s="146" t="s">
        <v>240</v>
      </c>
      <c r="K1059" s="146" t="s">
        <v>241</v>
      </c>
      <c r="L1059" s="146" t="s">
        <v>242</v>
      </c>
      <c r="M1059" s="146" t="s">
        <v>243</v>
      </c>
      <c r="N1059" s="146" t="s">
        <v>244</v>
      </c>
      <c r="O1059" s="146" t="s">
        <v>246</v>
      </c>
      <c r="P1059" s="146" t="s">
        <v>247</v>
      </c>
      <c r="Q1059" s="146" t="s">
        <v>248</v>
      </c>
      <c r="R1059" s="146" t="s">
        <v>249</v>
      </c>
      <c r="S1059" s="146" t="s">
        <v>283</v>
      </c>
      <c r="T1059" s="146" t="s">
        <v>252</v>
      </c>
      <c r="U1059" s="146" t="s">
        <v>253</v>
      </c>
      <c r="V1059" s="146" t="s">
        <v>299</v>
      </c>
      <c r="W1059" s="147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7" t="s">
        <v>3</v>
      </c>
    </row>
    <row r="1060" spans="1:65">
      <c r="A1060" s="29"/>
      <c r="B1060" s="19"/>
      <c r="C1060" s="9"/>
      <c r="D1060" s="10" t="s">
        <v>287</v>
      </c>
      <c r="E1060" s="11" t="s">
        <v>286</v>
      </c>
      <c r="F1060" s="11" t="s">
        <v>287</v>
      </c>
      <c r="G1060" s="11" t="s">
        <v>322</v>
      </c>
      <c r="H1060" s="11" t="s">
        <v>322</v>
      </c>
      <c r="I1060" s="11" t="s">
        <v>286</v>
      </c>
      <c r="J1060" s="11" t="s">
        <v>286</v>
      </c>
      <c r="K1060" s="11" t="s">
        <v>286</v>
      </c>
      <c r="L1060" s="11" t="s">
        <v>286</v>
      </c>
      <c r="M1060" s="11" t="s">
        <v>286</v>
      </c>
      <c r="N1060" s="11" t="s">
        <v>322</v>
      </c>
      <c r="O1060" s="11" t="s">
        <v>322</v>
      </c>
      <c r="P1060" s="11" t="s">
        <v>286</v>
      </c>
      <c r="Q1060" s="11" t="s">
        <v>286</v>
      </c>
      <c r="R1060" s="11" t="s">
        <v>286</v>
      </c>
      <c r="S1060" s="11" t="s">
        <v>322</v>
      </c>
      <c r="T1060" s="11" t="s">
        <v>287</v>
      </c>
      <c r="U1060" s="11" t="s">
        <v>287</v>
      </c>
      <c r="V1060" s="11" t="s">
        <v>287</v>
      </c>
      <c r="W1060" s="147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7">
        <v>0</v>
      </c>
    </row>
    <row r="1061" spans="1:65">
      <c r="A1061" s="29"/>
      <c r="B1061" s="19"/>
      <c r="C1061" s="9"/>
      <c r="D1061" s="25" t="s">
        <v>323</v>
      </c>
      <c r="E1061" s="25" t="s">
        <v>324</v>
      </c>
      <c r="F1061" s="25" t="s">
        <v>324</v>
      </c>
      <c r="G1061" s="25" t="s">
        <v>325</v>
      </c>
      <c r="H1061" s="25" t="s">
        <v>325</v>
      </c>
      <c r="I1061" s="25" t="s">
        <v>325</v>
      </c>
      <c r="J1061" s="25" t="s">
        <v>325</v>
      </c>
      <c r="K1061" s="25" t="s">
        <v>325</v>
      </c>
      <c r="L1061" s="25" t="s">
        <v>325</v>
      </c>
      <c r="M1061" s="25" t="s">
        <v>325</v>
      </c>
      <c r="N1061" s="25" t="s">
        <v>323</v>
      </c>
      <c r="O1061" s="25" t="s">
        <v>323</v>
      </c>
      <c r="P1061" s="25" t="s">
        <v>325</v>
      </c>
      <c r="Q1061" s="25" t="s">
        <v>323</v>
      </c>
      <c r="R1061" s="25" t="s">
        <v>289</v>
      </c>
      <c r="S1061" s="25" t="s">
        <v>326</v>
      </c>
      <c r="T1061" s="25" t="s">
        <v>323</v>
      </c>
      <c r="U1061" s="25" t="s">
        <v>258</v>
      </c>
      <c r="V1061" s="25" t="s">
        <v>325</v>
      </c>
      <c r="W1061" s="147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7">
        <v>0</v>
      </c>
    </row>
    <row r="1062" spans="1:65">
      <c r="A1062" s="29"/>
      <c r="B1062" s="18">
        <v>1</v>
      </c>
      <c r="C1062" s="14">
        <v>1</v>
      </c>
      <c r="D1062" s="221">
        <v>127</v>
      </c>
      <c r="E1062" s="221">
        <v>140.81633937868631</v>
      </c>
      <c r="F1062" s="220">
        <v>95.686999999999998</v>
      </c>
      <c r="G1062" s="221">
        <v>167</v>
      </c>
      <c r="H1062" s="221">
        <v>141</v>
      </c>
      <c r="I1062" s="221">
        <v>131</v>
      </c>
      <c r="J1062" s="221">
        <v>152</v>
      </c>
      <c r="K1062" s="221">
        <v>131</v>
      </c>
      <c r="L1062" s="221">
        <v>132</v>
      </c>
      <c r="M1062" s="221">
        <v>129</v>
      </c>
      <c r="N1062" s="221">
        <v>157.089749399</v>
      </c>
      <c r="O1062" s="220">
        <v>184</v>
      </c>
      <c r="P1062" s="221">
        <v>128</v>
      </c>
      <c r="Q1062" s="220">
        <v>179</v>
      </c>
      <c r="R1062" s="221">
        <v>112</v>
      </c>
      <c r="S1062" s="220">
        <v>174</v>
      </c>
      <c r="T1062" s="221">
        <v>125.49999999999999</v>
      </c>
      <c r="U1062" s="221">
        <v>120</v>
      </c>
      <c r="V1062" s="221">
        <v>131.191</v>
      </c>
      <c r="W1062" s="223"/>
      <c r="X1062" s="224"/>
      <c r="Y1062" s="224"/>
      <c r="Z1062" s="224"/>
      <c r="AA1062" s="224"/>
      <c r="AB1062" s="224"/>
      <c r="AC1062" s="224"/>
      <c r="AD1062" s="224"/>
      <c r="AE1062" s="224"/>
      <c r="AF1062" s="224"/>
      <c r="AG1062" s="224"/>
      <c r="AH1062" s="224"/>
      <c r="AI1062" s="224"/>
      <c r="AJ1062" s="224"/>
      <c r="AK1062" s="224"/>
      <c r="AL1062" s="224"/>
      <c r="AM1062" s="224"/>
      <c r="AN1062" s="224"/>
      <c r="AO1062" s="224"/>
      <c r="AP1062" s="224"/>
      <c r="AQ1062" s="224"/>
      <c r="AR1062" s="224"/>
      <c r="AS1062" s="224"/>
      <c r="AT1062" s="224"/>
      <c r="AU1062" s="224"/>
      <c r="AV1062" s="224"/>
      <c r="AW1062" s="224"/>
      <c r="AX1062" s="224"/>
      <c r="AY1062" s="224"/>
      <c r="AZ1062" s="224"/>
      <c r="BA1062" s="224"/>
      <c r="BB1062" s="224"/>
      <c r="BC1062" s="224"/>
      <c r="BD1062" s="224"/>
      <c r="BE1062" s="224"/>
      <c r="BF1062" s="224"/>
      <c r="BG1062" s="224"/>
      <c r="BH1062" s="224"/>
      <c r="BI1062" s="224"/>
      <c r="BJ1062" s="224"/>
      <c r="BK1062" s="224"/>
      <c r="BL1062" s="224"/>
      <c r="BM1062" s="225">
        <v>1</v>
      </c>
    </row>
    <row r="1063" spans="1:65">
      <c r="A1063" s="29"/>
      <c r="B1063" s="19">
        <v>1</v>
      </c>
      <c r="C1063" s="9">
        <v>2</v>
      </c>
      <c r="D1063" s="228">
        <v>136</v>
      </c>
      <c r="E1063" s="228">
        <v>142.88286418752548</v>
      </c>
      <c r="F1063" s="226">
        <v>93.138999999999996</v>
      </c>
      <c r="G1063" s="228">
        <v>161</v>
      </c>
      <c r="H1063" s="228">
        <v>142</v>
      </c>
      <c r="I1063" s="228">
        <v>135</v>
      </c>
      <c r="J1063" s="228">
        <v>153</v>
      </c>
      <c r="K1063" s="228">
        <v>132</v>
      </c>
      <c r="L1063" s="228">
        <v>138</v>
      </c>
      <c r="M1063" s="228">
        <v>130</v>
      </c>
      <c r="N1063" s="228">
        <v>151.14167697554086</v>
      </c>
      <c r="O1063" s="226">
        <v>182</v>
      </c>
      <c r="P1063" s="228">
        <v>136</v>
      </c>
      <c r="Q1063" s="226">
        <v>176</v>
      </c>
      <c r="R1063" s="228">
        <v>111</v>
      </c>
      <c r="S1063" s="226">
        <v>183</v>
      </c>
      <c r="T1063" s="228">
        <v>124.29999999999998</v>
      </c>
      <c r="U1063" s="228">
        <v>120</v>
      </c>
      <c r="V1063" s="228">
        <v>136.80600000000001</v>
      </c>
      <c r="W1063" s="223"/>
      <c r="X1063" s="224"/>
      <c r="Y1063" s="224"/>
      <c r="Z1063" s="224"/>
      <c r="AA1063" s="224"/>
      <c r="AB1063" s="224"/>
      <c r="AC1063" s="224"/>
      <c r="AD1063" s="224"/>
      <c r="AE1063" s="224"/>
      <c r="AF1063" s="224"/>
      <c r="AG1063" s="224"/>
      <c r="AH1063" s="224"/>
      <c r="AI1063" s="224"/>
      <c r="AJ1063" s="224"/>
      <c r="AK1063" s="224"/>
      <c r="AL1063" s="224"/>
      <c r="AM1063" s="224"/>
      <c r="AN1063" s="224"/>
      <c r="AO1063" s="224"/>
      <c r="AP1063" s="224"/>
      <c r="AQ1063" s="224"/>
      <c r="AR1063" s="224"/>
      <c r="AS1063" s="224"/>
      <c r="AT1063" s="224"/>
      <c r="AU1063" s="224"/>
      <c r="AV1063" s="224"/>
      <c r="AW1063" s="224"/>
      <c r="AX1063" s="224"/>
      <c r="AY1063" s="224"/>
      <c r="AZ1063" s="224"/>
      <c r="BA1063" s="224"/>
      <c r="BB1063" s="224"/>
      <c r="BC1063" s="224"/>
      <c r="BD1063" s="224"/>
      <c r="BE1063" s="224"/>
      <c r="BF1063" s="224"/>
      <c r="BG1063" s="224"/>
      <c r="BH1063" s="224"/>
      <c r="BI1063" s="224"/>
      <c r="BJ1063" s="224"/>
      <c r="BK1063" s="224"/>
      <c r="BL1063" s="224"/>
      <c r="BM1063" s="225">
        <v>33</v>
      </c>
    </row>
    <row r="1064" spans="1:65">
      <c r="A1064" s="29"/>
      <c r="B1064" s="19">
        <v>1</v>
      </c>
      <c r="C1064" s="9">
        <v>3</v>
      </c>
      <c r="D1064" s="228">
        <v>136</v>
      </c>
      <c r="E1064" s="228">
        <v>137.84133428227452</v>
      </c>
      <c r="F1064" s="226">
        <v>99.581999999999994</v>
      </c>
      <c r="G1064" s="228">
        <v>157</v>
      </c>
      <c r="H1064" s="228">
        <v>138</v>
      </c>
      <c r="I1064" s="228">
        <v>132</v>
      </c>
      <c r="J1064" s="228">
        <v>152</v>
      </c>
      <c r="K1064" s="228">
        <v>130</v>
      </c>
      <c r="L1064" s="228">
        <v>132</v>
      </c>
      <c r="M1064" s="228">
        <v>125</v>
      </c>
      <c r="N1064" s="228">
        <v>150.31848459900002</v>
      </c>
      <c r="O1064" s="226">
        <v>184</v>
      </c>
      <c r="P1064" s="228">
        <v>138</v>
      </c>
      <c r="Q1064" s="226">
        <v>179</v>
      </c>
      <c r="R1064" s="228">
        <v>113</v>
      </c>
      <c r="S1064" s="226">
        <v>176</v>
      </c>
      <c r="T1064" s="228">
        <v>128.5</v>
      </c>
      <c r="U1064" s="228">
        <v>130</v>
      </c>
      <c r="V1064" s="228">
        <v>146.13800000000001</v>
      </c>
      <c r="W1064" s="223"/>
      <c r="X1064" s="224"/>
      <c r="Y1064" s="224"/>
      <c r="Z1064" s="224"/>
      <c r="AA1064" s="224"/>
      <c r="AB1064" s="224"/>
      <c r="AC1064" s="224"/>
      <c r="AD1064" s="224"/>
      <c r="AE1064" s="224"/>
      <c r="AF1064" s="224"/>
      <c r="AG1064" s="224"/>
      <c r="AH1064" s="224"/>
      <c r="AI1064" s="224"/>
      <c r="AJ1064" s="224"/>
      <c r="AK1064" s="224"/>
      <c r="AL1064" s="224"/>
      <c r="AM1064" s="224"/>
      <c r="AN1064" s="224"/>
      <c r="AO1064" s="224"/>
      <c r="AP1064" s="224"/>
      <c r="AQ1064" s="224"/>
      <c r="AR1064" s="224"/>
      <c r="AS1064" s="224"/>
      <c r="AT1064" s="224"/>
      <c r="AU1064" s="224"/>
      <c r="AV1064" s="224"/>
      <c r="AW1064" s="224"/>
      <c r="AX1064" s="224"/>
      <c r="AY1064" s="224"/>
      <c r="AZ1064" s="224"/>
      <c r="BA1064" s="224"/>
      <c r="BB1064" s="224"/>
      <c r="BC1064" s="224"/>
      <c r="BD1064" s="224"/>
      <c r="BE1064" s="224"/>
      <c r="BF1064" s="224"/>
      <c r="BG1064" s="224"/>
      <c r="BH1064" s="224"/>
      <c r="BI1064" s="224"/>
      <c r="BJ1064" s="224"/>
      <c r="BK1064" s="224"/>
      <c r="BL1064" s="224"/>
      <c r="BM1064" s="225">
        <v>16</v>
      </c>
    </row>
    <row r="1065" spans="1:65">
      <c r="A1065" s="29"/>
      <c r="B1065" s="19">
        <v>1</v>
      </c>
      <c r="C1065" s="9">
        <v>4</v>
      </c>
      <c r="D1065" s="228">
        <v>130</v>
      </c>
      <c r="E1065" s="228">
        <v>141.18952171200883</v>
      </c>
      <c r="F1065" s="226">
        <v>91.171999999999997</v>
      </c>
      <c r="G1065" s="228">
        <v>162</v>
      </c>
      <c r="H1065" s="228">
        <v>141</v>
      </c>
      <c r="I1065" s="228">
        <v>142</v>
      </c>
      <c r="J1065" s="228">
        <v>153</v>
      </c>
      <c r="K1065" s="228">
        <v>133</v>
      </c>
      <c r="L1065" s="228">
        <v>136</v>
      </c>
      <c r="M1065" s="228">
        <v>127</v>
      </c>
      <c r="N1065" s="228">
        <v>158.13190949900002</v>
      </c>
      <c r="O1065" s="226">
        <v>185</v>
      </c>
      <c r="P1065" s="228">
        <v>127</v>
      </c>
      <c r="Q1065" s="226">
        <v>182</v>
      </c>
      <c r="R1065" s="228">
        <v>118</v>
      </c>
      <c r="S1065" s="226">
        <v>179</v>
      </c>
      <c r="T1065" s="228">
        <v>128.80000000000001</v>
      </c>
      <c r="U1065" s="228">
        <v>120</v>
      </c>
      <c r="V1065" s="228">
        <v>127.72099999999999</v>
      </c>
      <c r="W1065" s="223"/>
      <c r="X1065" s="224"/>
      <c r="Y1065" s="224"/>
      <c r="Z1065" s="224"/>
      <c r="AA1065" s="224"/>
      <c r="AB1065" s="224"/>
      <c r="AC1065" s="224"/>
      <c r="AD1065" s="224"/>
      <c r="AE1065" s="224"/>
      <c r="AF1065" s="224"/>
      <c r="AG1065" s="224"/>
      <c r="AH1065" s="224"/>
      <c r="AI1065" s="224"/>
      <c r="AJ1065" s="224"/>
      <c r="AK1065" s="224"/>
      <c r="AL1065" s="224"/>
      <c r="AM1065" s="224"/>
      <c r="AN1065" s="224"/>
      <c r="AO1065" s="224"/>
      <c r="AP1065" s="224"/>
      <c r="AQ1065" s="224"/>
      <c r="AR1065" s="224"/>
      <c r="AS1065" s="224"/>
      <c r="AT1065" s="224"/>
      <c r="AU1065" s="224"/>
      <c r="AV1065" s="224"/>
      <c r="AW1065" s="224"/>
      <c r="AX1065" s="224"/>
      <c r="AY1065" s="224"/>
      <c r="AZ1065" s="224"/>
      <c r="BA1065" s="224"/>
      <c r="BB1065" s="224"/>
      <c r="BC1065" s="224"/>
      <c r="BD1065" s="224"/>
      <c r="BE1065" s="224"/>
      <c r="BF1065" s="224"/>
      <c r="BG1065" s="224"/>
      <c r="BH1065" s="224"/>
      <c r="BI1065" s="224"/>
      <c r="BJ1065" s="224"/>
      <c r="BK1065" s="224"/>
      <c r="BL1065" s="224"/>
      <c r="BM1065" s="225">
        <v>136.29310503294181</v>
      </c>
    </row>
    <row r="1066" spans="1:65">
      <c r="A1066" s="29"/>
      <c r="B1066" s="19">
        <v>1</v>
      </c>
      <c r="C1066" s="9">
        <v>5</v>
      </c>
      <c r="D1066" s="228">
        <v>133</v>
      </c>
      <c r="E1066" s="228">
        <v>143.73443438867594</v>
      </c>
      <c r="F1066" s="226">
        <v>97.152000000000001</v>
      </c>
      <c r="G1066" s="228">
        <v>165</v>
      </c>
      <c r="H1066" s="228">
        <v>140</v>
      </c>
      <c r="I1066" s="228">
        <v>135</v>
      </c>
      <c r="J1066" s="228">
        <v>150</v>
      </c>
      <c r="K1066" s="228">
        <v>132</v>
      </c>
      <c r="L1066" s="228">
        <v>137</v>
      </c>
      <c r="M1066" s="228">
        <v>129</v>
      </c>
      <c r="N1066" s="228">
        <v>157.71191589900002</v>
      </c>
      <c r="O1066" s="226">
        <v>180</v>
      </c>
      <c r="P1066" s="228">
        <v>128</v>
      </c>
      <c r="Q1066" s="226">
        <v>177</v>
      </c>
      <c r="R1066" s="228">
        <v>117</v>
      </c>
      <c r="S1066" s="226">
        <v>175</v>
      </c>
      <c r="T1066" s="228">
        <v>125.69999999999999</v>
      </c>
      <c r="U1066" s="228">
        <v>120</v>
      </c>
      <c r="V1066" s="228">
        <v>134.77099999999999</v>
      </c>
      <c r="W1066" s="223"/>
      <c r="X1066" s="224"/>
      <c r="Y1066" s="224"/>
      <c r="Z1066" s="224"/>
      <c r="AA1066" s="224"/>
      <c r="AB1066" s="224"/>
      <c r="AC1066" s="224"/>
      <c r="AD1066" s="224"/>
      <c r="AE1066" s="224"/>
      <c r="AF1066" s="224"/>
      <c r="AG1066" s="224"/>
      <c r="AH1066" s="224"/>
      <c r="AI1066" s="224"/>
      <c r="AJ1066" s="224"/>
      <c r="AK1066" s="224"/>
      <c r="AL1066" s="224"/>
      <c r="AM1066" s="224"/>
      <c r="AN1066" s="224"/>
      <c r="AO1066" s="224"/>
      <c r="AP1066" s="224"/>
      <c r="AQ1066" s="224"/>
      <c r="AR1066" s="224"/>
      <c r="AS1066" s="224"/>
      <c r="AT1066" s="224"/>
      <c r="AU1066" s="224"/>
      <c r="AV1066" s="224"/>
      <c r="AW1066" s="224"/>
      <c r="AX1066" s="224"/>
      <c r="AY1066" s="224"/>
      <c r="AZ1066" s="224"/>
      <c r="BA1066" s="224"/>
      <c r="BB1066" s="224"/>
      <c r="BC1066" s="224"/>
      <c r="BD1066" s="224"/>
      <c r="BE1066" s="224"/>
      <c r="BF1066" s="224"/>
      <c r="BG1066" s="224"/>
      <c r="BH1066" s="224"/>
      <c r="BI1066" s="224"/>
      <c r="BJ1066" s="224"/>
      <c r="BK1066" s="224"/>
      <c r="BL1066" s="224"/>
      <c r="BM1066" s="225">
        <v>122</v>
      </c>
    </row>
    <row r="1067" spans="1:65">
      <c r="A1067" s="29"/>
      <c r="B1067" s="19">
        <v>1</v>
      </c>
      <c r="C1067" s="9">
        <v>6</v>
      </c>
      <c r="D1067" s="228">
        <v>136</v>
      </c>
      <c r="E1067" s="228">
        <v>139.64005044504876</v>
      </c>
      <c r="F1067" s="226">
        <v>90.715999999999994</v>
      </c>
      <c r="G1067" s="228">
        <v>156</v>
      </c>
      <c r="H1067" s="228">
        <v>144</v>
      </c>
      <c r="I1067" s="228">
        <v>137</v>
      </c>
      <c r="J1067" s="228">
        <v>149</v>
      </c>
      <c r="K1067" s="228">
        <v>134</v>
      </c>
      <c r="L1067" s="228">
        <v>133</v>
      </c>
      <c r="M1067" s="228">
        <v>126</v>
      </c>
      <c r="N1067" s="228">
        <v>155.01217219900002</v>
      </c>
      <c r="O1067" s="226">
        <v>184</v>
      </c>
      <c r="P1067" s="228">
        <v>138</v>
      </c>
      <c r="Q1067" s="226">
        <v>175</v>
      </c>
      <c r="R1067" s="228">
        <v>114</v>
      </c>
      <c r="S1067" s="227">
        <v>125</v>
      </c>
      <c r="T1067" s="228">
        <v>124.20000000000002</v>
      </c>
      <c r="U1067" s="228">
        <v>130</v>
      </c>
      <c r="V1067" s="228">
        <v>138.24199999999999</v>
      </c>
      <c r="W1067" s="223"/>
      <c r="X1067" s="224"/>
      <c r="Y1067" s="224"/>
      <c r="Z1067" s="224"/>
      <c r="AA1067" s="224"/>
      <c r="AB1067" s="224"/>
      <c r="AC1067" s="224"/>
      <c r="AD1067" s="224"/>
      <c r="AE1067" s="224"/>
      <c r="AF1067" s="224"/>
      <c r="AG1067" s="224"/>
      <c r="AH1067" s="224"/>
      <c r="AI1067" s="224"/>
      <c r="AJ1067" s="224"/>
      <c r="AK1067" s="224"/>
      <c r="AL1067" s="224"/>
      <c r="AM1067" s="224"/>
      <c r="AN1067" s="224"/>
      <c r="AO1067" s="224"/>
      <c r="AP1067" s="224"/>
      <c r="AQ1067" s="224"/>
      <c r="AR1067" s="224"/>
      <c r="AS1067" s="224"/>
      <c r="AT1067" s="224"/>
      <c r="AU1067" s="224"/>
      <c r="AV1067" s="224"/>
      <c r="AW1067" s="224"/>
      <c r="AX1067" s="224"/>
      <c r="AY1067" s="224"/>
      <c r="AZ1067" s="224"/>
      <c r="BA1067" s="224"/>
      <c r="BB1067" s="224"/>
      <c r="BC1067" s="224"/>
      <c r="BD1067" s="224"/>
      <c r="BE1067" s="224"/>
      <c r="BF1067" s="224"/>
      <c r="BG1067" s="224"/>
      <c r="BH1067" s="224"/>
      <c r="BI1067" s="224"/>
      <c r="BJ1067" s="224"/>
      <c r="BK1067" s="224"/>
      <c r="BL1067" s="224"/>
      <c r="BM1067" s="229"/>
    </row>
    <row r="1068" spans="1:65">
      <c r="A1068" s="29"/>
      <c r="B1068" s="20" t="s">
        <v>259</v>
      </c>
      <c r="C1068" s="12"/>
      <c r="D1068" s="230">
        <v>133</v>
      </c>
      <c r="E1068" s="230">
        <v>141.0174240657033</v>
      </c>
      <c r="F1068" s="230">
        <v>94.574666666666658</v>
      </c>
      <c r="G1068" s="230">
        <v>161.33333333333334</v>
      </c>
      <c r="H1068" s="230">
        <v>141</v>
      </c>
      <c r="I1068" s="230">
        <v>135.33333333333334</v>
      </c>
      <c r="J1068" s="230">
        <v>151.5</v>
      </c>
      <c r="K1068" s="230">
        <v>132</v>
      </c>
      <c r="L1068" s="230">
        <v>134.66666666666666</v>
      </c>
      <c r="M1068" s="230">
        <v>127.66666666666667</v>
      </c>
      <c r="N1068" s="230">
        <v>154.90098476175683</v>
      </c>
      <c r="O1068" s="230">
        <v>183.16666666666666</v>
      </c>
      <c r="P1068" s="230">
        <v>132.5</v>
      </c>
      <c r="Q1068" s="230">
        <v>178</v>
      </c>
      <c r="R1068" s="230">
        <v>114.16666666666667</v>
      </c>
      <c r="S1068" s="230">
        <v>168.66666666666666</v>
      </c>
      <c r="T1068" s="230">
        <v>126.16666666666667</v>
      </c>
      <c r="U1068" s="230">
        <v>123.33333333333333</v>
      </c>
      <c r="V1068" s="230">
        <v>135.8115</v>
      </c>
      <c r="W1068" s="223"/>
      <c r="X1068" s="224"/>
      <c r="Y1068" s="224"/>
      <c r="Z1068" s="224"/>
      <c r="AA1068" s="224"/>
      <c r="AB1068" s="224"/>
      <c r="AC1068" s="224"/>
      <c r="AD1068" s="224"/>
      <c r="AE1068" s="224"/>
      <c r="AF1068" s="224"/>
      <c r="AG1068" s="224"/>
      <c r="AH1068" s="224"/>
      <c r="AI1068" s="224"/>
      <c r="AJ1068" s="224"/>
      <c r="AK1068" s="224"/>
      <c r="AL1068" s="224"/>
      <c r="AM1068" s="224"/>
      <c r="AN1068" s="224"/>
      <c r="AO1068" s="224"/>
      <c r="AP1068" s="224"/>
      <c r="AQ1068" s="224"/>
      <c r="AR1068" s="224"/>
      <c r="AS1068" s="224"/>
      <c r="AT1068" s="224"/>
      <c r="AU1068" s="224"/>
      <c r="AV1068" s="224"/>
      <c r="AW1068" s="224"/>
      <c r="AX1068" s="224"/>
      <c r="AY1068" s="224"/>
      <c r="AZ1068" s="224"/>
      <c r="BA1068" s="224"/>
      <c r="BB1068" s="224"/>
      <c r="BC1068" s="224"/>
      <c r="BD1068" s="224"/>
      <c r="BE1068" s="224"/>
      <c r="BF1068" s="224"/>
      <c r="BG1068" s="224"/>
      <c r="BH1068" s="224"/>
      <c r="BI1068" s="224"/>
      <c r="BJ1068" s="224"/>
      <c r="BK1068" s="224"/>
      <c r="BL1068" s="224"/>
      <c r="BM1068" s="229"/>
    </row>
    <row r="1069" spans="1:65">
      <c r="A1069" s="29"/>
      <c r="B1069" s="3" t="s">
        <v>260</v>
      </c>
      <c r="C1069" s="28"/>
      <c r="D1069" s="228">
        <v>134.5</v>
      </c>
      <c r="E1069" s="228">
        <v>141.00293054534757</v>
      </c>
      <c r="F1069" s="228">
        <v>94.412999999999997</v>
      </c>
      <c r="G1069" s="228">
        <v>161.5</v>
      </c>
      <c r="H1069" s="228">
        <v>141</v>
      </c>
      <c r="I1069" s="228">
        <v>135</v>
      </c>
      <c r="J1069" s="228">
        <v>152</v>
      </c>
      <c r="K1069" s="228">
        <v>132</v>
      </c>
      <c r="L1069" s="228">
        <v>134.5</v>
      </c>
      <c r="M1069" s="228">
        <v>128</v>
      </c>
      <c r="N1069" s="228">
        <v>156.05096079899999</v>
      </c>
      <c r="O1069" s="228">
        <v>184</v>
      </c>
      <c r="P1069" s="228">
        <v>132</v>
      </c>
      <c r="Q1069" s="228">
        <v>178</v>
      </c>
      <c r="R1069" s="228">
        <v>113.5</v>
      </c>
      <c r="S1069" s="228">
        <v>175.5</v>
      </c>
      <c r="T1069" s="228">
        <v>125.6</v>
      </c>
      <c r="U1069" s="228">
        <v>120</v>
      </c>
      <c r="V1069" s="228">
        <v>135.7885</v>
      </c>
      <c r="W1069" s="223"/>
      <c r="X1069" s="224"/>
      <c r="Y1069" s="224"/>
      <c r="Z1069" s="224"/>
      <c r="AA1069" s="224"/>
      <c r="AB1069" s="224"/>
      <c r="AC1069" s="224"/>
      <c r="AD1069" s="224"/>
      <c r="AE1069" s="224"/>
      <c r="AF1069" s="224"/>
      <c r="AG1069" s="224"/>
      <c r="AH1069" s="224"/>
      <c r="AI1069" s="224"/>
      <c r="AJ1069" s="224"/>
      <c r="AK1069" s="224"/>
      <c r="AL1069" s="224"/>
      <c r="AM1069" s="224"/>
      <c r="AN1069" s="224"/>
      <c r="AO1069" s="224"/>
      <c r="AP1069" s="224"/>
      <c r="AQ1069" s="224"/>
      <c r="AR1069" s="224"/>
      <c r="AS1069" s="224"/>
      <c r="AT1069" s="224"/>
      <c r="AU1069" s="224"/>
      <c r="AV1069" s="224"/>
      <c r="AW1069" s="224"/>
      <c r="AX1069" s="224"/>
      <c r="AY1069" s="224"/>
      <c r="AZ1069" s="224"/>
      <c r="BA1069" s="224"/>
      <c r="BB1069" s="224"/>
      <c r="BC1069" s="224"/>
      <c r="BD1069" s="224"/>
      <c r="BE1069" s="224"/>
      <c r="BF1069" s="224"/>
      <c r="BG1069" s="224"/>
      <c r="BH1069" s="224"/>
      <c r="BI1069" s="224"/>
      <c r="BJ1069" s="224"/>
      <c r="BK1069" s="224"/>
      <c r="BL1069" s="224"/>
      <c r="BM1069" s="229"/>
    </row>
    <row r="1070" spans="1:65">
      <c r="A1070" s="29"/>
      <c r="B1070" s="3" t="s">
        <v>261</v>
      </c>
      <c r="C1070" s="28"/>
      <c r="D1070" s="228">
        <v>3.7947331922020551</v>
      </c>
      <c r="E1070" s="228">
        <v>2.1408768763166255</v>
      </c>
      <c r="F1070" s="228">
        <v>3.506619663816803</v>
      </c>
      <c r="G1070" s="228">
        <v>4.320493798938573</v>
      </c>
      <c r="H1070" s="228">
        <v>2</v>
      </c>
      <c r="I1070" s="228">
        <v>3.9327683210007001</v>
      </c>
      <c r="J1070" s="228">
        <v>1.6431676725154984</v>
      </c>
      <c r="K1070" s="228">
        <v>1.4142135623730951</v>
      </c>
      <c r="L1070" s="228">
        <v>2.6583202716502514</v>
      </c>
      <c r="M1070" s="228">
        <v>1.96638416050035</v>
      </c>
      <c r="N1070" s="228">
        <v>3.4139409652971566</v>
      </c>
      <c r="O1070" s="228">
        <v>1.8348478592697179</v>
      </c>
      <c r="P1070" s="228">
        <v>5.3572380943915494</v>
      </c>
      <c r="Q1070" s="228">
        <v>2.5298221281347035</v>
      </c>
      <c r="R1070" s="228">
        <v>2.7868739954771304</v>
      </c>
      <c r="S1070" s="228">
        <v>21.639470110579616</v>
      </c>
      <c r="T1070" s="228">
        <v>2.0195709115222185</v>
      </c>
      <c r="U1070" s="228">
        <v>5.1639777949432224</v>
      </c>
      <c r="V1070" s="228">
        <v>6.3469805971028501</v>
      </c>
      <c r="W1070" s="223"/>
      <c r="X1070" s="224"/>
      <c r="Y1070" s="224"/>
      <c r="Z1070" s="224"/>
      <c r="AA1070" s="224"/>
      <c r="AB1070" s="224"/>
      <c r="AC1070" s="224"/>
      <c r="AD1070" s="224"/>
      <c r="AE1070" s="224"/>
      <c r="AF1070" s="224"/>
      <c r="AG1070" s="224"/>
      <c r="AH1070" s="224"/>
      <c r="AI1070" s="224"/>
      <c r="AJ1070" s="224"/>
      <c r="AK1070" s="224"/>
      <c r="AL1070" s="224"/>
      <c r="AM1070" s="224"/>
      <c r="AN1070" s="224"/>
      <c r="AO1070" s="224"/>
      <c r="AP1070" s="224"/>
      <c r="AQ1070" s="224"/>
      <c r="AR1070" s="224"/>
      <c r="AS1070" s="224"/>
      <c r="AT1070" s="224"/>
      <c r="AU1070" s="224"/>
      <c r="AV1070" s="224"/>
      <c r="AW1070" s="224"/>
      <c r="AX1070" s="224"/>
      <c r="AY1070" s="224"/>
      <c r="AZ1070" s="224"/>
      <c r="BA1070" s="224"/>
      <c r="BB1070" s="224"/>
      <c r="BC1070" s="224"/>
      <c r="BD1070" s="224"/>
      <c r="BE1070" s="224"/>
      <c r="BF1070" s="224"/>
      <c r="BG1070" s="224"/>
      <c r="BH1070" s="224"/>
      <c r="BI1070" s="224"/>
      <c r="BJ1070" s="224"/>
      <c r="BK1070" s="224"/>
      <c r="BL1070" s="224"/>
      <c r="BM1070" s="229"/>
    </row>
    <row r="1071" spans="1:65">
      <c r="A1071" s="29"/>
      <c r="B1071" s="3" t="s">
        <v>86</v>
      </c>
      <c r="C1071" s="28"/>
      <c r="D1071" s="13">
        <v>2.8531828512797407E-2</v>
      </c>
      <c r="E1071" s="13">
        <v>1.5181647874372895E-2</v>
      </c>
      <c r="F1071" s="13">
        <v>3.707779035770823E-2</v>
      </c>
      <c r="G1071" s="13">
        <v>2.6779920241354789E-2</v>
      </c>
      <c r="H1071" s="13">
        <v>1.4184397163120567E-2</v>
      </c>
      <c r="I1071" s="13">
        <v>2.9059864440891869E-2</v>
      </c>
      <c r="J1071" s="13">
        <v>1.0845991237726062E-2</v>
      </c>
      <c r="K1071" s="13">
        <v>1.0713739108887085E-2</v>
      </c>
      <c r="L1071" s="13">
        <v>1.9740002017204838E-2</v>
      </c>
      <c r="M1071" s="13">
        <v>1.5402486896869582E-2</v>
      </c>
      <c r="N1071" s="13">
        <v>2.2039504594163286E-2</v>
      </c>
      <c r="O1071" s="13">
        <v>1.0017367748515294E-2</v>
      </c>
      <c r="P1071" s="13">
        <v>4.0431985618049428E-2</v>
      </c>
      <c r="Q1071" s="13">
        <v>1.42124838659253E-2</v>
      </c>
      <c r="R1071" s="13">
        <v>2.4410575142865376E-2</v>
      </c>
      <c r="S1071" s="13">
        <v>0.12829725362003724</v>
      </c>
      <c r="T1071" s="13">
        <v>1.6007167066226301E-2</v>
      </c>
      <c r="U1071" s="13">
        <v>4.1870090229269373E-2</v>
      </c>
      <c r="V1071" s="13">
        <v>4.6733749329790561E-2</v>
      </c>
      <c r="W1071" s="147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5"/>
    </row>
    <row r="1072" spans="1:65">
      <c r="A1072" s="29"/>
      <c r="B1072" s="3" t="s">
        <v>262</v>
      </c>
      <c r="C1072" s="28"/>
      <c r="D1072" s="13">
        <v>-2.416193417961876E-2</v>
      </c>
      <c r="E1072" s="13">
        <v>3.4662934941717127E-2</v>
      </c>
      <c r="F1072" s="13">
        <v>-0.30609353537137385</v>
      </c>
      <c r="G1072" s="13">
        <v>0.1837233680628183</v>
      </c>
      <c r="H1072" s="13">
        <v>3.4535092335892914E-2</v>
      </c>
      <c r="I1072" s="13">
        <v>-7.0419681125944988E-3</v>
      </c>
      <c r="J1072" s="13">
        <v>0.11157493963750187</v>
      </c>
      <c r="K1072" s="13">
        <v>-3.1499062494057761E-2</v>
      </c>
      <c r="L1072" s="13">
        <v>-1.193338698888724E-2</v>
      </c>
      <c r="M1072" s="13">
        <v>-6.3293285189959803E-2</v>
      </c>
      <c r="N1072" s="13">
        <v>0.13652840122996346</v>
      </c>
      <c r="O1072" s="13">
        <v>0.34391733626140208</v>
      </c>
      <c r="P1072" s="13">
        <v>-2.7830498336838261E-2</v>
      </c>
      <c r="Q1072" s="13">
        <v>0.30600883997013417</v>
      </c>
      <c r="R1072" s="13">
        <v>-0.16234451743488576</v>
      </c>
      <c r="S1072" s="13">
        <v>0.23752897570203735</v>
      </c>
      <c r="T1072" s="13">
        <v>-7.4298977661618304E-2</v>
      </c>
      <c r="U1072" s="13">
        <v>-9.5087507885862066E-2</v>
      </c>
      <c r="V1072" s="13">
        <v>-3.5335979235736614E-3</v>
      </c>
      <c r="W1072" s="147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5"/>
    </row>
    <row r="1073" spans="1:65">
      <c r="A1073" s="29"/>
      <c r="B1073" s="45" t="s">
        <v>263</v>
      </c>
      <c r="C1073" s="46"/>
      <c r="D1073" s="44">
        <v>0.17</v>
      </c>
      <c r="E1073" s="44">
        <v>0.42</v>
      </c>
      <c r="F1073" s="44">
        <v>3</v>
      </c>
      <c r="G1073" s="44">
        <v>1.91</v>
      </c>
      <c r="H1073" s="44">
        <v>0.42</v>
      </c>
      <c r="I1073" s="44">
        <v>0</v>
      </c>
      <c r="J1073" s="44">
        <v>1.19</v>
      </c>
      <c r="K1073" s="44">
        <v>0.25</v>
      </c>
      <c r="L1073" s="44">
        <v>0.05</v>
      </c>
      <c r="M1073" s="44">
        <v>0.56000000000000005</v>
      </c>
      <c r="N1073" s="44">
        <v>1.44</v>
      </c>
      <c r="O1073" s="44">
        <v>3.52</v>
      </c>
      <c r="P1073" s="44">
        <v>0.21</v>
      </c>
      <c r="Q1073" s="44">
        <v>3.14</v>
      </c>
      <c r="R1073" s="44">
        <v>1.56</v>
      </c>
      <c r="S1073" s="44">
        <v>2.4500000000000002</v>
      </c>
      <c r="T1073" s="44">
        <v>0.67</v>
      </c>
      <c r="U1073" s="44">
        <v>0.88</v>
      </c>
      <c r="V1073" s="44">
        <v>0.04</v>
      </c>
      <c r="W1073" s="147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5"/>
    </row>
    <row r="1074" spans="1:65">
      <c r="B1074" s="30"/>
      <c r="C1074" s="20"/>
      <c r="D1074" s="20"/>
      <c r="E1074" s="20"/>
      <c r="F1074" s="20"/>
      <c r="G1074" s="20"/>
      <c r="H1074" s="20"/>
      <c r="I1074" s="20"/>
      <c r="J1074" s="20"/>
      <c r="K1074" s="20"/>
      <c r="L1074" s="20"/>
      <c r="M1074" s="20"/>
      <c r="N1074" s="20"/>
      <c r="O1074" s="20"/>
      <c r="P1074" s="20"/>
      <c r="Q1074" s="20"/>
      <c r="R1074" s="20"/>
      <c r="S1074" s="20"/>
      <c r="T1074" s="20"/>
      <c r="U1074" s="20"/>
      <c r="V1074" s="20"/>
      <c r="BM1074" s="55"/>
    </row>
    <row r="1075" spans="1:65" ht="15">
      <c r="B1075" s="8" t="s">
        <v>613</v>
      </c>
      <c r="BM1075" s="27" t="s">
        <v>66</v>
      </c>
    </row>
    <row r="1076" spans="1:65" ht="15">
      <c r="A1076" s="24" t="s">
        <v>35</v>
      </c>
      <c r="B1076" s="18" t="s">
        <v>110</v>
      </c>
      <c r="C1076" s="15" t="s">
        <v>111</v>
      </c>
      <c r="D1076" s="16" t="s">
        <v>228</v>
      </c>
      <c r="E1076" s="17" t="s">
        <v>228</v>
      </c>
      <c r="F1076" s="17" t="s">
        <v>228</v>
      </c>
      <c r="G1076" s="17" t="s">
        <v>228</v>
      </c>
      <c r="H1076" s="17" t="s">
        <v>228</v>
      </c>
      <c r="I1076" s="17" t="s">
        <v>228</v>
      </c>
      <c r="J1076" s="17" t="s">
        <v>228</v>
      </c>
      <c r="K1076" s="17" t="s">
        <v>228</v>
      </c>
      <c r="L1076" s="17" t="s">
        <v>228</v>
      </c>
      <c r="M1076" s="17" t="s">
        <v>228</v>
      </c>
      <c r="N1076" s="17" t="s">
        <v>228</v>
      </c>
      <c r="O1076" s="17" t="s">
        <v>228</v>
      </c>
      <c r="P1076" s="17" t="s">
        <v>228</v>
      </c>
      <c r="Q1076" s="17" t="s">
        <v>228</v>
      </c>
      <c r="R1076" s="17" t="s">
        <v>228</v>
      </c>
      <c r="S1076" s="17" t="s">
        <v>228</v>
      </c>
      <c r="T1076" s="17" t="s">
        <v>228</v>
      </c>
      <c r="U1076" s="147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7">
        <v>1</v>
      </c>
    </row>
    <row r="1077" spans="1:65">
      <c r="A1077" s="29"/>
      <c r="B1077" s="19" t="s">
        <v>229</v>
      </c>
      <c r="C1077" s="9" t="s">
        <v>229</v>
      </c>
      <c r="D1077" s="145" t="s">
        <v>232</v>
      </c>
      <c r="E1077" s="146" t="s">
        <v>233</v>
      </c>
      <c r="F1077" s="146" t="s">
        <v>234</v>
      </c>
      <c r="G1077" s="146" t="s">
        <v>237</v>
      </c>
      <c r="H1077" s="146" t="s">
        <v>238</v>
      </c>
      <c r="I1077" s="146" t="s">
        <v>239</v>
      </c>
      <c r="J1077" s="146" t="s">
        <v>240</v>
      </c>
      <c r="K1077" s="146" t="s">
        <v>241</v>
      </c>
      <c r="L1077" s="146" t="s">
        <v>242</v>
      </c>
      <c r="M1077" s="146" t="s">
        <v>243</v>
      </c>
      <c r="N1077" s="146" t="s">
        <v>244</v>
      </c>
      <c r="O1077" s="146" t="s">
        <v>246</v>
      </c>
      <c r="P1077" s="146" t="s">
        <v>247</v>
      </c>
      <c r="Q1077" s="146" t="s">
        <v>248</v>
      </c>
      <c r="R1077" s="146" t="s">
        <v>249</v>
      </c>
      <c r="S1077" s="146" t="s">
        <v>283</v>
      </c>
      <c r="T1077" s="146" t="s">
        <v>252</v>
      </c>
      <c r="U1077" s="147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7" t="s">
        <v>3</v>
      </c>
    </row>
    <row r="1078" spans="1:65">
      <c r="A1078" s="29"/>
      <c r="B1078" s="19"/>
      <c r="C1078" s="9"/>
      <c r="D1078" s="10" t="s">
        <v>286</v>
      </c>
      <c r="E1078" s="11" t="s">
        <v>286</v>
      </c>
      <c r="F1078" s="11" t="s">
        <v>287</v>
      </c>
      <c r="G1078" s="11" t="s">
        <v>322</v>
      </c>
      <c r="H1078" s="11" t="s">
        <v>286</v>
      </c>
      <c r="I1078" s="11" t="s">
        <v>286</v>
      </c>
      <c r="J1078" s="11" t="s">
        <v>286</v>
      </c>
      <c r="K1078" s="11" t="s">
        <v>286</v>
      </c>
      <c r="L1078" s="11" t="s">
        <v>286</v>
      </c>
      <c r="M1078" s="11" t="s">
        <v>286</v>
      </c>
      <c r="N1078" s="11" t="s">
        <v>322</v>
      </c>
      <c r="O1078" s="11" t="s">
        <v>322</v>
      </c>
      <c r="P1078" s="11" t="s">
        <v>286</v>
      </c>
      <c r="Q1078" s="11" t="s">
        <v>286</v>
      </c>
      <c r="R1078" s="11" t="s">
        <v>286</v>
      </c>
      <c r="S1078" s="11" t="s">
        <v>322</v>
      </c>
      <c r="T1078" s="11" t="s">
        <v>287</v>
      </c>
      <c r="U1078" s="147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7">
        <v>1</v>
      </c>
    </row>
    <row r="1079" spans="1:65">
      <c r="A1079" s="29"/>
      <c r="B1079" s="19"/>
      <c r="C1079" s="9"/>
      <c r="D1079" s="25" t="s">
        <v>323</v>
      </c>
      <c r="E1079" s="25" t="s">
        <v>324</v>
      </c>
      <c r="F1079" s="25" t="s">
        <v>324</v>
      </c>
      <c r="G1079" s="25" t="s">
        <v>325</v>
      </c>
      <c r="H1079" s="25" t="s">
        <v>325</v>
      </c>
      <c r="I1079" s="25" t="s">
        <v>325</v>
      </c>
      <c r="J1079" s="25" t="s">
        <v>325</v>
      </c>
      <c r="K1079" s="25" t="s">
        <v>325</v>
      </c>
      <c r="L1079" s="25" t="s">
        <v>325</v>
      </c>
      <c r="M1079" s="25" t="s">
        <v>325</v>
      </c>
      <c r="N1079" s="25" t="s">
        <v>323</v>
      </c>
      <c r="O1079" s="25" t="s">
        <v>323</v>
      </c>
      <c r="P1079" s="25" t="s">
        <v>325</v>
      </c>
      <c r="Q1079" s="25" t="s">
        <v>323</v>
      </c>
      <c r="R1079" s="25" t="s">
        <v>289</v>
      </c>
      <c r="S1079" s="25" t="s">
        <v>326</v>
      </c>
      <c r="T1079" s="25" t="s">
        <v>323</v>
      </c>
      <c r="U1079" s="147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7">
        <v>1</v>
      </c>
    </row>
    <row r="1080" spans="1:65">
      <c r="A1080" s="29"/>
      <c r="B1080" s="18">
        <v>1</v>
      </c>
      <c r="C1080" s="14">
        <v>1</v>
      </c>
      <c r="D1080" s="210">
        <v>8.9</v>
      </c>
      <c r="E1080" s="210">
        <v>11.679424209971359</v>
      </c>
      <c r="F1080" s="211">
        <v>18.95</v>
      </c>
      <c r="G1080" s="210">
        <v>10.6</v>
      </c>
      <c r="H1080" s="210">
        <v>11.73</v>
      </c>
      <c r="I1080" s="210">
        <v>12.15</v>
      </c>
      <c r="J1080" s="210">
        <v>12.3</v>
      </c>
      <c r="K1080" s="210">
        <v>11.1</v>
      </c>
      <c r="L1080" s="210">
        <v>11.5</v>
      </c>
      <c r="M1080" s="210">
        <v>11.6</v>
      </c>
      <c r="N1080" s="210">
        <v>11.722818208560001</v>
      </c>
      <c r="O1080" s="210">
        <v>8.9</v>
      </c>
      <c r="P1080" s="210">
        <v>7.9</v>
      </c>
      <c r="Q1080" s="211">
        <v>8</v>
      </c>
      <c r="R1080" s="210">
        <v>8.6</v>
      </c>
      <c r="S1080" s="210">
        <v>13.5</v>
      </c>
      <c r="T1080" s="211" t="s">
        <v>103</v>
      </c>
      <c r="U1080" s="212"/>
      <c r="V1080" s="213"/>
      <c r="W1080" s="213"/>
      <c r="X1080" s="213"/>
      <c r="Y1080" s="213"/>
      <c r="Z1080" s="213"/>
      <c r="AA1080" s="213"/>
      <c r="AB1080" s="213"/>
      <c r="AC1080" s="213"/>
      <c r="AD1080" s="213"/>
      <c r="AE1080" s="213"/>
      <c r="AF1080" s="213"/>
      <c r="AG1080" s="213"/>
      <c r="AH1080" s="213"/>
      <c r="AI1080" s="213"/>
      <c r="AJ1080" s="213"/>
      <c r="AK1080" s="213"/>
      <c r="AL1080" s="213"/>
      <c r="AM1080" s="213"/>
      <c r="AN1080" s="213"/>
      <c r="AO1080" s="213"/>
      <c r="AP1080" s="213"/>
      <c r="AQ1080" s="213"/>
      <c r="AR1080" s="213"/>
      <c r="AS1080" s="213"/>
      <c r="AT1080" s="213"/>
      <c r="AU1080" s="213"/>
      <c r="AV1080" s="213"/>
      <c r="AW1080" s="213"/>
      <c r="AX1080" s="213"/>
      <c r="AY1080" s="213"/>
      <c r="AZ1080" s="213"/>
      <c r="BA1080" s="213"/>
      <c r="BB1080" s="213"/>
      <c r="BC1080" s="213"/>
      <c r="BD1080" s="213"/>
      <c r="BE1080" s="213"/>
      <c r="BF1080" s="213"/>
      <c r="BG1080" s="213"/>
      <c r="BH1080" s="213"/>
      <c r="BI1080" s="213"/>
      <c r="BJ1080" s="213"/>
      <c r="BK1080" s="213"/>
      <c r="BL1080" s="213"/>
      <c r="BM1080" s="214">
        <v>1</v>
      </c>
    </row>
    <row r="1081" spans="1:65">
      <c r="A1081" s="29"/>
      <c r="B1081" s="19">
        <v>1</v>
      </c>
      <c r="C1081" s="9">
        <v>2</v>
      </c>
      <c r="D1081" s="215">
        <v>8.98</v>
      </c>
      <c r="E1081" s="215">
        <v>11.744642420823745</v>
      </c>
      <c r="F1081" s="217">
        <v>18.047000000000001</v>
      </c>
      <c r="G1081" s="215">
        <v>10.7</v>
      </c>
      <c r="H1081" s="215">
        <v>12.01</v>
      </c>
      <c r="I1081" s="215">
        <v>11.95</v>
      </c>
      <c r="J1081" s="215">
        <v>12.1</v>
      </c>
      <c r="K1081" s="215">
        <v>11.15</v>
      </c>
      <c r="L1081" s="215">
        <v>11.25</v>
      </c>
      <c r="M1081" s="215">
        <v>12.4</v>
      </c>
      <c r="N1081" s="215">
        <v>11.37736612836</v>
      </c>
      <c r="O1081" s="215">
        <v>8.3000000000000007</v>
      </c>
      <c r="P1081" s="215">
        <v>9.14</v>
      </c>
      <c r="Q1081" s="217">
        <v>8</v>
      </c>
      <c r="R1081" s="215">
        <v>8.8000000000000007</v>
      </c>
      <c r="S1081" s="215">
        <v>13.7</v>
      </c>
      <c r="T1081" s="217" t="s">
        <v>103</v>
      </c>
      <c r="U1081" s="212"/>
      <c r="V1081" s="213"/>
      <c r="W1081" s="213"/>
      <c r="X1081" s="213"/>
      <c r="Y1081" s="213"/>
      <c r="Z1081" s="213"/>
      <c r="AA1081" s="213"/>
      <c r="AB1081" s="213"/>
      <c r="AC1081" s="213"/>
      <c r="AD1081" s="213"/>
      <c r="AE1081" s="213"/>
      <c r="AF1081" s="213"/>
      <c r="AG1081" s="213"/>
      <c r="AH1081" s="213"/>
      <c r="AI1081" s="213"/>
      <c r="AJ1081" s="213"/>
      <c r="AK1081" s="213"/>
      <c r="AL1081" s="213"/>
      <c r="AM1081" s="213"/>
      <c r="AN1081" s="213"/>
      <c r="AO1081" s="213"/>
      <c r="AP1081" s="213"/>
      <c r="AQ1081" s="213"/>
      <c r="AR1081" s="213"/>
      <c r="AS1081" s="213"/>
      <c r="AT1081" s="213"/>
      <c r="AU1081" s="213"/>
      <c r="AV1081" s="213"/>
      <c r="AW1081" s="213"/>
      <c r="AX1081" s="213"/>
      <c r="AY1081" s="213"/>
      <c r="AZ1081" s="213"/>
      <c r="BA1081" s="213"/>
      <c r="BB1081" s="213"/>
      <c r="BC1081" s="213"/>
      <c r="BD1081" s="213"/>
      <c r="BE1081" s="213"/>
      <c r="BF1081" s="213"/>
      <c r="BG1081" s="213"/>
      <c r="BH1081" s="213"/>
      <c r="BI1081" s="213"/>
      <c r="BJ1081" s="213"/>
      <c r="BK1081" s="213"/>
      <c r="BL1081" s="213"/>
      <c r="BM1081" s="214">
        <v>34</v>
      </c>
    </row>
    <row r="1082" spans="1:65">
      <c r="A1082" s="29"/>
      <c r="B1082" s="19">
        <v>1</v>
      </c>
      <c r="C1082" s="9">
        <v>3</v>
      </c>
      <c r="D1082" s="215">
        <v>8.65</v>
      </c>
      <c r="E1082" s="215">
        <v>12.36184157543606</v>
      </c>
      <c r="F1082" s="217">
        <v>17.506</v>
      </c>
      <c r="G1082" s="215">
        <v>10.1</v>
      </c>
      <c r="H1082" s="216">
        <v>10.79</v>
      </c>
      <c r="I1082" s="215">
        <v>12.05</v>
      </c>
      <c r="J1082" s="215">
        <v>12.75</v>
      </c>
      <c r="K1082" s="215">
        <v>11.05</v>
      </c>
      <c r="L1082" s="215">
        <v>11.35</v>
      </c>
      <c r="M1082" s="215">
        <v>11.7</v>
      </c>
      <c r="N1082" s="215">
        <v>10.428819474360001</v>
      </c>
      <c r="O1082" s="215">
        <v>8.6999999999999993</v>
      </c>
      <c r="P1082" s="215">
        <v>7.870000000000001</v>
      </c>
      <c r="Q1082" s="217">
        <v>7</v>
      </c>
      <c r="R1082" s="215">
        <v>9</v>
      </c>
      <c r="S1082" s="215">
        <v>13.6</v>
      </c>
      <c r="T1082" s="217" t="s">
        <v>103</v>
      </c>
      <c r="U1082" s="212"/>
      <c r="V1082" s="213"/>
      <c r="W1082" s="213"/>
      <c r="X1082" s="213"/>
      <c r="Y1082" s="213"/>
      <c r="Z1082" s="213"/>
      <c r="AA1082" s="213"/>
      <c r="AB1082" s="213"/>
      <c r="AC1082" s="213"/>
      <c r="AD1082" s="213"/>
      <c r="AE1082" s="213"/>
      <c r="AF1082" s="213"/>
      <c r="AG1082" s="213"/>
      <c r="AH1082" s="213"/>
      <c r="AI1082" s="213"/>
      <c r="AJ1082" s="213"/>
      <c r="AK1082" s="213"/>
      <c r="AL1082" s="213"/>
      <c r="AM1082" s="213"/>
      <c r="AN1082" s="213"/>
      <c r="AO1082" s="213"/>
      <c r="AP1082" s="213"/>
      <c r="AQ1082" s="213"/>
      <c r="AR1082" s="213"/>
      <c r="AS1082" s="213"/>
      <c r="AT1082" s="213"/>
      <c r="AU1082" s="213"/>
      <c r="AV1082" s="213"/>
      <c r="AW1082" s="213"/>
      <c r="AX1082" s="213"/>
      <c r="AY1082" s="213"/>
      <c r="AZ1082" s="213"/>
      <c r="BA1082" s="213"/>
      <c r="BB1082" s="213"/>
      <c r="BC1082" s="213"/>
      <c r="BD1082" s="213"/>
      <c r="BE1082" s="213"/>
      <c r="BF1082" s="213"/>
      <c r="BG1082" s="213"/>
      <c r="BH1082" s="213"/>
      <c r="BI1082" s="213"/>
      <c r="BJ1082" s="213"/>
      <c r="BK1082" s="213"/>
      <c r="BL1082" s="213"/>
      <c r="BM1082" s="214">
        <v>16</v>
      </c>
    </row>
    <row r="1083" spans="1:65">
      <c r="A1083" s="29"/>
      <c r="B1083" s="19">
        <v>1</v>
      </c>
      <c r="C1083" s="9">
        <v>4</v>
      </c>
      <c r="D1083" s="215">
        <v>8.91</v>
      </c>
      <c r="E1083" s="215">
        <v>11.67542890820503</v>
      </c>
      <c r="F1083" s="217">
        <v>17.149000000000001</v>
      </c>
      <c r="G1083" s="215">
        <v>10.1</v>
      </c>
      <c r="H1083" s="215">
        <v>11.61</v>
      </c>
      <c r="I1083" s="215">
        <v>12.65</v>
      </c>
      <c r="J1083" s="215">
        <v>13</v>
      </c>
      <c r="K1083" s="215">
        <v>11</v>
      </c>
      <c r="L1083" s="215">
        <v>11.7</v>
      </c>
      <c r="M1083" s="215">
        <v>12.4</v>
      </c>
      <c r="N1083" s="215">
        <v>10.831068632760001</v>
      </c>
      <c r="O1083" s="215">
        <v>9.1</v>
      </c>
      <c r="P1083" s="215">
        <v>9.09</v>
      </c>
      <c r="Q1083" s="217">
        <v>8</v>
      </c>
      <c r="R1083" s="215">
        <v>8.6999999999999993</v>
      </c>
      <c r="S1083" s="215">
        <v>13.7</v>
      </c>
      <c r="T1083" s="217" t="s">
        <v>103</v>
      </c>
      <c r="U1083" s="212"/>
      <c r="V1083" s="213"/>
      <c r="W1083" s="213"/>
      <c r="X1083" s="213"/>
      <c r="Y1083" s="213"/>
      <c r="Z1083" s="213"/>
      <c r="AA1083" s="213"/>
      <c r="AB1083" s="213"/>
      <c r="AC1083" s="213"/>
      <c r="AD1083" s="213"/>
      <c r="AE1083" s="213"/>
      <c r="AF1083" s="213"/>
      <c r="AG1083" s="213"/>
      <c r="AH1083" s="213"/>
      <c r="AI1083" s="213"/>
      <c r="AJ1083" s="213"/>
      <c r="AK1083" s="213"/>
      <c r="AL1083" s="213"/>
      <c r="AM1083" s="213"/>
      <c r="AN1083" s="213"/>
      <c r="AO1083" s="213"/>
      <c r="AP1083" s="213"/>
      <c r="AQ1083" s="213"/>
      <c r="AR1083" s="213"/>
      <c r="AS1083" s="213"/>
      <c r="AT1083" s="213"/>
      <c r="AU1083" s="213"/>
      <c r="AV1083" s="213"/>
      <c r="AW1083" s="213"/>
      <c r="AX1083" s="213"/>
      <c r="AY1083" s="213"/>
      <c r="AZ1083" s="213"/>
      <c r="BA1083" s="213"/>
      <c r="BB1083" s="213"/>
      <c r="BC1083" s="213"/>
      <c r="BD1083" s="213"/>
      <c r="BE1083" s="213"/>
      <c r="BF1083" s="213"/>
      <c r="BG1083" s="213"/>
      <c r="BH1083" s="213"/>
      <c r="BI1083" s="213"/>
      <c r="BJ1083" s="213"/>
      <c r="BK1083" s="213"/>
      <c r="BL1083" s="213"/>
      <c r="BM1083" s="214">
        <v>10.969400960616779</v>
      </c>
    </row>
    <row r="1084" spans="1:65">
      <c r="A1084" s="29"/>
      <c r="B1084" s="19">
        <v>1</v>
      </c>
      <c r="C1084" s="9">
        <v>5</v>
      </c>
      <c r="D1084" s="215">
        <v>8.61</v>
      </c>
      <c r="E1084" s="215">
        <v>12.327618433354349</v>
      </c>
      <c r="F1084" s="217">
        <v>16.649999999999999</v>
      </c>
      <c r="G1084" s="215">
        <v>10.5</v>
      </c>
      <c r="H1084" s="215">
        <v>12.03</v>
      </c>
      <c r="I1084" s="215">
        <v>12.3</v>
      </c>
      <c r="J1084" s="215">
        <v>12.3</v>
      </c>
      <c r="K1084" s="215">
        <v>11.45</v>
      </c>
      <c r="L1084" s="215">
        <v>11.2</v>
      </c>
      <c r="M1084" s="215">
        <v>12.65</v>
      </c>
      <c r="N1084" s="215">
        <v>11.128003382760001</v>
      </c>
      <c r="O1084" s="215">
        <v>8.5</v>
      </c>
      <c r="P1084" s="215">
        <v>9.44</v>
      </c>
      <c r="Q1084" s="217">
        <v>8</v>
      </c>
      <c r="R1084" s="215">
        <v>9</v>
      </c>
      <c r="S1084" s="215">
        <v>13.4</v>
      </c>
      <c r="T1084" s="217" t="s">
        <v>103</v>
      </c>
      <c r="U1084" s="212"/>
      <c r="V1084" s="213"/>
      <c r="W1084" s="213"/>
      <c r="X1084" s="213"/>
      <c r="Y1084" s="213"/>
      <c r="Z1084" s="213"/>
      <c r="AA1084" s="213"/>
      <c r="AB1084" s="213"/>
      <c r="AC1084" s="213"/>
      <c r="AD1084" s="213"/>
      <c r="AE1084" s="213"/>
      <c r="AF1084" s="213"/>
      <c r="AG1084" s="213"/>
      <c r="AH1084" s="213"/>
      <c r="AI1084" s="213"/>
      <c r="AJ1084" s="213"/>
      <c r="AK1084" s="213"/>
      <c r="AL1084" s="213"/>
      <c r="AM1084" s="213"/>
      <c r="AN1084" s="213"/>
      <c r="AO1084" s="213"/>
      <c r="AP1084" s="213"/>
      <c r="AQ1084" s="213"/>
      <c r="AR1084" s="213"/>
      <c r="AS1084" s="213"/>
      <c r="AT1084" s="213"/>
      <c r="AU1084" s="213"/>
      <c r="AV1084" s="213"/>
      <c r="AW1084" s="213"/>
      <c r="AX1084" s="213"/>
      <c r="AY1084" s="213"/>
      <c r="AZ1084" s="213"/>
      <c r="BA1084" s="213"/>
      <c r="BB1084" s="213"/>
      <c r="BC1084" s="213"/>
      <c r="BD1084" s="213"/>
      <c r="BE1084" s="213"/>
      <c r="BF1084" s="213"/>
      <c r="BG1084" s="213"/>
      <c r="BH1084" s="213"/>
      <c r="BI1084" s="213"/>
      <c r="BJ1084" s="213"/>
      <c r="BK1084" s="213"/>
      <c r="BL1084" s="213"/>
      <c r="BM1084" s="214">
        <v>123</v>
      </c>
    </row>
    <row r="1085" spans="1:65">
      <c r="A1085" s="29"/>
      <c r="B1085" s="19">
        <v>1</v>
      </c>
      <c r="C1085" s="9">
        <v>6</v>
      </c>
      <c r="D1085" s="215">
        <v>9.11</v>
      </c>
      <c r="E1085" s="215">
        <v>11.548729191658845</v>
      </c>
      <c r="F1085" s="217">
        <v>16.094000000000001</v>
      </c>
      <c r="G1085" s="215">
        <v>10.8</v>
      </c>
      <c r="H1085" s="215">
        <v>11.64</v>
      </c>
      <c r="I1085" s="215">
        <v>12.35</v>
      </c>
      <c r="J1085" s="215">
        <v>12.8</v>
      </c>
      <c r="K1085" s="215">
        <v>11.5</v>
      </c>
      <c r="L1085" s="215">
        <v>11.6</v>
      </c>
      <c r="M1085" s="215">
        <v>12.05</v>
      </c>
      <c r="N1085" s="215">
        <v>10.749920125560001</v>
      </c>
      <c r="O1085" s="215">
        <v>9</v>
      </c>
      <c r="P1085" s="215">
        <v>8.7799999999999994</v>
      </c>
      <c r="Q1085" s="217">
        <v>7</v>
      </c>
      <c r="R1085" s="215">
        <v>9.1999999999999993</v>
      </c>
      <c r="S1085" s="215">
        <v>13.8</v>
      </c>
      <c r="T1085" s="217" t="s">
        <v>103</v>
      </c>
      <c r="U1085" s="212"/>
      <c r="V1085" s="213"/>
      <c r="W1085" s="213"/>
      <c r="X1085" s="213"/>
      <c r="Y1085" s="213"/>
      <c r="Z1085" s="213"/>
      <c r="AA1085" s="213"/>
      <c r="AB1085" s="213"/>
      <c r="AC1085" s="213"/>
      <c r="AD1085" s="213"/>
      <c r="AE1085" s="213"/>
      <c r="AF1085" s="213"/>
      <c r="AG1085" s="213"/>
      <c r="AH1085" s="213"/>
      <c r="AI1085" s="213"/>
      <c r="AJ1085" s="213"/>
      <c r="AK1085" s="213"/>
      <c r="AL1085" s="213"/>
      <c r="AM1085" s="213"/>
      <c r="AN1085" s="213"/>
      <c r="AO1085" s="213"/>
      <c r="AP1085" s="213"/>
      <c r="AQ1085" s="213"/>
      <c r="AR1085" s="213"/>
      <c r="AS1085" s="213"/>
      <c r="AT1085" s="213"/>
      <c r="AU1085" s="213"/>
      <c r="AV1085" s="213"/>
      <c r="AW1085" s="213"/>
      <c r="AX1085" s="213"/>
      <c r="AY1085" s="213"/>
      <c r="AZ1085" s="213"/>
      <c r="BA1085" s="213"/>
      <c r="BB1085" s="213"/>
      <c r="BC1085" s="213"/>
      <c r="BD1085" s="213"/>
      <c r="BE1085" s="213"/>
      <c r="BF1085" s="213"/>
      <c r="BG1085" s="213"/>
      <c r="BH1085" s="213"/>
      <c r="BI1085" s="213"/>
      <c r="BJ1085" s="213"/>
      <c r="BK1085" s="213"/>
      <c r="BL1085" s="213"/>
      <c r="BM1085" s="218"/>
    </row>
    <row r="1086" spans="1:65">
      <c r="A1086" s="29"/>
      <c r="B1086" s="20" t="s">
        <v>259</v>
      </c>
      <c r="C1086" s="12"/>
      <c r="D1086" s="219">
        <v>8.86</v>
      </c>
      <c r="E1086" s="219">
        <v>11.889614123241564</v>
      </c>
      <c r="F1086" s="219">
        <v>17.399333333333331</v>
      </c>
      <c r="G1086" s="219">
        <v>10.466666666666667</v>
      </c>
      <c r="H1086" s="219">
        <v>11.635</v>
      </c>
      <c r="I1086" s="219">
        <v>12.241666666666667</v>
      </c>
      <c r="J1086" s="219">
        <v>12.541666666666666</v>
      </c>
      <c r="K1086" s="219">
        <v>11.208333333333334</v>
      </c>
      <c r="L1086" s="219">
        <v>11.433333333333332</v>
      </c>
      <c r="M1086" s="219">
        <v>12.133333333333333</v>
      </c>
      <c r="N1086" s="219">
        <v>11.039665992060002</v>
      </c>
      <c r="O1086" s="219">
        <v>8.75</v>
      </c>
      <c r="P1086" s="219">
        <v>8.7033333333333331</v>
      </c>
      <c r="Q1086" s="219">
        <v>7.666666666666667</v>
      </c>
      <c r="R1086" s="219">
        <v>8.8833333333333329</v>
      </c>
      <c r="S1086" s="219">
        <v>13.616666666666667</v>
      </c>
      <c r="T1086" s="219" t="s">
        <v>696</v>
      </c>
      <c r="U1086" s="212"/>
      <c r="V1086" s="213"/>
      <c r="W1086" s="213"/>
      <c r="X1086" s="213"/>
      <c r="Y1086" s="213"/>
      <c r="Z1086" s="213"/>
      <c r="AA1086" s="213"/>
      <c r="AB1086" s="213"/>
      <c r="AC1086" s="213"/>
      <c r="AD1086" s="213"/>
      <c r="AE1086" s="213"/>
      <c r="AF1086" s="213"/>
      <c r="AG1086" s="213"/>
      <c r="AH1086" s="213"/>
      <c r="AI1086" s="213"/>
      <c r="AJ1086" s="213"/>
      <c r="AK1086" s="213"/>
      <c r="AL1086" s="213"/>
      <c r="AM1086" s="213"/>
      <c r="AN1086" s="213"/>
      <c r="AO1086" s="213"/>
      <c r="AP1086" s="213"/>
      <c r="AQ1086" s="213"/>
      <c r="AR1086" s="213"/>
      <c r="AS1086" s="213"/>
      <c r="AT1086" s="213"/>
      <c r="AU1086" s="213"/>
      <c r="AV1086" s="213"/>
      <c r="AW1086" s="213"/>
      <c r="AX1086" s="213"/>
      <c r="AY1086" s="213"/>
      <c r="AZ1086" s="213"/>
      <c r="BA1086" s="213"/>
      <c r="BB1086" s="213"/>
      <c r="BC1086" s="213"/>
      <c r="BD1086" s="213"/>
      <c r="BE1086" s="213"/>
      <c r="BF1086" s="213"/>
      <c r="BG1086" s="213"/>
      <c r="BH1086" s="213"/>
      <c r="BI1086" s="213"/>
      <c r="BJ1086" s="213"/>
      <c r="BK1086" s="213"/>
      <c r="BL1086" s="213"/>
      <c r="BM1086" s="218"/>
    </row>
    <row r="1087" spans="1:65">
      <c r="A1087" s="29"/>
      <c r="B1087" s="3" t="s">
        <v>260</v>
      </c>
      <c r="C1087" s="28"/>
      <c r="D1087" s="215">
        <v>8.9050000000000011</v>
      </c>
      <c r="E1087" s="215">
        <v>11.712033315397552</v>
      </c>
      <c r="F1087" s="215">
        <v>17.327500000000001</v>
      </c>
      <c r="G1087" s="215">
        <v>10.55</v>
      </c>
      <c r="H1087" s="215">
        <v>11.685</v>
      </c>
      <c r="I1087" s="215">
        <v>12.225000000000001</v>
      </c>
      <c r="J1087" s="215">
        <v>12.525</v>
      </c>
      <c r="K1087" s="215">
        <v>11.125</v>
      </c>
      <c r="L1087" s="215">
        <v>11.425000000000001</v>
      </c>
      <c r="M1087" s="215">
        <v>12.225000000000001</v>
      </c>
      <c r="N1087" s="215">
        <v>10.97953600776</v>
      </c>
      <c r="O1087" s="215">
        <v>8.8000000000000007</v>
      </c>
      <c r="P1087" s="215">
        <v>8.9349999999999987</v>
      </c>
      <c r="Q1087" s="215">
        <v>8</v>
      </c>
      <c r="R1087" s="215">
        <v>8.9</v>
      </c>
      <c r="S1087" s="215">
        <v>13.649999999999999</v>
      </c>
      <c r="T1087" s="215" t="s">
        <v>696</v>
      </c>
      <c r="U1087" s="212"/>
      <c r="V1087" s="213"/>
      <c r="W1087" s="213"/>
      <c r="X1087" s="213"/>
      <c r="Y1087" s="213"/>
      <c r="Z1087" s="213"/>
      <c r="AA1087" s="213"/>
      <c r="AB1087" s="213"/>
      <c r="AC1087" s="213"/>
      <c r="AD1087" s="213"/>
      <c r="AE1087" s="213"/>
      <c r="AF1087" s="213"/>
      <c r="AG1087" s="213"/>
      <c r="AH1087" s="213"/>
      <c r="AI1087" s="213"/>
      <c r="AJ1087" s="213"/>
      <c r="AK1087" s="213"/>
      <c r="AL1087" s="213"/>
      <c r="AM1087" s="213"/>
      <c r="AN1087" s="213"/>
      <c r="AO1087" s="213"/>
      <c r="AP1087" s="213"/>
      <c r="AQ1087" s="213"/>
      <c r="AR1087" s="213"/>
      <c r="AS1087" s="213"/>
      <c r="AT1087" s="213"/>
      <c r="AU1087" s="213"/>
      <c r="AV1087" s="213"/>
      <c r="AW1087" s="213"/>
      <c r="AX1087" s="213"/>
      <c r="AY1087" s="213"/>
      <c r="AZ1087" s="213"/>
      <c r="BA1087" s="213"/>
      <c r="BB1087" s="213"/>
      <c r="BC1087" s="213"/>
      <c r="BD1087" s="213"/>
      <c r="BE1087" s="213"/>
      <c r="BF1087" s="213"/>
      <c r="BG1087" s="213"/>
      <c r="BH1087" s="213"/>
      <c r="BI1087" s="213"/>
      <c r="BJ1087" s="213"/>
      <c r="BK1087" s="213"/>
      <c r="BL1087" s="213"/>
      <c r="BM1087" s="218"/>
    </row>
    <row r="1088" spans="1:65">
      <c r="A1088" s="29"/>
      <c r="B1088" s="3" t="s">
        <v>261</v>
      </c>
      <c r="C1088" s="28"/>
      <c r="D1088" s="215">
        <v>0.193700800204852</v>
      </c>
      <c r="E1088" s="215">
        <v>0.35836321779622982</v>
      </c>
      <c r="F1088" s="215">
        <v>1.0162164467605639</v>
      </c>
      <c r="G1088" s="215">
        <v>0.30110906108363256</v>
      </c>
      <c r="H1088" s="215">
        <v>0.45174107628153565</v>
      </c>
      <c r="I1088" s="215">
        <v>0.24983327774071001</v>
      </c>
      <c r="J1088" s="215">
        <v>0.35555121525128652</v>
      </c>
      <c r="K1088" s="215">
        <v>0.21311186420907346</v>
      </c>
      <c r="L1088" s="215">
        <v>0.19916492328386204</v>
      </c>
      <c r="M1088" s="215">
        <v>0.42150523919242927</v>
      </c>
      <c r="N1088" s="215">
        <v>0.46672064904149502</v>
      </c>
      <c r="O1088" s="215">
        <v>0.3082207001484486</v>
      </c>
      <c r="P1088" s="215">
        <v>0.66761266215273818</v>
      </c>
      <c r="Q1088" s="215">
        <v>0.51639777949432231</v>
      </c>
      <c r="R1088" s="215">
        <v>0.22286019533929036</v>
      </c>
      <c r="S1088" s="215">
        <v>0.14719601443879737</v>
      </c>
      <c r="T1088" s="215" t="s">
        <v>696</v>
      </c>
      <c r="U1088" s="212"/>
      <c r="V1088" s="213"/>
      <c r="W1088" s="213"/>
      <c r="X1088" s="213"/>
      <c r="Y1088" s="213"/>
      <c r="Z1088" s="213"/>
      <c r="AA1088" s="213"/>
      <c r="AB1088" s="213"/>
      <c r="AC1088" s="213"/>
      <c r="AD1088" s="213"/>
      <c r="AE1088" s="213"/>
      <c r="AF1088" s="213"/>
      <c r="AG1088" s="213"/>
      <c r="AH1088" s="213"/>
      <c r="AI1088" s="213"/>
      <c r="AJ1088" s="213"/>
      <c r="AK1088" s="213"/>
      <c r="AL1088" s="213"/>
      <c r="AM1088" s="213"/>
      <c r="AN1088" s="213"/>
      <c r="AO1088" s="213"/>
      <c r="AP1088" s="213"/>
      <c r="AQ1088" s="213"/>
      <c r="AR1088" s="213"/>
      <c r="AS1088" s="213"/>
      <c r="AT1088" s="213"/>
      <c r="AU1088" s="213"/>
      <c r="AV1088" s="213"/>
      <c r="AW1088" s="213"/>
      <c r="AX1088" s="213"/>
      <c r="AY1088" s="213"/>
      <c r="AZ1088" s="213"/>
      <c r="BA1088" s="213"/>
      <c r="BB1088" s="213"/>
      <c r="BC1088" s="213"/>
      <c r="BD1088" s="213"/>
      <c r="BE1088" s="213"/>
      <c r="BF1088" s="213"/>
      <c r="BG1088" s="213"/>
      <c r="BH1088" s="213"/>
      <c r="BI1088" s="213"/>
      <c r="BJ1088" s="213"/>
      <c r="BK1088" s="213"/>
      <c r="BL1088" s="213"/>
      <c r="BM1088" s="218"/>
    </row>
    <row r="1089" spans="1:65">
      <c r="A1089" s="29"/>
      <c r="B1089" s="3" t="s">
        <v>86</v>
      </c>
      <c r="C1089" s="28"/>
      <c r="D1089" s="13">
        <v>2.1862392799644696E-2</v>
      </c>
      <c r="E1089" s="13">
        <v>3.0140861938968148E-2</v>
      </c>
      <c r="F1089" s="13">
        <v>5.8405481824623399E-2</v>
      </c>
      <c r="G1089" s="13">
        <v>2.8768381632194192E-2</v>
      </c>
      <c r="H1089" s="13">
        <v>3.8826048670523049E-2</v>
      </c>
      <c r="I1089" s="13">
        <v>2.0408436575143091E-2</v>
      </c>
      <c r="J1089" s="13">
        <v>2.8349598558242116E-2</v>
      </c>
      <c r="K1089" s="13">
        <v>1.9013697921999119E-2</v>
      </c>
      <c r="L1089" s="13">
        <v>1.7419672590425254E-2</v>
      </c>
      <c r="M1089" s="13">
        <v>3.4739442790584829E-2</v>
      </c>
      <c r="N1089" s="13">
        <v>4.227670016259296E-2</v>
      </c>
      <c r="O1089" s="13">
        <v>3.5225222874108411E-2</v>
      </c>
      <c r="P1089" s="13">
        <v>7.670769768127976E-2</v>
      </c>
      <c r="Q1089" s="13">
        <v>6.7356232107955077E-2</v>
      </c>
      <c r="R1089" s="13">
        <v>2.5087451632940756E-2</v>
      </c>
      <c r="S1089" s="13">
        <v>1.0809988820474715E-2</v>
      </c>
      <c r="T1089" s="13" t="s">
        <v>696</v>
      </c>
      <c r="U1089" s="147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5"/>
    </row>
    <row r="1090" spans="1:65">
      <c r="A1090" s="29"/>
      <c r="B1090" s="3" t="s">
        <v>262</v>
      </c>
      <c r="C1090" s="28"/>
      <c r="D1090" s="13">
        <v>-0.19229864677115183</v>
      </c>
      <c r="E1090" s="13">
        <v>8.3889098951584362E-2</v>
      </c>
      <c r="F1090" s="13">
        <v>0.58616987343263394</v>
      </c>
      <c r="G1090" s="13">
        <v>-4.5830606042669864E-2</v>
      </c>
      <c r="H1090" s="13">
        <v>6.0677792868809144E-2</v>
      </c>
      <c r="I1090" s="13">
        <v>0.11598315264595382</v>
      </c>
      <c r="J1090" s="13">
        <v>0.14333195693135492</v>
      </c>
      <c r="K1090" s="13">
        <v>2.178171566290521E-2</v>
      </c>
      <c r="L1090" s="13">
        <v>4.2293318876955865E-2</v>
      </c>
      <c r="M1090" s="13">
        <v>0.10610719554289205</v>
      </c>
      <c r="N1090" s="13">
        <v>6.4055486434941855E-3</v>
      </c>
      <c r="O1090" s="13">
        <v>-0.20232654167579889</v>
      </c>
      <c r="P1090" s="13">
        <v>-0.20658080012019464</v>
      </c>
      <c r="Q1090" s="13">
        <v>-0.30108611270641428</v>
      </c>
      <c r="R1090" s="13">
        <v>-0.19017151754895401</v>
      </c>
      <c r="S1090" s="13">
        <v>0.24133183895404242</v>
      </c>
      <c r="T1090" s="13" t="s">
        <v>696</v>
      </c>
      <c r="U1090" s="147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5"/>
    </row>
    <row r="1091" spans="1:65">
      <c r="A1091" s="29"/>
      <c r="B1091" s="45" t="s">
        <v>263</v>
      </c>
      <c r="C1091" s="46"/>
      <c r="D1091" s="44">
        <v>1.55</v>
      </c>
      <c r="E1091" s="44">
        <v>0.36</v>
      </c>
      <c r="F1091" s="44">
        <v>3.83</v>
      </c>
      <c r="G1091" s="44">
        <v>0.54</v>
      </c>
      <c r="H1091" s="44">
        <v>0.2</v>
      </c>
      <c r="I1091" s="44">
        <v>0.57999999999999996</v>
      </c>
      <c r="J1091" s="44">
        <v>0.77</v>
      </c>
      <c r="K1091" s="44">
        <v>7.0000000000000007E-2</v>
      </c>
      <c r="L1091" s="44">
        <v>7.0000000000000007E-2</v>
      </c>
      <c r="M1091" s="44">
        <v>0.51</v>
      </c>
      <c r="N1091" s="44">
        <v>0.18</v>
      </c>
      <c r="O1091" s="44">
        <v>1.62</v>
      </c>
      <c r="P1091" s="44">
        <v>1.65</v>
      </c>
      <c r="Q1091" s="44" t="s">
        <v>264</v>
      </c>
      <c r="R1091" s="44">
        <v>1.53</v>
      </c>
      <c r="S1091" s="44">
        <v>1.45</v>
      </c>
      <c r="T1091" s="44">
        <v>5.55</v>
      </c>
      <c r="U1091" s="147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5"/>
    </row>
    <row r="1092" spans="1:65">
      <c r="B1092" s="30" t="s">
        <v>335</v>
      </c>
      <c r="C1092" s="20"/>
      <c r="D1092" s="20"/>
      <c r="E1092" s="20"/>
      <c r="F1092" s="20"/>
      <c r="G1092" s="20"/>
      <c r="H1092" s="20"/>
      <c r="I1092" s="20"/>
      <c r="J1092" s="20"/>
      <c r="K1092" s="20"/>
      <c r="L1092" s="20"/>
      <c r="M1092" s="20"/>
      <c r="N1092" s="20"/>
      <c r="O1092" s="20"/>
      <c r="P1092" s="20"/>
      <c r="Q1092" s="20"/>
      <c r="R1092" s="20"/>
      <c r="S1092" s="20"/>
      <c r="T1092" s="20"/>
      <c r="BM1092" s="55"/>
    </row>
    <row r="1093" spans="1:65">
      <c r="BM1093" s="55"/>
    </row>
    <row r="1094" spans="1:65" ht="15">
      <c r="B1094" s="8" t="s">
        <v>614</v>
      </c>
      <c r="BM1094" s="27" t="s">
        <v>66</v>
      </c>
    </row>
    <row r="1095" spans="1:65" ht="15">
      <c r="A1095" s="24" t="s">
        <v>38</v>
      </c>
      <c r="B1095" s="18" t="s">
        <v>110</v>
      </c>
      <c r="C1095" s="15" t="s">
        <v>111</v>
      </c>
      <c r="D1095" s="16" t="s">
        <v>228</v>
      </c>
      <c r="E1095" s="17" t="s">
        <v>228</v>
      </c>
      <c r="F1095" s="17" t="s">
        <v>228</v>
      </c>
      <c r="G1095" s="17" t="s">
        <v>228</v>
      </c>
      <c r="H1095" s="17" t="s">
        <v>228</v>
      </c>
      <c r="I1095" s="17" t="s">
        <v>228</v>
      </c>
      <c r="J1095" s="17" t="s">
        <v>228</v>
      </c>
      <c r="K1095" s="17" t="s">
        <v>228</v>
      </c>
      <c r="L1095" s="17" t="s">
        <v>228</v>
      </c>
      <c r="M1095" s="17" t="s">
        <v>228</v>
      </c>
      <c r="N1095" s="17" t="s">
        <v>228</v>
      </c>
      <c r="O1095" s="17" t="s">
        <v>228</v>
      </c>
      <c r="P1095" s="17" t="s">
        <v>228</v>
      </c>
      <c r="Q1095" s="17" t="s">
        <v>228</v>
      </c>
      <c r="R1095" s="17" t="s">
        <v>228</v>
      </c>
      <c r="S1095" s="147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7">
        <v>1</v>
      </c>
    </row>
    <row r="1096" spans="1:65">
      <c r="A1096" s="29"/>
      <c r="B1096" s="19" t="s">
        <v>229</v>
      </c>
      <c r="C1096" s="9" t="s">
        <v>229</v>
      </c>
      <c r="D1096" s="145" t="s">
        <v>232</v>
      </c>
      <c r="E1096" s="146" t="s">
        <v>233</v>
      </c>
      <c r="F1096" s="146" t="s">
        <v>234</v>
      </c>
      <c r="G1096" s="146" t="s">
        <v>237</v>
      </c>
      <c r="H1096" s="146" t="s">
        <v>238</v>
      </c>
      <c r="I1096" s="146" t="s">
        <v>239</v>
      </c>
      <c r="J1096" s="146" t="s">
        <v>240</v>
      </c>
      <c r="K1096" s="146" t="s">
        <v>241</v>
      </c>
      <c r="L1096" s="146" t="s">
        <v>242</v>
      </c>
      <c r="M1096" s="146" t="s">
        <v>243</v>
      </c>
      <c r="N1096" s="146" t="s">
        <v>244</v>
      </c>
      <c r="O1096" s="146" t="s">
        <v>246</v>
      </c>
      <c r="P1096" s="146" t="s">
        <v>283</v>
      </c>
      <c r="Q1096" s="146" t="s">
        <v>253</v>
      </c>
      <c r="R1096" s="146" t="s">
        <v>299</v>
      </c>
      <c r="S1096" s="147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7" t="s">
        <v>3</v>
      </c>
    </row>
    <row r="1097" spans="1:65">
      <c r="A1097" s="29"/>
      <c r="B1097" s="19"/>
      <c r="C1097" s="9"/>
      <c r="D1097" s="10" t="s">
        <v>286</v>
      </c>
      <c r="E1097" s="11" t="s">
        <v>286</v>
      </c>
      <c r="F1097" s="11" t="s">
        <v>287</v>
      </c>
      <c r="G1097" s="11" t="s">
        <v>322</v>
      </c>
      <c r="H1097" s="11" t="s">
        <v>286</v>
      </c>
      <c r="I1097" s="11" t="s">
        <v>286</v>
      </c>
      <c r="J1097" s="11" t="s">
        <v>286</v>
      </c>
      <c r="K1097" s="11" t="s">
        <v>286</v>
      </c>
      <c r="L1097" s="11" t="s">
        <v>286</v>
      </c>
      <c r="M1097" s="11" t="s">
        <v>286</v>
      </c>
      <c r="N1097" s="11" t="s">
        <v>322</v>
      </c>
      <c r="O1097" s="11" t="s">
        <v>322</v>
      </c>
      <c r="P1097" s="11" t="s">
        <v>322</v>
      </c>
      <c r="Q1097" s="11" t="s">
        <v>286</v>
      </c>
      <c r="R1097" s="11" t="s">
        <v>287</v>
      </c>
      <c r="S1097" s="147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7">
        <v>1</v>
      </c>
    </row>
    <row r="1098" spans="1:65">
      <c r="A1098" s="29"/>
      <c r="B1098" s="19"/>
      <c r="C1098" s="9"/>
      <c r="D1098" s="25" t="s">
        <v>323</v>
      </c>
      <c r="E1098" s="25" t="s">
        <v>324</v>
      </c>
      <c r="F1098" s="25" t="s">
        <v>324</v>
      </c>
      <c r="G1098" s="25" t="s">
        <v>325</v>
      </c>
      <c r="H1098" s="25" t="s">
        <v>325</v>
      </c>
      <c r="I1098" s="25" t="s">
        <v>325</v>
      </c>
      <c r="J1098" s="25" t="s">
        <v>325</v>
      </c>
      <c r="K1098" s="25" t="s">
        <v>325</v>
      </c>
      <c r="L1098" s="25" t="s">
        <v>325</v>
      </c>
      <c r="M1098" s="25" t="s">
        <v>325</v>
      </c>
      <c r="N1098" s="25" t="s">
        <v>323</v>
      </c>
      <c r="O1098" s="25" t="s">
        <v>323</v>
      </c>
      <c r="P1098" s="25" t="s">
        <v>326</v>
      </c>
      <c r="Q1098" s="25" t="s">
        <v>258</v>
      </c>
      <c r="R1098" s="25" t="s">
        <v>325</v>
      </c>
      <c r="S1098" s="147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7">
        <v>2</v>
      </c>
    </row>
    <row r="1099" spans="1:65">
      <c r="A1099" s="29"/>
      <c r="B1099" s="18">
        <v>1</v>
      </c>
      <c r="C1099" s="14">
        <v>1</v>
      </c>
      <c r="D1099" s="210">
        <v>10.31</v>
      </c>
      <c r="E1099" s="210">
        <v>11.294571011543381</v>
      </c>
      <c r="F1099" s="210">
        <v>10.018000000000001</v>
      </c>
      <c r="G1099" s="210">
        <v>12.1</v>
      </c>
      <c r="H1099" s="210">
        <v>10.93</v>
      </c>
      <c r="I1099" s="210">
        <v>11.1</v>
      </c>
      <c r="J1099" s="210">
        <v>11.5</v>
      </c>
      <c r="K1099" s="210">
        <v>11.1</v>
      </c>
      <c r="L1099" s="210">
        <v>11.3</v>
      </c>
      <c r="M1099" s="210">
        <v>11.45</v>
      </c>
      <c r="N1099" s="210">
        <v>11.828199677999999</v>
      </c>
      <c r="O1099" s="211">
        <v>14.6</v>
      </c>
      <c r="P1099" s="211">
        <v>13.6</v>
      </c>
      <c r="Q1099" s="210">
        <v>12.3</v>
      </c>
      <c r="R1099" s="210">
        <v>9.9459999999999997</v>
      </c>
      <c r="S1099" s="212"/>
      <c r="T1099" s="213"/>
      <c r="U1099" s="213"/>
      <c r="V1099" s="213"/>
      <c r="W1099" s="213"/>
      <c r="X1099" s="213"/>
      <c r="Y1099" s="213"/>
      <c r="Z1099" s="213"/>
      <c r="AA1099" s="213"/>
      <c r="AB1099" s="213"/>
      <c r="AC1099" s="213"/>
      <c r="AD1099" s="213"/>
      <c r="AE1099" s="213"/>
      <c r="AF1099" s="213"/>
      <c r="AG1099" s="213"/>
      <c r="AH1099" s="213"/>
      <c r="AI1099" s="213"/>
      <c r="AJ1099" s="213"/>
      <c r="AK1099" s="213"/>
      <c r="AL1099" s="213"/>
      <c r="AM1099" s="213"/>
      <c r="AN1099" s="213"/>
      <c r="AO1099" s="213"/>
      <c r="AP1099" s="213"/>
      <c r="AQ1099" s="213"/>
      <c r="AR1099" s="213"/>
      <c r="AS1099" s="213"/>
      <c r="AT1099" s="213"/>
      <c r="AU1099" s="213"/>
      <c r="AV1099" s="213"/>
      <c r="AW1099" s="213"/>
      <c r="AX1099" s="213"/>
      <c r="AY1099" s="213"/>
      <c r="AZ1099" s="213"/>
      <c r="BA1099" s="213"/>
      <c r="BB1099" s="213"/>
      <c r="BC1099" s="213"/>
      <c r="BD1099" s="213"/>
      <c r="BE1099" s="213"/>
      <c r="BF1099" s="213"/>
      <c r="BG1099" s="213"/>
      <c r="BH1099" s="213"/>
      <c r="BI1099" s="213"/>
      <c r="BJ1099" s="213"/>
      <c r="BK1099" s="213"/>
      <c r="BL1099" s="213"/>
      <c r="BM1099" s="214">
        <v>1</v>
      </c>
    </row>
    <row r="1100" spans="1:65">
      <c r="A1100" s="29"/>
      <c r="B1100" s="19">
        <v>1</v>
      </c>
      <c r="C1100" s="9">
        <v>2</v>
      </c>
      <c r="D1100" s="215">
        <v>10.93</v>
      </c>
      <c r="E1100" s="215">
        <v>11.346067207576006</v>
      </c>
      <c r="F1100" s="215">
        <v>10.538</v>
      </c>
      <c r="G1100" s="215">
        <v>11.8</v>
      </c>
      <c r="H1100" s="215">
        <v>11.41</v>
      </c>
      <c r="I1100" s="215">
        <v>11.35</v>
      </c>
      <c r="J1100" s="215">
        <v>12.1</v>
      </c>
      <c r="K1100" s="215">
        <v>10.65</v>
      </c>
      <c r="L1100" s="215">
        <v>11.35</v>
      </c>
      <c r="M1100" s="215">
        <v>11.25</v>
      </c>
      <c r="N1100" s="215">
        <v>12.033285705599999</v>
      </c>
      <c r="O1100" s="217">
        <v>14.4</v>
      </c>
      <c r="P1100" s="217">
        <v>14</v>
      </c>
      <c r="Q1100" s="215">
        <v>11.8</v>
      </c>
      <c r="R1100" s="215">
        <v>10.44</v>
      </c>
      <c r="S1100" s="212"/>
      <c r="T1100" s="213"/>
      <c r="U1100" s="213"/>
      <c r="V1100" s="213"/>
      <c r="W1100" s="213"/>
      <c r="X1100" s="213"/>
      <c r="Y1100" s="213"/>
      <c r="Z1100" s="213"/>
      <c r="AA1100" s="213"/>
      <c r="AB1100" s="213"/>
      <c r="AC1100" s="213"/>
      <c r="AD1100" s="213"/>
      <c r="AE1100" s="213"/>
      <c r="AF1100" s="213"/>
      <c r="AG1100" s="213"/>
      <c r="AH1100" s="213"/>
      <c r="AI1100" s="213"/>
      <c r="AJ1100" s="213"/>
      <c r="AK1100" s="213"/>
      <c r="AL1100" s="213"/>
      <c r="AM1100" s="213"/>
      <c r="AN1100" s="213"/>
      <c r="AO1100" s="213"/>
      <c r="AP1100" s="213"/>
      <c r="AQ1100" s="213"/>
      <c r="AR1100" s="213"/>
      <c r="AS1100" s="213"/>
      <c r="AT1100" s="213"/>
      <c r="AU1100" s="213"/>
      <c r="AV1100" s="213"/>
      <c r="AW1100" s="213"/>
      <c r="AX1100" s="213"/>
      <c r="AY1100" s="213"/>
      <c r="AZ1100" s="213"/>
      <c r="BA1100" s="213"/>
      <c r="BB1100" s="213"/>
      <c r="BC1100" s="213"/>
      <c r="BD1100" s="213"/>
      <c r="BE1100" s="213"/>
      <c r="BF1100" s="213"/>
      <c r="BG1100" s="213"/>
      <c r="BH1100" s="213"/>
      <c r="BI1100" s="213"/>
      <c r="BJ1100" s="213"/>
      <c r="BK1100" s="213"/>
      <c r="BL1100" s="213"/>
      <c r="BM1100" s="214">
        <v>35</v>
      </c>
    </row>
    <row r="1101" spans="1:65">
      <c r="A1101" s="29"/>
      <c r="B1101" s="19">
        <v>1</v>
      </c>
      <c r="C1101" s="9">
        <v>3</v>
      </c>
      <c r="D1101" s="215">
        <v>10.96</v>
      </c>
      <c r="E1101" s="215">
        <v>11.043851741554537</v>
      </c>
      <c r="F1101" s="215">
        <v>10.981999999999999</v>
      </c>
      <c r="G1101" s="215">
        <v>11.7</v>
      </c>
      <c r="H1101" s="215">
        <v>10.55</v>
      </c>
      <c r="I1101" s="215">
        <v>11.6</v>
      </c>
      <c r="J1101" s="215">
        <v>11.7</v>
      </c>
      <c r="K1101" s="215">
        <v>10.85</v>
      </c>
      <c r="L1101" s="215">
        <v>11</v>
      </c>
      <c r="M1101" s="215">
        <v>11.05</v>
      </c>
      <c r="N1101" s="215">
        <v>11.1407121612</v>
      </c>
      <c r="O1101" s="217">
        <v>14.5</v>
      </c>
      <c r="P1101" s="217">
        <v>13.1</v>
      </c>
      <c r="Q1101" s="215">
        <v>11.9</v>
      </c>
      <c r="R1101" s="215">
        <v>10.804</v>
      </c>
      <c r="S1101" s="212"/>
      <c r="T1101" s="213"/>
      <c r="U1101" s="213"/>
      <c r="V1101" s="213"/>
      <c r="W1101" s="213"/>
      <c r="X1101" s="213"/>
      <c r="Y1101" s="213"/>
      <c r="Z1101" s="213"/>
      <c r="AA1101" s="213"/>
      <c r="AB1101" s="213"/>
      <c r="AC1101" s="213"/>
      <c r="AD1101" s="213"/>
      <c r="AE1101" s="213"/>
      <c r="AF1101" s="213"/>
      <c r="AG1101" s="213"/>
      <c r="AH1101" s="213"/>
      <c r="AI1101" s="213"/>
      <c r="AJ1101" s="213"/>
      <c r="AK1101" s="213"/>
      <c r="AL1101" s="213"/>
      <c r="AM1101" s="213"/>
      <c r="AN1101" s="213"/>
      <c r="AO1101" s="213"/>
      <c r="AP1101" s="213"/>
      <c r="AQ1101" s="213"/>
      <c r="AR1101" s="213"/>
      <c r="AS1101" s="213"/>
      <c r="AT1101" s="213"/>
      <c r="AU1101" s="213"/>
      <c r="AV1101" s="213"/>
      <c r="AW1101" s="213"/>
      <c r="AX1101" s="213"/>
      <c r="AY1101" s="213"/>
      <c r="AZ1101" s="213"/>
      <c r="BA1101" s="213"/>
      <c r="BB1101" s="213"/>
      <c r="BC1101" s="213"/>
      <c r="BD1101" s="213"/>
      <c r="BE1101" s="213"/>
      <c r="BF1101" s="213"/>
      <c r="BG1101" s="213"/>
      <c r="BH1101" s="213"/>
      <c r="BI1101" s="213"/>
      <c r="BJ1101" s="213"/>
      <c r="BK1101" s="213"/>
      <c r="BL1101" s="213"/>
      <c r="BM1101" s="214">
        <v>16</v>
      </c>
    </row>
    <row r="1102" spans="1:65">
      <c r="A1102" s="29"/>
      <c r="B1102" s="19">
        <v>1</v>
      </c>
      <c r="C1102" s="9">
        <v>4</v>
      </c>
      <c r="D1102" s="215">
        <v>10.39</v>
      </c>
      <c r="E1102" s="215">
        <v>11.259384252395249</v>
      </c>
      <c r="F1102" s="215">
        <v>10.462999999999999</v>
      </c>
      <c r="G1102" s="215">
        <v>12.1</v>
      </c>
      <c r="H1102" s="215">
        <v>11.08</v>
      </c>
      <c r="I1102" s="215">
        <v>12</v>
      </c>
      <c r="J1102" s="215">
        <v>11.85</v>
      </c>
      <c r="K1102" s="215">
        <v>10.85</v>
      </c>
      <c r="L1102" s="215">
        <v>11.7</v>
      </c>
      <c r="M1102" s="215">
        <v>11.05</v>
      </c>
      <c r="N1102" s="215">
        <v>11.6175116568</v>
      </c>
      <c r="O1102" s="217">
        <v>14.4</v>
      </c>
      <c r="P1102" s="217">
        <v>13.6</v>
      </c>
      <c r="Q1102" s="215">
        <v>12.2</v>
      </c>
      <c r="R1102" s="215">
        <v>10.051</v>
      </c>
      <c r="S1102" s="212"/>
      <c r="T1102" s="213"/>
      <c r="U1102" s="213"/>
      <c r="V1102" s="213"/>
      <c r="W1102" s="213"/>
      <c r="X1102" s="213"/>
      <c r="Y1102" s="213"/>
      <c r="Z1102" s="213"/>
      <c r="AA1102" s="213"/>
      <c r="AB1102" s="213"/>
      <c r="AC1102" s="213"/>
      <c r="AD1102" s="213"/>
      <c r="AE1102" s="213"/>
      <c r="AF1102" s="213"/>
      <c r="AG1102" s="213"/>
      <c r="AH1102" s="213"/>
      <c r="AI1102" s="213"/>
      <c r="AJ1102" s="213"/>
      <c r="AK1102" s="213"/>
      <c r="AL1102" s="213"/>
      <c r="AM1102" s="213"/>
      <c r="AN1102" s="213"/>
      <c r="AO1102" s="213"/>
      <c r="AP1102" s="213"/>
      <c r="AQ1102" s="213"/>
      <c r="AR1102" s="213"/>
      <c r="AS1102" s="213"/>
      <c r="AT1102" s="213"/>
      <c r="AU1102" s="213"/>
      <c r="AV1102" s="213"/>
      <c r="AW1102" s="213"/>
      <c r="AX1102" s="213"/>
      <c r="AY1102" s="213"/>
      <c r="AZ1102" s="213"/>
      <c r="BA1102" s="213"/>
      <c r="BB1102" s="213"/>
      <c r="BC1102" s="213"/>
      <c r="BD1102" s="213"/>
      <c r="BE1102" s="213"/>
      <c r="BF1102" s="213"/>
      <c r="BG1102" s="213"/>
      <c r="BH1102" s="213"/>
      <c r="BI1102" s="213"/>
      <c r="BJ1102" s="213"/>
      <c r="BK1102" s="213"/>
      <c r="BL1102" s="213"/>
      <c r="BM1102" s="214">
        <v>11.236455280071167</v>
      </c>
    </row>
    <row r="1103" spans="1:65">
      <c r="A1103" s="29"/>
      <c r="B1103" s="19">
        <v>1</v>
      </c>
      <c r="C1103" s="9">
        <v>5</v>
      </c>
      <c r="D1103" s="215">
        <v>10.74</v>
      </c>
      <c r="E1103" s="215">
        <v>11.612278042903464</v>
      </c>
      <c r="F1103" s="215">
        <v>10.619</v>
      </c>
      <c r="G1103" s="215">
        <v>11.9</v>
      </c>
      <c r="H1103" s="215">
        <v>10.88</v>
      </c>
      <c r="I1103" s="215">
        <v>11.7</v>
      </c>
      <c r="J1103" s="215">
        <v>11.65</v>
      </c>
      <c r="K1103" s="215">
        <v>10.85</v>
      </c>
      <c r="L1103" s="215">
        <v>11.25</v>
      </c>
      <c r="M1103" s="215">
        <v>11.2</v>
      </c>
      <c r="N1103" s="215">
        <v>11.632192187999999</v>
      </c>
      <c r="O1103" s="217">
        <v>14.2</v>
      </c>
      <c r="P1103" s="217">
        <v>12.9</v>
      </c>
      <c r="Q1103" s="215">
        <v>11.7</v>
      </c>
      <c r="R1103" s="215">
        <v>10.374000000000001</v>
      </c>
      <c r="S1103" s="212"/>
      <c r="T1103" s="213"/>
      <c r="U1103" s="213"/>
      <c r="V1103" s="213"/>
      <c r="W1103" s="213"/>
      <c r="X1103" s="213"/>
      <c r="Y1103" s="213"/>
      <c r="Z1103" s="213"/>
      <c r="AA1103" s="213"/>
      <c r="AB1103" s="213"/>
      <c r="AC1103" s="213"/>
      <c r="AD1103" s="213"/>
      <c r="AE1103" s="213"/>
      <c r="AF1103" s="213"/>
      <c r="AG1103" s="213"/>
      <c r="AH1103" s="213"/>
      <c r="AI1103" s="213"/>
      <c r="AJ1103" s="213"/>
      <c r="AK1103" s="213"/>
      <c r="AL1103" s="213"/>
      <c r="AM1103" s="213"/>
      <c r="AN1103" s="213"/>
      <c r="AO1103" s="213"/>
      <c r="AP1103" s="213"/>
      <c r="AQ1103" s="213"/>
      <c r="AR1103" s="213"/>
      <c r="AS1103" s="213"/>
      <c r="AT1103" s="213"/>
      <c r="AU1103" s="213"/>
      <c r="AV1103" s="213"/>
      <c r="AW1103" s="213"/>
      <c r="AX1103" s="213"/>
      <c r="AY1103" s="213"/>
      <c r="AZ1103" s="213"/>
      <c r="BA1103" s="213"/>
      <c r="BB1103" s="213"/>
      <c r="BC1103" s="213"/>
      <c r="BD1103" s="213"/>
      <c r="BE1103" s="213"/>
      <c r="BF1103" s="213"/>
      <c r="BG1103" s="213"/>
      <c r="BH1103" s="213"/>
      <c r="BI1103" s="213"/>
      <c r="BJ1103" s="213"/>
      <c r="BK1103" s="213"/>
      <c r="BL1103" s="213"/>
      <c r="BM1103" s="214">
        <v>124</v>
      </c>
    </row>
    <row r="1104" spans="1:65">
      <c r="A1104" s="29"/>
      <c r="B1104" s="19">
        <v>1</v>
      </c>
      <c r="C1104" s="9">
        <v>6</v>
      </c>
      <c r="D1104" s="215">
        <v>10.81</v>
      </c>
      <c r="E1104" s="215">
        <v>11.156228663578368</v>
      </c>
      <c r="F1104" s="215">
        <v>10.689</v>
      </c>
      <c r="G1104" s="215">
        <v>11.6</v>
      </c>
      <c r="H1104" s="215">
        <v>11.34</v>
      </c>
      <c r="I1104" s="215">
        <v>11.8</v>
      </c>
      <c r="J1104" s="215">
        <v>11.5</v>
      </c>
      <c r="K1104" s="216">
        <v>11.4</v>
      </c>
      <c r="L1104" s="215">
        <v>11.25</v>
      </c>
      <c r="M1104" s="215">
        <v>11.6</v>
      </c>
      <c r="N1104" s="215">
        <v>11.351229536399998</v>
      </c>
      <c r="O1104" s="217">
        <v>14.4</v>
      </c>
      <c r="P1104" s="217">
        <v>14.5</v>
      </c>
      <c r="Q1104" s="215">
        <v>11.8</v>
      </c>
      <c r="R1104" s="215">
        <v>10.513999999999999</v>
      </c>
      <c r="S1104" s="212"/>
      <c r="T1104" s="213"/>
      <c r="U1104" s="213"/>
      <c r="V1104" s="213"/>
      <c r="W1104" s="213"/>
      <c r="X1104" s="213"/>
      <c r="Y1104" s="213"/>
      <c r="Z1104" s="213"/>
      <c r="AA1104" s="213"/>
      <c r="AB1104" s="213"/>
      <c r="AC1104" s="213"/>
      <c r="AD1104" s="213"/>
      <c r="AE1104" s="213"/>
      <c r="AF1104" s="213"/>
      <c r="AG1104" s="213"/>
      <c r="AH1104" s="213"/>
      <c r="AI1104" s="213"/>
      <c r="AJ1104" s="213"/>
      <c r="AK1104" s="213"/>
      <c r="AL1104" s="213"/>
      <c r="AM1104" s="213"/>
      <c r="AN1104" s="213"/>
      <c r="AO1104" s="213"/>
      <c r="AP1104" s="213"/>
      <c r="AQ1104" s="213"/>
      <c r="AR1104" s="213"/>
      <c r="AS1104" s="213"/>
      <c r="AT1104" s="213"/>
      <c r="AU1104" s="213"/>
      <c r="AV1104" s="213"/>
      <c r="AW1104" s="213"/>
      <c r="AX1104" s="213"/>
      <c r="AY1104" s="213"/>
      <c r="AZ1104" s="213"/>
      <c r="BA1104" s="213"/>
      <c r="BB1104" s="213"/>
      <c r="BC1104" s="213"/>
      <c r="BD1104" s="213"/>
      <c r="BE1104" s="213"/>
      <c r="BF1104" s="213"/>
      <c r="BG1104" s="213"/>
      <c r="BH1104" s="213"/>
      <c r="BI1104" s="213"/>
      <c r="BJ1104" s="213"/>
      <c r="BK1104" s="213"/>
      <c r="BL1104" s="213"/>
      <c r="BM1104" s="218"/>
    </row>
    <row r="1105" spans="1:65">
      <c r="A1105" s="29"/>
      <c r="B1105" s="20" t="s">
        <v>259</v>
      </c>
      <c r="C1105" s="12"/>
      <c r="D1105" s="219">
        <v>10.69</v>
      </c>
      <c r="E1105" s="219">
        <v>11.285396819925168</v>
      </c>
      <c r="F1105" s="219">
        <v>10.551499999999999</v>
      </c>
      <c r="G1105" s="219">
        <v>11.866666666666665</v>
      </c>
      <c r="H1105" s="219">
        <v>11.031666666666666</v>
      </c>
      <c r="I1105" s="219">
        <v>11.591666666666667</v>
      </c>
      <c r="J1105" s="219">
        <v>11.716666666666667</v>
      </c>
      <c r="K1105" s="219">
        <v>10.950000000000001</v>
      </c>
      <c r="L1105" s="219">
        <v>11.308333333333332</v>
      </c>
      <c r="M1105" s="219">
        <v>11.266666666666666</v>
      </c>
      <c r="N1105" s="219">
        <v>11.600521820999999</v>
      </c>
      <c r="O1105" s="219">
        <v>14.416666666666666</v>
      </c>
      <c r="P1105" s="219">
        <v>13.616666666666667</v>
      </c>
      <c r="Q1105" s="219">
        <v>11.950000000000001</v>
      </c>
      <c r="R1105" s="219">
        <v>10.354833333333334</v>
      </c>
      <c r="S1105" s="212"/>
      <c r="T1105" s="213"/>
      <c r="U1105" s="213"/>
      <c r="V1105" s="213"/>
      <c r="W1105" s="213"/>
      <c r="X1105" s="213"/>
      <c r="Y1105" s="213"/>
      <c r="Z1105" s="213"/>
      <c r="AA1105" s="213"/>
      <c r="AB1105" s="213"/>
      <c r="AC1105" s="213"/>
      <c r="AD1105" s="213"/>
      <c r="AE1105" s="213"/>
      <c r="AF1105" s="213"/>
      <c r="AG1105" s="213"/>
      <c r="AH1105" s="213"/>
      <c r="AI1105" s="213"/>
      <c r="AJ1105" s="213"/>
      <c r="AK1105" s="213"/>
      <c r="AL1105" s="213"/>
      <c r="AM1105" s="213"/>
      <c r="AN1105" s="213"/>
      <c r="AO1105" s="213"/>
      <c r="AP1105" s="213"/>
      <c r="AQ1105" s="213"/>
      <c r="AR1105" s="213"/>
      <c r="AS1105" s="213"/>
      <c r="AT1105" s="213"/>
      <c r="AU1105" s="213"/>
      <c r="AV1105" s="213"/>
      <c r="AW1105" s="213"/>
      <c r="AX1105" s="213"/>
      <c r="AY1105" s="213"/>
      <c r="AZ1105" s="213"/>
      <c r="BA1105" s="213"/>
      <c r="BB1105" s="213"/>
      <c r="BC1105" s="213"/>
      <c r="BD1105" s="213"/>
      <c r="BE1105" s="213"/>
      <c r="BF1105" s="213"/>
      <c r="BG1105" s="213"/>
      <c r="BH1105" s="213"/>
      <c r="BI1105" s="213"/>
      <c r="BJ1105" s="213"/>
      <c r="BK1105" s="213"/>
      <c r="BL1105" s="213"/>
      <c r="BM1105" s="218"/>
    </row>
    <row r="1106" spans="1:65">
      <c r="A1106" s="29"/>
      <c r="B1106" s="3" t="s">
        <v>260</v>
      </c>
      <c r="C1106" s="28"/>
      <c r="D1106" s="215">
        <v>10.775</v>
      </c>
      <c r="E1106" s="215">
        <v>11.276977631969315</v>
      </c>
      <c r="F1106" s="215">
        <v>10.5785</v>
      </c>
      <c r="G1106" s="215">
        <v>11.850000000000001</v>
      </c>
      <c r="H1106" s="215">
        <v>11.004999999999999</v>
      </c>
      <c r="I1106" s="215">
        <v>11.649999999999999</v>
      </c>
      <c r="J1106" s="215">
        <v>11.675000000000001</v>
      </c>
      <c r="K1106" s="215">
        <v>10.85</v>
      </c>
      <c r="L1106" s="215">
        <v>11.275</v>
      </c>
      <c r="M1106" s="215">
        <v>11.225</v>
      </c>
      <c r="N1106" s="215">
        <v>11.6248519224</v>
      </c>
      <c r="O1106" s="215">
        <v>14.4</v>
      </c>
      <c r="P1106" s="215">
        <v>13.6</v>
      </c>
      <c r="Q1106" s="215">
        <v>11.850000000000001</v>
      </c>
      <c r="R1106" s="215">
        <v>10.407</v>
      </c>
      <c r="S1106" s="212"/>
      <c r="T1106" s="213"/>
      <c r="U1106" s="213"/>
      <c r="V1106" s="213"/>
      <c r="W1106" s="213"/>
      <c r="X1106" s="213"/>
      <c r="Y1106" s="213"/>
      <c r="Z1106" s="213"/>
      <c r="AA1106" s="213"/>
      <c r="AB1106" s="213"/>
      <c r="AC1106" s="213"/>
      <c r="AD1106" s="213"/>
      <c r="AE1106" s="213"/>
      <c r="AF1106" s="213"/>
      <c r="AG1106" s="213"/>
      <c r="AH1106" s="213"/>
      <c r="AI1106" s="213"/>
      <c r="AJ1106" s="213"/>
      <c r="AK1106" s="213"/>
      <c r="AL1106" s="213"/>
      <c r="AM1106" s="213"/>
      <c r="AN1106" s="213"/>
      <c r="AO1106" s="213"/>
      <c r="AP1106" s="213"/>
      <c r="AQ1106" s="213"/>
      <c r="AR1106" s="213"/>
      <c r="AS1106" s="213"/>
      <c r="AT1106" s="213"/>
      <c r="AU1106" s="213"/>
      <c r="AV1106" s="213"/>
      <c r="AW1106" s="213"/>
      <c r="AX1106" s="213"/>
      <c r="AY1106" s="213"/>
      <c r="AZ1106" s="213"/>
      <c r="BA1106" s="213"/>
      <c r="BB1106" s="213"/>
      <c r="BC1106" s="213"/>
      <c r="BD1106" s="213"/>
      <c r="BE1106" s="213"/>
      <c r="BF1106" s="213"/>
      <c r="BG1106" s="213"/>
      <c r="BH1106" s="213"/>
      <c r="BI1106" s="213"/>
      <c r="BJ1106" s="213"/>
      <c r="BK1106" s="213"/>
      <c r="BL1106" s="213"/>
      <c r="BM1106" s="218"/>
    </row>
    <row r="1107" spans="1:65">
      <c r="A1107" s="29"/>
      <c r="B1107" s="3" t="s">
        <v>261</v>
      </c>
      <c r="C1107" s="28"/>
      <c r="D1107" s="23">
        <v>0.27633313228782386</v>
      </c>
      <c r="E1107" s="23">
        <v>0.19303962641589487</v>
      </c>
      <c r="F1107" s="23">
        <v>0.31667949096839182</v>
      </c>
      <c r="G1107" s="23">
        <v>0.2065591117977289</v>
      </c>
      <c r="H1107" s="23">
        <v>0.31808279844510062</v>
      </c>
      <c r="I1107" s="23">
        <v>0.32313567841800878</v>
      </c>
      <c r="J1107" s="23">
        <v>0.22949219304077989</v>
      </c>
      <c r="K1107" s="23">
        <v>0.26267851073127402</v>
      </c>
      <c r="L1107" s="23">
        <v>0.22675243475355791</v>
      </c>
      <c r="M1107" s="23">
        <v>0.22060522810365685</v>
      </c>
      <c r="N1107" s="23">
        <v>0.32061971850000093</v>
      </c>
      <c r="O1107" s="23">
        <v>0.13291601358251268</v>
      </c>
      <c r="P1107" s="23">
        <v>0.5845225972250061</v>
      </c>
      <c r="Q1107" s="23">
        <v>0.2428991560298224</v>
      </c>
      <c r="R1107" s="23">
        <v>0.31437710900551696</v>
      </c>
      <c r="S1107" s="147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5"/>
    </row>
    <row r="1108" spans="1:65">
      <c r="A1108" s="29"/>
      <c r="B1108" s="3" t="s">
        <v>86</v>
      </c>
      <c r="C1108" s="28"/>
      <c r="D1108" s="13">
        <v>2.5849684966120102E-2</v>
      </c>
      <c r="E1108" s="13">
        <v>1.7105258193054383E-2</v>
      </c>
      <c r="F1108" s="13">
        <v>3.0012746146840907E-2</v>
      </c>
      <c r="G1108" s="13">
        <v>1.7406666724527717E-2</v>
      </c>
      <c r="H1108" s="13">
        <v>2.8833612187197519E-2</v>
      </c>
      <c r="I1108" s="13">
        <v>2.7876550258922397E-2</v>
      </c>
      <c r="J1108" s="13">
        <v>1.9586815906752195E-2</v>
      </c>
      <c r="K1108" s="13">
        <v>2.3988905089614064E-2</v>
      </c>
      <c r="L1108" s="13">
        <v>2.0051799683439168E-2</v>
      </c>
      <c r="M1108" s="13">
        <v>1.9580345689673685E-2</v>
      </c>
      <c r="N1108" s="13">
        <v>2.7638387604219217E-2</v>
      </c>
      <c r="O1108" s="13">
        <v>9.2196078785557935E-3</v>
      </c>
      <c r="P1108" s="13">
        <v>4.292699612423545E-2</v>
      </c>
      <c r="Q1108" s="13">
        <v>2.0326289207516515E-2</v>
      </c>
      <c r="R1108" s="13">
        <v>3.0360421929100771E-2</v>
      </c>
      <c r="S1108" s="147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55"/>
    </row>
    <row r="1109" spans="1:65">
      <c r="A1109" s="29"/>
      <c r="B1109" s="3" t="s">
        <v>262</v>
      </c>
      <c r="C1109" s="28"/>
      <c r="D1109" s="13">
        <v>-4.8632354817480072E-2</v>
      </c>
      <c r="E1109" s="13">
        <v>4.3556031358753522E-3</v>
      </c>
      <c r="F1109" s="13">
        <v>-6.0958306067038448E-2</v>
      </c>
      <c r="G1109" s="13">
        <v>5.6086316448322737E-2</v>
      </c>
      <c r="H1109" s="13">
        <v>-1.8225375200639271E-2</v>
      </c>
      <c r="I1109" s="13">
        <v>3.161240602501203E-2</v>
      </c>
      <c r="J1109" s="13">
        <v>4.2736910762880553E-2</v>
      </c>
      <c r="K1109" s="13">
        <v>-2.549338496271325E-2</v>
      </c>
      <c r="L1109" s="13">
        <v>6.3968619525096582E-3</v>
      </c>
      <c r="M1109" s="13">
        <v>2.6886937065535577E-3</v>
      </c>
      <c r="N1109" s="13">
        <v>3.2400479675697591E-2</v>
      </c>
      <c r="O1109" s="13">
        <v>0.28302621310084164</v>
      </c>
      <c r="P1109" s="13">
        <v>0.21182938277848273</v>
      </c>
      <c r="Q1109" s="13">
        <v>6.3502652940235382E-2</v>
      </c>
      <c r="R1109" s="13">
        <v>-7.8460860187951509E-2</v>
      </c>
      <c r="S1109" s="147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55"/>
    </row>
    <row r="1110" spans="1:65">
      <c r="A1110" s="29"/>
      <c r="B1110" s="45" t="s">
        <v>263</v>
      </c>
      <c r="C1110" s="46"/>
      <c r="D1110" s="44">
        <v>1.02</v>
      </c>
      <c r="E1110" s="44">
        <v>0.04</v>
      </c>
      <c r="F1110" s="44">
        <v>1.25</v>
      </c>
      <c r="G1110" s="44">
        <v>0.92</v>
      </c>
      <c r="H1110" s="44">
        <v>0.46</v>
      </c>
      <c r="I1110" s="44">
        <v>0.47</v>
      </c>
      <c r="J1110" s="44">
        <v>0.67</v>
      </c>
      <c r="K1110" s="44">
        <v>0.59</v>
      </c>
      <c r="L1110" s="44">
        <v>0</v>
      </c>
      <c r="M1110" s="44">
        <v>7.0000000000000007E-2</v>
      </c>
      <c r="N1110" s="44">
        <v>0.48</v>
      </c>
      <c r="O1110" s="44">
        <v>5.13</v>
      </c>
      <c r="P1110" s="44">
        <v>3.81</v>
      </c>
      <c r="Q1110" s="44">
        <v>1.06</v>
      </c>
      <c r="R1110" s="44">
        <v>1.57</v>
      </c>
      <c r="S1110" s="147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5"/>
    </row>
    <row r="1111" spans="1:65">
      <c r="B1111" s="30"/>
      <c r="C1111" s="20"/>
      <c r="D1111" s="20"/>
      <c r="E1111" s="20"/>
      <c r="F1111" s="20"/>
      <c r="G1111" s="20"/>
      <c r="H1111" s="20"/>
      <c r="I1111" s="20"/>
      <c r="J1111" s="20"/>
      <c r="K1111" s="20"/>
      <c r="L1111" s="20"/>
      <c r="M1111" s="20"/>
      <c r="N1111" s="20"/>
      <c r="O1111" s="20"/>
      <c r="P1111" s="20"/>
      <c r="Q1111" s="20"/>
      <c r="R1111" s="20"/>
      <c r="BM1111" s="55"/>
    </row>
    <row r="1112" spans="1:65" ht="15">
      <c r="B1112" s="8" t="s">
        <v>615</v>
      </c>
      <c r="BM1112" s="27" t="s">
        <v>321</v>
      </c>
    </row>
    <row r="1113" spans="1:65" ht="15">
      <c r="A1113" s="24" t="s">
        <v>41</v>
      </c>
      <c r="B1113" s="18" t="s">
        <v>110</v>
      </c>
      <c r="C1113" s="15" t="s">
        <v>111</v>
      </c>
      <c r="D1113" s="16" t="s">
        <v>228</v>
      </c>
      <c r="E1113" s="17" t="s">
        <v>228</v>
      </c>
      <c r="F1113" s="17" t="s">
        <v>228</v>
      </c>
      <c r="G1113" s="17" t="s">
        <v>228</v>
      </c>
      <c r="H1113" s="147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27">
        <v>1</v>
      </c>
    </row>
    <row r="1114" spans="1:65">
      <c r="A1114" s="29"/>
      <c r="B1114" s="19" t="s">
        <v>229</v>
      </c>
      <c r="C1114" s="9" t="s">
        <v>229</v>
      </c>
      <c r="D1114" s="145" t="s">
        <v>232</v>
      </c>
      <c r="E1114" s="146" t="s">
        <v>233</v>
      </c>
      <c r="F1114" s="146" t="s">
        <v>235</v>
      </c>
      <c r="G1114" s="146" t="s">
        <v>237</v>
      </c>
      <c r="H1114" s="147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7" t="s">
        <v>3</v>
      </c>
    </row>
    <row r="1115" spans="1:65">
      <c r="A1115" s="29"/>
      <c r="B1115" s="19"/>
      <c r="C1115" s="9"/>
      <c r="D1115" s="10" t="s">
        <v>286</v>
      </c>
      <c r="E1115" s="11" t="s">
        <v>286</v>
      </c>
      <c r="F1115" s="11" t="s">
        <v>286</v>
      </c>
      <c r="G1115" s="11" t="s">
        <v>322</v>
      </c>
      <c r="H1115" s="147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7">
        <v>2</v>
      </c>
    </row>
    <row r="1116" spans="1:65">
      <c r="A1116" s="29"/>
      <c r="B1116" s="19"/>
      <c r="C1116" s="9"/>
      <c r="D1116" s="25" t="s">
        <v>323</v>
      </c>
      <c r="E1116" s="25" t="s">
        <v>324</v>
      </c>
      <c r="F1116" s="25" t="s">
        <v>325</v>
      </c>
      <c r="G1116" s="25" t="s">
        <v>325</v>
      </c>
      <c r="H1116" s="147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7">
        <v>2</v>
      </c>
    </row>
    <row r="1117" spans="1:65">
      <c r="A1117" s="29"/>
      <c r="B1117" s="18">
        <v>1</v>
      </c>
      <c r="C1117" s="14">
        <v>1</v>
      </c>
      <c r="D1117" s="21">
        <v>0.98799999999999988</v>
      </c>
      <c r="E1117" s="21">
        <v>1.0264441844645877</v>
      </c>
      <c r="F1117" s="21">
        <v>2.0162799999999996</v>
      </c>
      <c r="G1117" s="21">
        <v>1.2</v>
      </c>
      <c r="H1117" s="147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7">
        <v>1</v>
      </c>
    </row>
    <row r="1118" spans="1:65">
      <c r="A1118" s="29"/>
      <c r="B1118" s="19">
        <v>1</v>
      </c>
      <c r="C1118" s="9">
        <v>2</v>
      </c>
      <c r="D1118" s="11">
        <v>1.0569999999999999</v>
      </c>
      <c r="E1118" s="11">
        <v>1.0436865708642182</v>
      </c>
      <c r="F1118" s="11">
        <v>1.9130799999999999</v>
      </c>
      <c r="G1118" s="11">
        <v>1.2</v>
      </c>
      <c r="H1118" s="147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7">
        <v>6</v>
      </c>
    </row>
    <row r="1119" spans="1:65">
      <c r="A1119" s="29"/>
      <c r="B1119" s="19">
        <v>1</v>
      </c>
      <c r="C1119" s="9">
        <v>3</v>
      </c>
      <c r="D1119" s="11">
        <v>1.028</v>
      </c>
      <c r="E1119" s="11">
        <v>1.1231184348732119</v>
      </c>
      <c r="F1119" s="11">
        <v>1.9437199999999999</v>
      </c>
      <c r="G1119" s="11">
        <v>1.2</v>
      </c>
      <c r="H1119" s="147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7">
        <v>16</v>
      </c>
    </row>
    <row r="1120" spans="1:65">
      <c r="A1120" s="29"/>
      <c r="B1120" s="19">
        <v>1</v>
      </c>
      <c r="C1120" s="9">
        <v>4</v>
      </c>
      <c r="D1120" s="11">
        <v>0.99699999999999989</v>
      </c>
      <c r="E1120" s="11">
        <v>1.1164858913304334</v>
      </c>
      <c r="F1120" s="11">
        <v>1.9985199999999996</v>
      </c>
      <c r="G1120" s="11">
        <v>1.2</v>
      </c>
      <c r="H1120" s="147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7">
        <v>1.31321678063716</v>
      </c>
    </row>
    <row r="1121" spans="1:65">
      <c r="A1121" s="29"/>
      <c r="B1121" s="19">
        <v>1</v>
      </c>
      <c r="C1121" s="9">
        <v>5</v>
      </c>
      <c r="D1121" s="11">
        <v>0.98799999999999988</v>
      </c>
      <c r="E1121" s="11">
        <v>1.08709529743991</v>
      </c>
      <c r="F1121" s="11">
        <v>1.9841199999999999</v>
      </c>
      <c r="G1121" s="11">
        <v>1.2</v>
      </c>
      <c r="H1121" s="147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7">
        <v>12</v>
      </c>
    </row>
    <row r="1122" spans="1:65">
      <c r="A1122" s="29"/>
      <c r="B1122" s="19">
        <v>1</v>
      </c>
      <c r="C1122" s="9">
        <v>6</v>
      </c>
      <c r="D1122" s="11">
        <v>1.054</v>
      </c>
      <c r="E1122" s="11">
        <v>1.0374923563195402</v>
      </c>
      <c r="F1122" s="11">
        <v>1.91516</v>
      </c>
      <c r="G1122" s="11">
        <v>1.2</v>
      </c>
      <c r="H1122" s="147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55"/>
    </row>
    <row r="1123" spans="1:65">
      <c r="A1123" s="29"/>
      <c r="B1123" s="20" t="s">
        <v>259</v>
      </c>
      <c r="C1123" s="12"/>
      <c r="D1123" s="22">
        <v>1.0186666666666666</v>
      </c>
      <c r="E1123" s="22">
        <v>1.0723871225486503</v>
      </c>
      <c r="F1123" s="22">
        <v>1.961813333333333</v>
      </c>
      <c r="G1123" s="22">
        <v>1.2</v>
      </c>
      <c r="H1123" s="147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55"/>
    </row>
    <row r="1124" spans="1:65">
      <c r="A1124" s="29"/>
      <c r="B1124" s="3" t="s">
        <v>260</v>
      </c>
      <c r="C1124" s="28"/>
      <c r="D1124" s="11">
        <v>1.0125</v>
      </c>
      <c r="E1124" s="11">
        <v>1.065390934152064</v>
      </c>
      <c r="F1124" s="11">
        <v>1.9639199999999999</v>
      </c>
      <c r="G1124" s="11">
        <v>1.2</v>
      </c>
      <c r="H1124" s="147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5"/>
    </row>
    <row r="1125" spans="1:65">
      <c r="A1125" s="29"/>
      <c r="B1125" s="3" t="s">
        <v>261</v>
      </c>
      <c r="C1125" s="28"/>
      <c r="D1125" s="23">
        <v>3.2110226823656517E-2</v>
      </c>
      <c r="E1125" s="23">
        <v>4.2158789839947433E-2</v>
      </c>
      <c r="F1125" s="23">
        <v>4.4023685746046474E-2</v>
      </c>
      <c r="G1125" s="23">
        <v>0</v>
      </c>
      <c r="H1125" s="147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55"/>
    </row>
    <row r="1126" spans="1:65">
      <c r="A1126" s="29"/>
      <c r="B1126" s="3" t="s">
        <v>86</v>
      </c>
      <c r="C1126" s="28"/>
      <c r="D1126" s="13">
        <v>3.1521819525840822E-2</v>
      </c>
      <c r="E1126" s="13">
        <v>3.9313032536004593E-2</v>
      </c>
      <c r="F1126" s="13">
        <v>2.2440303059438112E-2</v>
      </c>
      <c r="G1126" s="13">
        <v>0</v>
      </c>
      <c r="H1126" s="147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55"/>
    </row>
    <row r="1127" spans="1:65">
      <c r="A1127" s="29"/>
      <c r="B1127" s="3" t="s">
        <v>262</v>
      </c>
      <c r="C1127" s="28"/>
      <c r="D1127" s="13">
        <v>-0.22429664188998599</v>
      </c>
      <c r="E1127" s="13">
        <v>-0.18338911110446021</v>
      </c>
      <c r="F1127" s="13">
        <v>0.49389907459260485</v>
      </c>
      <c r="G1127" s="13">
        <v>-8.6213321598150983E-2</v>
      </c>
      <c r="H1127" s="147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55"/>
    </row>
    <row r="1128" spans="1:65">
      <c r="A1128" s="29"/>
      <c r="B1128" s="45" t="s">
        <v>263</v>
      </c>
      <c r="C1128" s="46"/>
      <c r="D1128" s="44">
        <v>0.87</v>
      </c>
      <c r="E1128" s="44">
        <v>0.47</v>
      </c>
      <c r="F1128" s="44">
        <v>6.14</v>
      </c>
      <c r="G1128" s="44">
        <v>0.47</v>
      </c>
      <c r="H1128" s="147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55"/>
    </row>
    <row r="1129" spans="1:65">
      <c r="B1129" s="30"/>
      <c r="C1129" s="20"/>
      <c r="D1129" s="20"/>
      <c r="E1129" s="20"/>
      <c r="F1129" s="20"/>
      <c r="G1129" s="20"/>
      <c r="BM1129" s="55"/>
    </row>
    <row r="1130" spans="1:65" ht="15">
      <c r="B1130" s="8" t="s">
        <v>616</v>
      </c>
      <c r="BM1130" s="27" t="s">
        <v>66</v>
      </c>
    </row>
    <row r="1131" spans="1:65" ht="15">
      <c r="A1131" s="24" t="s">
        <v>44</v>
      </c>
      <c r="B1131" s="18" t="s">
        <v>110</v>
      </c>
      <c r="C1131" s="15" t="s">
        <v>111</v>
      </c>
      <c r="D1131" s="16" t="s">
        <v>228</v>
      </c>
      <c r="E1131" s="17" t="s">
        <v>228</v>
      </c>
      <c r="F1131" s="17" t="s">
        <v>228</v>
      </c>
      <c r="G1131" s="17" t="s">
        <v>228</v>
      </c>
      <c r="H1131" s="17" t="s">
        <v>228</v>
      </c>
      <c r="I1131" s="17" t="s">
        <v>228</v>
      </c>
      <c r="J1131" s="17" t="s">
        <v>228</v>
      </c>
      <c r="K1131" s="17" t="s">
        <v>228</v>
      </c>
      <c r="L1131" s="17" t="s">
        <v>228</v>
      </c>
      <c r="M1131" s="17" t="s">
        <v>228</v>
      </c>
      <c r="N1131" s="17" t="s">
        <v>228</v>
      </c>
      <c r="O1131" s="17" t="s">
        <v>228</v>
      </c>
      <c r="P1131" s="17" t="s">
        <v>228</v>
      </c>
      <c r="Q1131" s="17" t="s">
        <v>228</v>
      </c>
      <c r="R1131" s="17" t="s">
        <v>228</v>
      </c>
      <c r="S1131" s="17" t="s">
        <v>228</v>
      </c>
      <c r="T1131" s="17" t="s">
        <v>228</v>
      </c>
      <c r="U1131" s="17" t="s">
        <v>228</v>
      </c>
      <c r="V1131" s="17" t="s">
        <v>228</v>
      </c>
      <c r="W1131" s="17" t="s">
        <v>228</v>
      </c>
      <c r="X1131" s="17" t="s">
        <v>228</v>
      </c>
      <c r="Y1131" s="147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27">
        <v>1</v>
      </c>
    </row>
    <row r="1132" spans="1:65">
      <c r="A1132" s="29"/>
      <c r="B1132" s="19" t="s">
        <v>229</v>
      </c>
      <c r="C1132" s="9" t="s">
        <v>229</v>
      </c>
      <c r="D1132" s="145" t="s">
        <v>232</v>
      </c>
      <c r="E1132" s="146" t="s">
        <v>233</v>
      </c>
      <c r="F1132" s="146" t="s">
        <v>234</v>
      </c>
      <c r="G1132" s="146" t="s">
        <v>235</v>
      </c>
      <c r="H1132" s="146" t="s">
        <v>237</v>
      </c>
      <c r="I1132" s="146" t="s">
        <v>238</v>
      </c>
      <c r="J1132" s="146" t="s">
        <v>239</v>
      </c>
      <c r="K1132" s="146" t="s">
        <v>240</v>
      </c>
      <c r="L1132" s="146" t="s">
        <v>241</v>
      </c>
      <c r="M1132" s="146" t="s">
        <v>242</v>
      </c>
      <c r="N1132" s="146" t="s">
        <v>243</v>
      </c>
      <c r="O1132" s="146" t="s">
        <v>244</v>
      </c>
      <c r="P1132" s="146" t="s">
        <v>245</v>
      </c>
      <c r="Q1132" s="146" t="s">
        <v>246</v>
      </c>
      <c r="R1132" s="146" t="s">
        <v>247</v>
      </c>
      <c r="S1132" s="146" t="s">
        <v>248</v>
      </c>
      <c r="T1132" s="146" t="s">
        <v>249</v>
      </c>
      <c r="U1132" s="146" t="s">
        <v>283</v>
      </c>
      <c r="V1132" s="146" t="s">
        <v>252</v>
      </c>
      <c r="W1132" s="146" t="s">
        <v>253</v>
      </c>
      <c r="X1132" s="146" t="s">
        <v>299</v>
      </c>
      <c r="Y1132" s="147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27" t="s">
        <v>3</v>
      </c>
    </row>
    <row r="1133" spans="1:65">
      <c r="A1133" s="29"/>
      <c r="B1133" s="19"/>
      <c r="C1133" s="9"/>
      <c r="D1133" s="10" t="s">
        <v>286</v>
      </c>
      <c r="E1133" s="11" t="s">
        <v>286</v>
      </c>
      <c r="F1133" s="11" t="s">
        <v>287</v>
      </c>
      <c r="G1133" s="11" t="s">
        <v>287</v>
      </c>
      <c r="H1133" s="11" t="s">
        <v>322</v>
      </c>
      <c r="I1133" s="11" t="s">
        <v>286</v>
      </c>
      <c r="J1133" s="11" t="s">
        <v>286</v>
      </c>
      <c r="K1133" s="11" t="s">
        <v>286</v>
      </c>
      <c r="L1133" s="11" t="s">
        <v>286</v>
      </c>
      <c r="M1133" s="11" t="s">
        <v>286</v>
      </c>
      <c r="N1133" s="11" t="s">
        <v>286</v>
      </c>
      <c r="O1133" s="11" t="s">
        <v>322</v>
      </c>
      <c r="P1133" s="11" t="s">
        <v>322</v>
      </c>
      <c r="Q1133" s="11" t="s">
        <v>322</v>
      </c>
      <c r="R1133" s="11" t="s">
        <v>286</v>
      </c>
      <c r="S1133" s="11" t="s">
        <v>286</v>
      </c>
      <c r="T1133" s="11" t="s">
        <v>286</v>
      </c>
      <c r="U1133" s="11" t="s">
        <v>322</v>
      </c>
      <c r="V1133" s="11" t="s">
        <v>287</v>
      </c>
      <c r="W1133" s="11" t="s">
        <v>286</v>
      </c>
      <c r="X1133" s="11" t="s">
        <v>287</v>
      </c>
      <c r="Y1133" s="147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27">
        <v>0</v>
      </c>
    </row>
    <row r="1134" spans="1:65">
      <c r="A1134" s="29"/>
      <c r="B1134" s="19"/>
      <c r="C1134" s="9"/>
      <c r="D1134" s="25" t="s">
        <v>323</v>
      </c>
      <c r="E1134" s="25" t="s">
        <v>324</v>
      </c>
      <c r="F1134" s="25" t="s">
        <v>324</v>
      </c>
      <c r="G1134" s="25" t="s">
        <v>325</v>
      </c>
      <c r="H1134" s="25" t="s">
        <v>325</v>
      </c>
      <c r="I1134" s="25" t="s">
        <v>325</v>
      </c>
      <c r="J1134" s="25" t="s">
        <v>325</v>
      </c>
      <c r="K1134" s="25" t="s">
        <v>325</v>
      </c>
      <c r="L1134" s="25" t="s">
        <v>325</v>
      </c>
      <c r="M1134" s="25" t="s">
        <v>325</v>
      </c>
      <c r="N1134" s="25" t="s">
        <v>325</v>
      </c>
      <c r="O1134" s="25" t="s">
        <v>323</v>
      </c>
      <c r="P1134" s="25" t="s">
        <v>325</v>
      </c>
      <c r="Q1134" s="25" t="s">
        <v>323</v>
      </c>
      <c r="R1134" s="25" t="s">
        <v>325</v>
      </c>
      <c r="S1134" s="25" t="s">
        <v>323</v>
      </c>
      <c r="T1134" s="25" t="s">
        <v>289</v>
      </c>
      <c r="U1134" s="25" t="s">
        <v>326</v>
      </c>
      <c r="V1134" s="25" t="s">
        <v>323</v>
      </c>
      <c r="W1134" s="25" t="s">
        <v>258</v>
      </c>
      <c r="X1134" s="25" t="s">
        <v>325</v>
      </c>
      <c r="Y1134" s="147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27">
        <v>0</v>
      </c>
    </row>
    <row r="1135" spans="1:65">
      <c r="A1135" s="29"/>
      <c r="B1135" s="18">
        <v>1</v>
      </c>
      <c r="C1135" s="14">
        <v>1</v>
      </c>
      <c r="D1135" s="221">
        <v>105</v>
      </c>
      <c r="E1135" s="221">
        <v>112.94638730312792</v>
      </c>
      <c r="F1135" s="222">
        <v>106.86199999999999</v>
      </c>
      <c r="G1135" s="221">
        <v>109.50399999999999</v>
      </c>
      <c r="H1135" s="221">
        <v>112</v>
      </c>
      <c r="I1135" s="221">
        <v>116</v>
      </c>
      <c r="J1135" s="222">
        <v>141</v>
      </c>
      <c r="K1135" s="221">
        <v>115</v>
      </c>
      <c r="L1135" s="221">
        <v>110</v>
      </c>
      <c r="M1135" s="221">
        <v>116</v>
      </c>
      <c r="N1135" s="221">
        <v>117</v>
      </c>
      <c r="O1135" s="221">
        <v>115.55905671448001</v>
      </c>
      <c r="P1135" s="221">
        <v>104</v>
      </c>
      <c r="Q1135" s="221">
        <v>115</v>
      </c>
      <c r="R1135" s="220">
        <v>102.8</v>
      </c>
      <c r="S1135" s="221">
        <v>113</v>
      </c>
      <c r="T1135" s="221">
        <v>103</v>
      </c>
      <c r="U1135" s="221">
        <v>102</v>
      </c>
      <c r="V1135" s="221">
        <v>117.4</v>
      </c>
      <c r="W1135" s="221">
        <v>119</v>
      </c>
      <c r="X1135" s="221">
        <v>109.953</v>
      </c>
      <c r="Y1135" s="223"/>
      <c r="Z1135" s="224"/>
      <c r="AA1135" s="224"/>
      <c r="AB1135" s="224"/>
      <c r="AC1135" s="224"/>
      <c r="AD1135" s="224"/>
      <c r="AE1135" s="224"/>
      <c r="AF1135" s="224"/>
      <c r="AG1135" s="224"/>
      <c r="AH1135" s="224"/>
      <c r="AI1135" s="224"/>
      <c r="AJ1135" s="224"/>
      <c r="AK1135" s="224"/>
      <c r="AL1135" s="224"/>
      <c r="AM1135" s="224"/>
      <c r="AN1135" s="224"/>
      <c r="AO1135" s="224"/>
      <c r="AP1135" s="224"/>
      <c r="AQ1135" s="224"/>
      <c r="AR1135" s="224"/>
      <c r="AS1135" s="224"/>
      <c r="AT1135" s="224"/>
      <c r="AU1135" s="224"/>
      <c r="AV1135" s="224"/>
      <c r="AW1135" s="224"/>
      <c r="AX1135" s="224"/>
      <c r="AY1135" s="224"/>
      <c r="AZ1135" s="224"/>
      <c r="BA1135" s="224"/>
      <c r="BB1135" s="224"/>
      <c r="BC1135" s="224"/>
      <c r="BD1135" s="224"/>
      <c r="BE1135" s="224"/>
      <c r="BF1135" s="224"/>
      <c r="BG1135" s="224"/>
      <c r="BH1135" s="224"/>
      <c r="BI1135" s="224"/>
      <c r="BJ1135" s="224"/>
      <c r="BK1135" s="224"/>
      <c r="BL1135" s="224"/>
      <c r="BM1135" s="225">
        <v>1</v>
      </c>
    </row>
    <row r="1136" spans="1:65">
      <c r="A1136" s="29"/>
      <c r="B1136" s="19">
        <v>1</v>
      </c>
      <c r="C1136" s="9">
        <v>2</v>
      </c>
      <c r="D1136" s="228">
        <v>109</v>
      </c>
      <c r="E1136" s="228">
        <v>113.9266058731932</v>
      </c>
      <c r="F1136" s="228">
        <v>116.31699999999999</v>
      </c>
      <c r="G1136" s="228">
        <v>113.5175</v>
      </c>
      <c r="H1136" s="228">
        <v>110</v>
      </c>
      <c r="I1136" s="228">
        <v>125</v>
      </c>
      <c r="J1136" s="228">
        <v>115</v>
      </c>
      <c r="K1136" s="228">
        <v>114</v>
      </c>
      <c r="L1136" s="228">
        <v>112</v>
      </c>
      <c r="M1136" s="228">
        <v>119</v>
      </c>
      <c r="N1136" s="228">
        <v>117</v>
      </c>
      <c r="O1136" s="228">
        <v>116.83951134472214</v>
      </c>
      <c r="P1136" s="228">
        <v>102</v>
      </c>
      <c r="Q1136" s="228">
        <v>116</v>
      </c>
      <c r="R1136" s="226">
        <v>97.1</v>
      </c>
      <c r="S1136" s="228">
        <v>110</v>
      </c>
      <c r="T1136" s="228">
        <v>104.2</v>
      </c>
      <c r="U1136" s="228">
        <v>107</v>
      </c>
      <c r="V1136" s="228">
        <v>118.2</v>
      </c>
      <c r="W1136" s="228">
        <v>119</v>
      </c>
      <c r="X1136" s="228">
        <v>112.377</v>
      </c>
      <c r="Y1136" s="223"/>
      <c r="Z1136" s="224"/>
      <c r="AA1136" s="224"/>
      <c r="AB1136" s="224"/>
      <c r="AC1136" s="224"/>
      <c r="AD1136" s="224"/>
      <c r="AE1136" s="224"/>
      <c r="AF1136" s="224"/>
      <c r="AG1136" s="224"/>
      <c r="AH1136" s="224"/>
      <c r="AI1136" s="224"/>
      <c r="AJ1136" s="224"/>
      <c r="AK1136" s="224"/>
      <c r="AL1136" s="224"/>
      <c r="AM1136" s="224"/>
      <c r="AN1136" s="224"/>
      <c r="AO1136" s="224"/>
      <c r="AP1136" s="224"/>
      <c r="AQ1136" s="224"/>
      <c r="AR1136" s="224"/>
      <c r="AS1136" s="224"/>
      <c r="AT1136" s="224"/>
      <c r="AU1136" s="224"/>
      <c r="AV1136" s="224"/>
      <c r="AW1136" s="224"/>
      <c r="AX1136" s="224"/>
      <c r="AY1136" s="224"/>
      <c r="AZ1136" s="224"/>
      <c r="BA1136" s="224"/>
      <c r="BB1136" s="224"/>
      <c r="BC1136" s="224"/>
      <c r="BD1136" s="224"/>
      <c r="BE1136" s="224"/>
      <c r="BF1136" s="224"/>
      <c r="BG1136" s="224"/>
      <c r="BH1136" s="224"/>
      <c r="BI1136" s="224"/>
      <c r="BJ1136" s="224"/>
      <c r="BK1136" s="224"/>
      <c r="BL1136" s="224"/>
      <c r="BM1136" s="225">
        <v>15</v>
      </c>
    </row>
    <row r="1137" spans="1:65">
      <c r="A1137" s="29"/>
      <c r="B1137" s="19">
        <v>1</v>
      </c>
      <c r="C1137" s="9">
        <v>3</v>
      </c>
      <c r="D1137" s="228">
        <v>107</v>
      </c>
      <c r="E1137" s="228">
        <v>112.18286896567824</v>
      </c>
      <c r="F1137" s="228">
        <v>116.077</v>
      </c>
      <c r="G1137" s="228">
        <v>107.05449999999999</v>
      </c>
      <c r="H1137" s="228">
        <v>108</v>
      </c>
      <c r="I1137" s="228">
        <v>110</v>
      </c>
      <c r="J1137" s="228">
        <v>115</v>
      </c>
      <c r="K1137" s="228">
        <v>115</v>
      </c>
      <c r="L1137" s="228">
        <v>110</v>
      </c>
      <c r="M1137" s="228">
        <v>117</v>
      </c>
      <c r="N1137" s="228">
        <v>117</v>
      </c>
      <c r="O1137" s="228">
        <v>115.49003542248002</v>
      </c>
      <c r="P1137" s="228">
        <v>102</v>
      </c>
      <c r="Q1137" s="228">
        <v>117</v>
      </c>
      <c r="R1137" s="226">
        <v>97.3</v>
      </c>
      <c r="S1137" s="228">
        <v>113</v>
      </c>
      <c r="T1137" s="228">
        <v>107.5</v>
      </c>
      <c r="U1137" s="228">
        <v>104</v>
      </c>
      <c r="V1137" s="228">
        <v>120.4</v>
      </c>
      <c r="W1137" s="228">
        <v>124</v>
      </c>
      <c r="X1137" s="228">
        <v>112.14100000000001</v>
      </c>
      <c r="Y1137" s="223"/>
      <c r="Z1137" s="224"/>
      <c r="AA1137" s="224"/>
      <c r="AB1137" s="224"/>
      <c r="AC1137" s="224"/>
      <c r="AD1137" s="224"/>
      <c r="AE1137" s="224"/>
      <c r="AF1137" s="224"/>
      <c r="AG1137" s="224"/>
      <c r="AH1137" s="224"/>
      <c r="AI1137" s="224"/>
      <c r="AJ1137" s="224"/>
      <c r="AK1137" s="224"/>
      <c r="AL1137" s="224"/>
      <c r="AM1137" s="224"/>
      <c r="AN1137" s="224"/>
      <c r="AO1137" s="224"/>
      <c r="AP1137" s="224"/>
      <c r="AQ1137" s="224"/>
      <c r="AR1137" s="224"/>
      <c r="AS1137" s="224"/>
      <c r="AT1137" s="224"/>
      <c r="AU1137" s="224"/>
      <c r="AV1137" s="224"/>
      <c r="AW1137" s="224"/>
      <c r="AX1137" s="224"/>
      <c r="AY1137" s="224"/>
      <c r="AZ1137" s="224"/>
      <c r="BA1137" s="224"/>
      <c r="BB1137" s="224"/>
      <c r="BC1137" s="224"/>
      <c r="BD1137" s="224"/>
      <c r="BE1137" s="224"/>
      <c r="BF1137" s="224"/>
      <c r="BG1137" s="224"/>
      <c r="BH1137" s="224"/>
      <c r="BI1137" s="224"/>
      <c r="BJ1137" s="224"/>
      <c r="BK1137" s="224"/>
      <c r="BL1137" s="224"/>
      <c r="BM1137" s="225">
        <v>16</v>
      </c>
    </row>
    <row r="1138" spans="1:65">
      <c r="A1138" s="29"/>
      <c r="B1138" s="19">
        <v>1</v>
      </c>
      <c r="C1138" s="9">
        <v>4</v>
      </c>
      <c r="D1138" s="228">
        <v>105</v>
      </c>
      <c r="E1138" s="228">
        <v>111.90268945944673</v>
      </c>
      <c r="F1138" s="228">
        <v>116.324</v>
      </c>
      <c r="G1138" s="228">
        <v>112.9425</v>
      </c>
      <c r="H1138" s="228">
        <v>109</v>
      </c>
      <c r="I1138" s="228">
        <v>114</v>
      </c>
      <c r="J1138" s="228">
        <v>120</v>
      </c>
      <c r="K1138" s="228">
        <v>115</v>
      </c>
      <c r="L1138" s="228">
        <v>111</v>
      </c>
      <c r="M1138" s="228">
        <v>119</v>
      </c>
      <c r="N1138" s="228">
        <v>117</v>
      </c>
      <c r="O1138" s="228">
        <v>112.90996816848002</v>
      </c>
      <c r="P1138" s="228">
        <v>106</v>
      </c>
      <c r="Q1138" s="228">
        <v>116</v>
      </c>
      <c r="R1138" s="226">
        <v>98.8</v>
      </c>
      <c r="S1138" s="228">
        <v>116</v>
      </c>
      <c r="T1138" s="228">
        <v>106.4</v>
      </c>
      <c r="U1138" s="228">
        <v>107</v>
      </c>
      <c r="V1138" s="228">
        <v>119.2</v>
      </c>
      <c r="W1138" s="228">
        <v>120</v>
      </c>
      <c r="X1138" s="228">
        <v>114.215</v>
      </c>
      <c r="Y1138" s="223"/>
      <c r="Z1138" s="224"/>
      <c r="AA1138" s="224"/>
      <c r="AB1138" s="224"/>
      <c r="AC1138" s="224"/>
      <c r="AD1138" s="224"/>
      <c r="AE1138" s="224"/>
      <c r="AF1138" s="224"/>
      <c r="AG1138" s="224"/>
      <c r="AH1138" s="224"/>
      <c r="AI1138" s="224"/>
      <c r="AJ1138" s="224"/>
      <c r="AK1138" s="224"/>
      <c r="AL1138" s="224"/>
      <c r="AM1138" s="224"/>
      <c r="AN1138" s="224"/>
      <c r="AO1138" s="224"/>
      <c r="AP1138" s="224"/>
      <c r="AQ1138" s="224"/>
      <c r="AR1138" s="224"/>
      <c r="AS1138" s="224"/>
      <c r="AT1138" s="224"/>
      <c r="AU1138" s="224"/>
      <c r="AV1138" s="224"/>
      <c r="AW1138" s="224"/>
      <c r="AX1138" s="224"/>
      <c r="AY1138" s="224"/>
      <c r="AZ1138" s="224"/>
      <c r="BA1138" s="224"/>
      <c r="BB1138" s="224"/>
      <c r="BC1138" s="224"/>
      <c r="BD1138" s="224"/>
      <c r="BE1138" s="224"/>
      <c r="BF1138" s="224"/>
      <c r="BG1138" s="224"/>
      <c r="BH1138" s="224"/>
      <c r="BI1138" s="224"/>
      <c r="BJ1138" s="224"/>
      <c r="BK1138" s="224"/>
      <c r="BL1138" s="224"/>
      <c r="BM1138" s="225">
        <v>112.81526081888981</v>
      </c>
    </row>
    <row r="1139" spans="1:65">
      <c r="A1139" s="29"/>
      <c r="B1139" s="19">
        <v>1</v>
      </c>
      <c r="C1139" s="9">
        <v>5</v>
      </c>
      <c r="D1139" s="228">
        <v>106</v>
      </c>
      <c r="E1139" s="228">
        <v>112.6706700898217</v>
      </c>
      <c r="F1139" s="228">
        <v>115.971</v>
      </c>
      <c r="G1139" s="228">
        <v>111.35549999999998</v>
      </c>
      <c r="H1139" s="228">
        <v>109</v>
      </c>
      <c r="I1139" s="228">
        <v>112</v>
      </c>
      <c r="J1139" s="228">
        <v>115</v>
      </c>
      <c r="K1139" s="228">
        <v>115</v>
      </c>
      <c r="L1139" s="228">
        <v>109</v>
      </c>
      <c r="M1139" s="228">
        <v>119</v>
      </c>
      <c r="N1139" s="228">
        <v>117</v>
      </c>
      <c r="O1139" s="228">
        <v>112.64494952448001</v>
      </c>
      <c r="P1139" s="228">
        <v>105</v>
      </c>
      <c r="Q1139" s="228">
        <v>113</v>
      </c>
      <c r="R1139" s="226">
        <v>99.3</v>
      </c>
      <c r="S1139" s="228">
        <v>113</v>
      </c>
      <c r="T1139" s="228">
        <v>107.1</v>
      </c>
      <c r="U1139" s="228">
        <v>103</v>
      </c>
      <c r="V1139" s="228">
        <v>119.9</v>
      </c>
      <c r="W1139" s="228">
        <v>122</v>
      </c>
      <c r="X1139" s="228">
        <v>113.17400000000001</v>
      </c>
      <c r="Y1139" s="223"/>
      <c r="Z1139" s="224"/>
      <c r="AA1139" s="224"/>
      <c r="AB1139" s="224"/>
      <c r="AC1139" s="224"/>
      <c r="AD1139" s="224"/>
      <c r="AE1139" s="224"/>
      <c r="AF1139" s="224"/>
      <c r="AG1139" s="224"/>
      <c r="AH1139" s="224"/>
      <c r="AI1139" s="224"/>
      <c r="AJ1139" s="224"/>
      <c r="AK1139" s="224"/>
      <c r="AL1139" s="224"/>
      <c r="AM1139" s="224"/>
      <c r="AN1139" s="224"/>
      <c r="AO1139" s="224"/>
      <c r="AP1139" s="224"/>
      <c r="AQ1139" s="224"/>
      <c r="AR1139" s="224"/>
      <c r="AS1139" s="224"/>
      <c r="AT1139" s="224"/>
      <c r="AU1139" s="224"/>
      <c r="AV1139" s="224"/>
      <c r="AW1139" s="224"/>
      <c r="AX1139" s="224"/>
      <c r="AY1139" s="224"/>
      <c r="AZ1139" s="224"/>
      <c r="BA1139" s="224"/>
      <c r="BB1139" s="224"/>
      <c r="BC1139" s="224"/>
      <c r="BD1139" s="224"/>
      <c r="BE1139" s="224"/>
      <c r="BF1139" s="224"/>
      <c r="BG1139" s="224"/>
      <c r="BH1139" s="224"/>
      <c r="BI1139" s="224"/>
      <c r="BJ1139" s="224"/>
      <c r="BK1139" s="224"/>
      <c r="BL1139" s="224"/>
      <c r="BM1139" s="225">
        <v>125</v>
      </c>
    </row>
    <row r="1140" spans="1:65">
      <c r="A1140" s="29"/>
      <c r="B1140" s="19">
        <v>1</v>
      </c>
      <c r="C1140" s="9">
        <v>6</v>
      </c>
      <c r="D1140" s="228">
        <v>108</v>
      </c>
      <c r="E1140" s="228">
        <v>112.84443628880136</v>
      </c>
      <c r="F1140" s="228">
        <v>113.53</v>
      </c>
      <c r="G1140" s="228">
        <v>105.17999999999999</v>
      </c>
      <c r="H1140" s="228">
        <v>107</v>
      </c>
      <c r="I1140" s="228">
        <v>117</v>
      </c>
      <c r="J1140" s="228">
        <v>116</v>
      </c>
      <c r="K1140" s="228">
        <v>115</v>
      </c>
      <c r="L1140" s="228">
        <v>111</v>
      </c>
      <c r="M1140" s="228">
        <v>118</v>
      </c>
      <c r="N1140" s="228">
        <v>116</v>
      </c>
      <c r="O1140" s="228">
        <v>112.68031911206555</v>
      </c>
      <c r="P1140" s="228">
        <v>111</v>
      </c>
      <c r="Q1140" s="228">
        <v>118</v>
      </c>
      <c r="R1140" s="226">
        <v>101.5</v>
      </c>
      <c r="S1140" s="228">
        <v>111</v>
      </c>
      <c r="T1140" s="228">
        <v>103.9</v>
      </c>
      <c r="U1140" s="228">
        <v>104</v>
      </c>
      <c r="V1140" s="228">
        <v>117.2</v>
      </c>
      <c r="W1140" s="228">
        <v>125</v>
      </c>
      <c r="X1140" s="228">
        <v>111.357</v>
      </c>
      <c r="Y1140" s="223"/>
      <c r="Z1140" s="224"/>
      <c r="AA1140" s="224"/>
      <c r="AB1140" s="224"/>
      <c r="AC1140" s="224"/>
      <c r="AD1140" s="224"/>
      <c r="AE1140" s="224"/>
      <c r="AF1140" s="224"/>
      <c r="AG1140" s="224"/>
      <c r="AH1140" s="224"/>
      <c r="AI1140" s="224"/>
      <c r="AJ1140" s="224"/>
      <c r="AK1140" s="224"/>
      <c r="AL1140" s="224"/>
      <c r="AM1140" s="224"/>
      <c r="AN1140" s="224"/>
      <c r="AO1140" s="224"/>
      <c r="AP1140" s="224"/>
      <c r="AQ1140" s="224"/>
      <c r="AR1140" s="224"/>
      <c r="AS1140" s="224"/>
      <c r="AT1140" s="224"/>
      <c r="AU1140" s="224"/>
      <c r="AV1140" s="224"/>
      <c r="AW1140" s="224"/>
      <c r="AX1140" s="224"/>
      <c r="AY1140" s="224"/>
      <c r="AZ1140" s="224"/>
      <c r="BA1140" s="224"/>
      <c r="BB1140" s="224"/>
      <c r="BC1140" s="224"/>
      <c r="BD1140" s="224"/>
      <c r="BE1140" s="224"/>
      <c r="BF1140" s="224"/>
      <c r="BG1140" s="224"/>
      <c r="BH1140" s="224"/>
      <c r="BI1140" s="224"/>
      <c r="BJ1140" s="224"/>
      <c r="BK1140" s="224"/>
      <c r="BL1140" s="224"/>
      <c r="BM1140" s="229"/>
    </row>
    <row r="1141" spans="1:65">
      <c r="A1141" s="29"/>
      <c r="B1141" s="20" t="s">
        <v>259</v>
      </c>
      <c r="C1141" s="12"/>
      <c r="D1141" s="230">
        <v>106.66666666666667</v>
      </c>
      <c r="E1141" s="230">
        <v>112.74560966334485</v>
      </c>
      <c r="F1141" s="230">
        <v>114.18016666666665</v>
      </c>
      <c r="G1141" s="230">
        <v>109.92566666666666</v>
      </c>
      <c r="H1141" s="230">
        <v>109.16666666666667</v>
      </c>
      <c r="I1141" s="230">
        <v>115.66666666666667</v>
      </c>
      <c r="J1141" s="230">
        <v>120.33333333333333</v>
      </c>
      <c r="K1141" s="230">
        <v>114.83333333333333</v>
      </c>
      <c r="L1141" s="230">
        <v>110.5</v>
      </c>
      <c r="M1141" s="230">
        <v>118</v>
      </c>
      <c r="N1141" s="230">
        <v>116.83333333333333</v>
      </c>
      <c r="O1141" s="230">
        <v>114.35397338111795</v>
      </c>
      <c r="P1141" s="230">
        <v>105</v>
      </c>
      <c r="Q1141" s="230">
        <v>115.83333333333333</v>
      </c>
      <c r="R1141" s="230">
        <v>99.466666666666654</v>
      </c>
      <c r="S1141" s="230">
        <v>112.66666666666667</v>
      </c>
      <c r="T1141" s="230">
        <v>105.35000000000001</v>
      </c>
      <c r="U1141" s="230">
        <v>104.5</v>
      </c>
      <c r="V1141" s="230">
        <v>118.71666666666668</v>
      </c>
      <c r="W1141" s="230">
        <v>121.5</v>
      </c>
      <c r="X1141" s="230">
        <v>112.20283333333333</v>
      </c>
      <c r="Y1141" s="223"/>
      <c r="Z1141" s="224"/>
      <c r="AA1141" s="224"/>
      <c r="AB1141" s="224"/>
      <c r="AC1141" s="224"/>
      <c r="AD1141" s="224"/>
      <c r="AE1141" s="224"/>
      <c r="AF1141" s="224"/>
      <c r="AG1141" s="224"/>
      <c r="AH1141" s="224"/>
      <c r="AI1141" s="224"/>
      <c r="AJ1141" s="224"/>
      <c r="AK1141" s="224"/>
      <c r="AL1141" s="224"/>
      <c r="AM1141" s="224"/>
      <c r="AN1141" s="224"/>
      <c r="AO1141" s="224"/>
      <c r="AP1141" s="224"/>
      <c r="AQ1141" s="224"/>
      <c r="AR1141" s="224"/>
      <c r="AS1141" s="224"/>
      <c r="AT1141" s="224"/>
      <c r="AU1141" s="224"/>
      <c r="AV1141" s="224"/>
      <c r="AW1141" s="224"/>
      <c r="AX1141" s="224"/>
      <c r="AY1141" s="224"/>
      <c r="AZ1141" s="224"/>
      <c r="BA1141" s="224"/>
      <c r="BB1141" s="224"/>
      <c r="BC1141" s="224"/>
      <c r="BD1141" s="224"/>
      <c r="BE1141" s="224"/>
      <c r="BF1141" s="224"/>
      <c r="BG1141" s="224"/>
      <c r="BH1141" s="224"/>
      <c r="BI1141" s="224"/>
      <c r="BJ1141" s="224"/>
      <c r="BK1141" s="224"/>
      <c r="BL1141" s="224"/>
      <c r="BM1141" s="229"/>
    </row>
    <row r="1142" spans="1:65">
      <c r="A1142" s="29"/>
      <c r="B1142" s="3" t="s">
        <v>260</v>
      </c>
      <c r="C1142" s="28"/>
      <c r="D1142" s="228">
        <v>106.5</v>
      </c>
      <c r="E1142" s="228">
        <v>112.75755318931152</v>
      </c>
      <c r="F1142" s="228">
        <v>116.024</v>
      </c>
      <c r="G1142" s="228">
        <v>110.42974999999998</v>
      </c>
      <c r="H1142" s="228">
        <v>109</v>
      </c>
      <c r="I1142" s="228">
        <v>115</v>
      </c>
      <c r="J1142" s="228">
        <v>115.5</v>
      </c>
      <c r="K1142" s="228">
        <v>115</v>
      </c>
      <c r="L1142" s="228">
        <v>110.5</v>
      </c>
      <c r="M1142" s="228">
        <v>118.5</v>
      </c>
      <c r="N1142" s="228">
        <v>117</v>
      </c>
      <c r="O1142" s="228">
        <v>114.20000179548002</v>
      </c>
      <c r="P1142" s="228">
        <v>104.5</v>
      </c>
      <c r="Q1142" s="228">
        <v>116</v>
      </c>
      <c r="R1142" s="228">
        <v>99.05</v>
      </c>
      <c r="S1142" s="228">
        <v>113</v>
      </c>
      <c r="T1142" s="228">
        <v>105.30000000000001</v>
      </c>
      <c r="U1142" s="228">
        <v>104</v>
      </c>
      <c r="V1142" s="228">
        <v>118.7</v>
      </c>
      <c r="W1142" s="228">
        <v>121</v>
      </c>
      <c r="X1142" s="228">
        <v>112.259</v>
      </c>
      <c r="Y1142" s="223"/>
      <c r="Z1142" s="224"/>
      <c r="AA1142" s="224"/>
      <c r="AB1142" s="224"/>
      <c r="AC1142" s="224"/>
      <c r="AD1142" s="224"/>
      <c r="AE1142" s="224"/>
      <c r="AF1142" s="224"/>
      <c r="AG1142" s="224"/>
      <c r="AH1142" s="224"/>
      <c r="AI1142" s="224"/>
      <c r="AJ1142" s="224"/>
      <c r="AK1142" s="224"/>
      <c r="AL1142" s="224"/>
      <c r="AM1142" s="224"/>
      <c r="AN1142" s="224"/>
      <c r="AO1142" s="224"/>
      <c r="AP1142" s="224"/>
      <c r="AQ1142" s="224"/>
      <c r="AR1142" s="224"/>
      <c r="AS1142" s="224"/>
      <c r="AT1142" s="224"/>
      <c r="AU1142" s="224"/>
      <c r="AV1142" s="224"/>
      <c r="AW1142" s="224"/>
      <c r="AX1142" s="224"/>
      <c r="AY1142" s="224"/>
      <c r="AZ1142" s="224"/>
      <c r="BA1142" s="224"/>
      <c r="BB1142" s="224"/>
      <c r="BC1142" s="224"/>
      <c r="BD1142" s="224"/>
      <c r="BE1142" s="224"/>
      <c r="BF1142" s="224"/>
      <c r="BG1142" s="224"/>
      <c r="BH1142" s="224"/>
      <c r="BI1142" s="224"/>
      <c r="BJ1142" s="224"/>
      <c r="BK1142" s="224"/>
      <c r="BL1142" s="224"/>
      <c r="BM1142" s="229"/>
    </row>
    <row r="1143" spans="1:65">
      <c r="A1143" s="29"/>
      <c r="B1143" s="3" t="s">
        <v>261</v>
      </c>
      <c r="C1143" s="28"/>
      <c r="D1143" s="228">
        <v>1.6329931618554521</v>
      </c>
      <c r="E1143" s="228">
        <v>0.70393720072772392</v>
      </c>
      <c r="F1143" s="228">
        <v>3.7401983592674166</v>
      </c>
      <c r="G1143" s="228">
        <v>3.3163150131835595</v>
      </c>
      <c r="H1143" s="228">
        <v>1.7224014243685082</v>
      </c>
      <c r="I1143" s="228">
        <v>5.2408650685422797</v>
      </c>
      <c r="J1143" s="228">
        <v>10.308572484426088</v>
      </c>
      <c r="K1143" s="228">
        <v>0.40824829046386302</v>
      </c>
      <c r="L1143" s="228">
        <v>1.0488088481701516</v>
      </c>
      <c r="M1143" s="228">
        <v>1.2649110640673518</v>
      </c>
      <c r="N1143" s="228">
        <v>0.40824829046386302</v>
      </c>
      <c r="O1143" s="228">
        <v>1.8290868749017299</v>
      </c>
      <c r="P1143" s="228">
        <v>3.3466401061363023</v>
      </c>
      <c r="Q1143" s="228">
        <v>1.7224014243685084</v>
      </c>
      <c r="R1143" s="228">
        <v>2.2809354806014728</v>
      </c>
      <c r="S1143" s="228">
        <v>2.0655911179772888</v>
      </c>
      <c r="T1143" s="228">
        <v>1.8833480825381148</v>
      </c>
      <c r="U1143" s="228">
        <v>2.0736441353327719</v>
      </c>
      <c r="V1143" s="228">
        <v>1.3242608000944029</v>
      </c>
      <c r="W1143" s="228">
        <v>2.5884358211089569</v>
      </c>
      <c r="X1143" s="228">
        <v>1.4699197823917702</v>
      </c>
      <c r="Y1143" s="223"/>
      <c r="Z1143" s="224"/>
      <c r="AA1143" s="224"/>
      <c r="AB1143" s="224"/>
      <c r="AC1143" s="224"/>
      <c r="AD1143" s="224"/>
      <c r="AE1143" s="224"/>
      <c r="AF1143" s="224"/>
      <c r="AG1143" s="224"/>
      <c r="AH1143" s="224"/>
      <c r="AI1143" s="224"/>
      <c r="AJ1143" s="224"/>
      <c r="AK1143" s="224"/>
      <c r="AL1143" s="224"/>
      <c r="AM1143" s="224"/>
      <c r="AN1143" s="224"/>
      <c r="AO1143" s="224"/>
      <c r="AP1143" s="224"/>
      <c r="AQ1143" s="224"/>
      <c r="AR1143" s="224"/>
      <c r="AS1143" s="224"/>
      <c r="AT1143" s="224"/>
      <c r="AU1143" s="224"/>
      <c r="AV1143" s="224"/>
      <c r="AW1143" s="224"/>
      <c r="AX1143" s="224"/>
      <c r="AY1143" s="224"/>
      <c r="AZ1143" s="224"/>
      <c r="BA1143" s="224"/>
      <c r="BB1143" s="224"/>
      <c r="BC1143" s="224"/>
      <c r="BD1143" s="224"/>
      <c r="BE1143" s="224"/>
      <c r="BF1143" s="224"/>
      <c r="BG1143" s="224"/>
      <c r="BH1143" s="224"/>
      <c r="BI1143" s="224"/>
      <c r="BJ1143" s="224"/>
      <c r="BK1143" s="224"/>
      <c r="BL1143" s="224"/>
      <c r="BM1143" s="229"/>
    </row>
    <row r="1144" spans="1:65">
      <c r="A1144" s="29"/>
      <c r="B1144" s="3" t="s">
        <v>86</v>
      </c>
      <c r="C1144" s="28"/>
      <c r="D1144" s="13">
        <v>1.5309310892394862E-2</v>
      </c>
      <c r="E1144" s="13">
        <v>6.2435885781243292E-3</v>
      </c>
      <c r="F1144" s="13">
        <v>3.2756988086962716E-2</v>
      </c>
      <c r="G1144" s="13">
        <v>3.0168705032645331E-2</v>
      </c>
      <c r="H1144" s="13">
        <v>1.5777722971314578E-2</v>
      </c>
      <c r="I1144" s="13">
        <v>4.5310072638694056E-2</v>
      </c>
      <c r="J1144" s="13">
        <v>8.5666807349801297E-2</v>
      </c>
      <c r="K1144" s="13">
        <v>3.5551375076678928E-3</v>
      </c>
      <c r="L1144" s="13">
        <v>9.4914827888701505E-3</v>
      </c>
      <c r="M1144" s="13">
        <v>1.0719585288706372E-2</v>
      </c>
      <c r="N1144" s="13">
        <v>3.4942792336421944E-3</v>
      </c>
      <c r="O1144" s="13">
        <v>1.5994956894114773E-2</v>
      </c>
      <c r="P1144" s="13">
        <v>3.187276291558383E-2</v>
      </c>
      <c r="Q1144" s="13">
        <v>1.4869652584476332E-2</v>
      </c>
      <c r="R1144" s="13">
        <v>2.2931656976556365E-2</v>
      </c>
      <c r="S1144" s="13">
        <v>1.8333648976129782E-2</v>
      </c>
      <c r="T1144" s="13">
        <v>1.787705821108794E-2</v>
      </c>
      <c r="U1144" s="13">
        <v>1.9843484548638966E-2</v>
      </c>
      <c r="V1144" s="13">
        <v>1.115480106776136E-2</v>
      </c>
      <c r="W1144" s="13">
        <v>2.1303998527645737E-2</v>
      </c>
      <c r="X1144" s="13">
        <v>1.3100558503945417E-2</v>
      </c>
      <c r="Y1144" s="147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55"/>
    </row>
    <row r="1145" spans="1:65">
      <c r="A1145" s="29"/>
      <c r="B1145" s="3" t="s">
        <v>262</v>
      </c>
      <c r="C1145" s="28"/>
      <c r="D1145" s="13">
        <v>-5.4501439854789724E-2</v>
      </c>
      <c r="E1145" s="13">
        <v>-6.1739125575199783E-4</v>
      </c>
      <c r="F1145" s="13">
        <v>1.209859231693855E-2</v>
      </c>
      <c r="G1145" s="13">
        <v>-2.5613504159353262E-2</v>
      </c>
      <c r="H1145" s="13">
        <v>-3.2341317351386345E-2</v>
      </c>
      <c r="I1145" s="13">
        <v>2.5275001157462285E-2</v>
      </c>
      <c r="J1145" s="13">
        <v>6.664056316381517E-2</v>
      </c>
      <c r="K1145" s="13">
        <v>1.7888293656327825E-2</v>
      </c>
      <c r="L1145" s="13">
        <v>-2.0522585349571298E-2</v>
      </c>
      <c r="M1145" s="13">
        <v>4.5957782160638727E-2</v>
      </c>
      <c r="N1145" s="13">
        <v>3.5616391659050617E-2</v>
      </c>
      <c r="O1145" s="13">
        <v>1.3639223550600432E-2</v>
      </c>
      <c r="P1145" s="13">
        <v>-6.9274854857058643E-2</v>
      </c>
      <c r="Q1145" s="13">
        <v>2.6752342657689221E-2</v>
      </c>
      <c r="R1145" s="13">
        <v>-0.11832259266459155</v>
      </c>
      <c r="S1145" s="13">
        <v>-1.3171458466216812E-3</v>
      </c>
      <c r="T1145" s="13">
        <v>-6.6172437706582099E-2</v>
      </c>
      <c r="U1145" s="13">
        <v>-7.3706879357739341E-2</v>
      </c>
      <c r="V1145" s="13">
        <v>5.2310350611614487E-2</v>
      </c>
      <c r="W1145" s="13">
        <v>7.6981953665403502E-2</v>
      </c>
      <c r="X1145" s="13">
        <v>-5.4285872417532133E-3</v>
      </c>
      <c r="Y1145" s="147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55"/>
    </row>
    <row r="1146" spans="1:65">
      <c r="A1146" s="29"/>
      <c r="B1146" s="45" t="s">
        <v>263</v>
      </c>
      <c r="C1146" s="46"/>
      <c r="D1146" s="44">
        <v>1.1499999999999999</v>
      </c>
      <c r="E1146" s="44">
        <v>0</v>
      </c>
      <c r="F1146" s="44">
        <v>0.27</v>
      </c>
      <c r="G1146" s="44">
        <v>0.53</v>
      </c>
      <c r="H1146" s="44">
        <v>0.67</v>
      </c>
      <c r="I1146" s="44">
        <v>0.55000000000000004</v>
      </c>
      <c r="J1146" s="44">
        <v>1.43</v>
      </c>
      <c r="K1146" s="44">
        <v>0.39</v>
      </c>
      <c r="L1146" s="44">
        <v>0.42</v>
      </c>
      <c r="M1146" s="44">
        <v>0.99</v>
      </c>
      <c r="N1146" s="44">
        <v>0.77</v>
      </c>
      <c r="O1146" s="44">
        <v>0.3</v>
      </c>
      <c r="P1146" s="44">
        <v>1.46</v>
      </c>
      <c r="Q1146" s="44">
        <v>0.57999999999999996</v>
      </c>
      <c r="R1146" s="44">
        <v>2.5</v>
      </c>
      <c r="S1146" s="44">
        <v>0.01</v>
      </c>
      <c r="T1146" s="44">
        <v>1.39</v>
      </c>
      <c r="U1146" s="44">
        <v>1.55</v>
      </c>
      <c r="V1146" s="44">
        <v>1.1299999999999999</v>
      </c>
      <c r="W1146" s="44">
        <v>1.65</v>
      </c>
      <c r="X1146" s="44">
        <v>0.1</v>
      </c>
      <c r="Y1146" s="147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55"/>
    </row>
    <row r="1147" spans="1:65">
      <c r="B1147" s="30"/>
      <c r="C1147" s="20"/>
      <c r="D1147" s="20"/>
      <c r="E1147" s="20"/>
      <c r="F1147" s="20"/>
      <c r="G1147" s="20"/>
      <c r="H1147" s="20"/>
      <c r="I1147" s="20"/>
      <c r="J1147" s="20"/>
      <c r="K1147" s="20"/>
      <c r="L1147" s="20"/>
      <c r="M1147" s="20"/>
      <c r="N1147" s="20"/>
      <c r="O1147" s="20"/>
      <c r="P1147" s="20"/>
      <c r="Q1147" s="20"/>
      <c r="R1147" s="20"/>
      <c r="S1147" s="20"/>
      <c r="T1147" s="20"/>
      <c r="U1147" s="20"/>
      <c r="V1147" s="20"/>
      <c r="W1147" s="20"/>
      <c r="X1147" s="20"/>
      <c r="BM1147" s="55"/>
    </row>
    <row r="1148" spans="1:65" ht="15">
      <c r="B1148" s="8" t="s">
        <v>617</v>
      </c>
      <c r="BM1148" s="27" t="s">
        <v>66</v>
      </c>
    </row>
    <row r="1149" spans="1:65" ht="15">
      <c r="A1149" s="24" t="s">
        <v>45</v>
      </c>
      <c r="B1149" s="18" t="s">
        <v>110</v>
      </c>
      <c r="C1149" s="15" t="s">
        <v>111</v>
      </c>
      <c r="D1149" s="16" t="s">
        <v>228</v>
      </c>
      <c r="E1149" s="17" t="s">
        <v>228</v>
      </c>
      <c r="F1149" s="17" t="s">
        <v>228</v>
      </c>
      <c r="G1149" s="17" t="s">
        <v>228</v>
      </c>
      <c r="H1149" s="17" t="s">
        <v>228</v>
      </c>
      <c r="I1149" s="17" t="s">
        <v>228</v>
      </c>
      <c r="J1149" s="17" t="s">
        <v>228</v>
      </c>
      <c r="K1149" s="17" t="s">
        <v>228</v>
      </c>
      <c r="L1149" s="17" t="s">
        <v>228</v>
      </c>
      <c r="M1149" s="17" t="s">
        <v>228</v>
      </c>
      <c r="N1149" s="17" t="s">
        <v>228</v>
      </c>
      <c r="O1149" s="17" t="s">
        <v>228</v>
      </c>
      <c r="P1149" s="17" t="s">
        <v>228</v>
      </c>
      <c r="Q1149" s="17" t="s">
        <v>228</v>
      </c>
      <c r="R1149" s="17" t="s">
        <v>228</v>
      </c>
      <c r="S1149" s="147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27">
        <v>1</v>
      </c>
    </row>
    <row r="1150" spans="1:65">
      <c r="A1150" s="29"/>
      <c r="B1150" s="19" t="s">
        <v>229</v>
      </c>
      <c r="C1150" s="9" t="s">
        <v>229</v>
      </c>
      <c r="D1150" s="145" t="s">
        <v>232</v>
      </c>
      <c r="E1150" s="146" t="s">
        <v>233</v>
      </c>
      <c r="F1150" s="146" t="s">
        <v>235</v>
      </c>
      <c r="G1150" s="146" t="s">
        <v>237</v>
      </c>
      <c r="H1150" s="146" t="s">
        <v>238</v>
      </c>
      <c r="I1150" s="146" t="s">
        <v>239</v>
      </c>
      <c r="J1150" s="146" t="s">
        <v>240</v>
      </c>
      <c r="K1150" s="146" t="s">
        <v>241</v>
      </c>
      <c r="L1150" s="146" t="s">
        <v>242</v>
      </c>
      <c r="M1150" s="146" t="s">
        <v>243</v>
      </c>
      <c r="N1150" s="146" t="s">
        <v>244</v>
      </c>
      <c r="O1150" s="146" t="s">
        <v>246</v>
      </c>
      <c r="P1150" s="146" t="s">
        <v>283</v>
      </c>
      <c r="Q1150" s="146" t="s">
        <v>252</v>
      </c>
      <c r="R1150" s="146" t="s">
        <v>253</v>
      </c>
      <c r="S1150" s="147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27" t="s">
        <v>3</v>
      </c>
    </row>
    <row r="1151" spans="1:65">
      <c r="A1151" s="29"/>
      <c r="B1151" s="19"/>
      <c r="C1151" s="9"/>
      <c r="D1151" s="10" t="s">
        <v>286</v>
      </c>
      <c r="E1151" s="11" t="s">
        <v>286</v>
      </c>
      <c r="F1151" s="11" t="s">
        <v>287</v>
      </c>
      <c r="G1151" s="11" t="s">
        <v>322</v>
      </c>
      <c r="H1151" s="11" t="s">
        <v>286</v>
      </c>
      <c r="I1151" s="11" t="s">
        <v>286</v>
      </c>
      <c r="J1151" s="11" t="s">
        <v>286</v>
      </c>
      <c r="K1151" s="11" t="s">
        <v>286</v>
      </c>
      <c r="L1151" s="11" t="s">
        <v>286</v>
      </c>
      <c r="M1151" s="11" t="s">
        <v>286</v>
      </c>
      <c r="N1151" s="11" t="s">
        <v>322</v>
      </c>
      <c r="O1151" s="11" t="s">
        <v>322</v>
      </c>
      <c r="P1151" s="11" t="s">
        <v>322</v>
      </c>
      <c r="Q1151" s="11" t="s">
        <v>287</v>
      </c>
      <c r="R1151" s="11" t="s">
        <v>287</v>
      </c>
      <c r="S1151" s="147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27">
        <v>1</v>
      </c>
    </row>
    <row r="1152" spans="1:65">
      <c r="A1152" s="29"/>
      <c r="B1152" s="19"/>
      <c r="C1152" s="9"/>
      <c r="D1152" s="25" t="s">
        <v>323</v>
      </c>
      <c r="E1152" s="25" t="s">
        <v>324</v>
      </c>
      <c r="F1152" s="25" t="s">
        <v>325</v>
      </c>
      <c r="G1152" s="25" t="s">
        <v>325</v>
      </c>
      <c r="H1152" s="25" t="s">
        <v>325</v>
      </c>
      <c r="I1152" s="25" t="s">
        <v>325</v>
      </c>
      <c r="J1152" s="25" t="s">
        <v>325</v>
      </c>
      <c r="K1152" s="25" t="s">
        <v>325</v>
      </c>
      <c r="L1152" s="25" t="s">
        <v>325</v>
      </c>
      <c r="M1152" s="25" t="s">
        <v>325</v>
      </c>
      <c r="N1152" s="25" t="s">
        <v>323</v>
      </c>
      <c r="O1152" s="25" t="s">
        <v>323</v>
      </c>
      <c r="P1152" s="25" t="s">
        <v>326</v>
      </c>
      <c r="Q1152" s="25" t="s">
        <v>323</v>
      </c>
      <c r="R1152" s="25" t="s">
        <v>258</v>
      </c>
      <c r="S1152" s="147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27">
        <v>2</v>
      </c>
    </row>
    <row r="1153" spans="1:65">
      <c r="A1153" s="29"/>
      <c r="B1153" s="18">
        <v>1</v>
      </c>
      <c r="C1153" s="14">
        <v>1</v>
      </c>
      <c r="D1153" s="210">
        <v>13</v>
      </c>
      <c r="E1153" s="210">
        <v>15.091309223031224</v>
      </c>
      <c r="F1153" s="211">
        <v>22.608599999999999</v>
      </c>
      <c r="G1153" s="210">
        <v>12.5</v>
      </c>
      <c r="H1153" s="210">
        <v>14.5</v>
      </c>
      <c r="I1153" s="210">
        <v>13.9</v>
      </c>
      <c r="J1153" s="210">
        <v>17.5</v>
      </c>
      <c r="K1153" s="210">
        <v>13.8</v>
      </c>
      <c r="L1153" s="210">
        <v>14.2</v>
      </c>
      <c r="M1153" s="210">
        <v>15.1</v>
      </c>
      <c r="N1153" s="210">
        <v>15.632410406656389</v>
      </c>
      <c r="O1153" s="210">
        <v>16.399999999999999</v>
      </c>
      <c r="P1153" s="211">
        <v>19</v>
      </c>
      <c r="Q1153" s="210">
        <v>12.9</v>
      </c>
      <c r="R1153" s="211">
        <v>2</v>
      </c>
      <c r="S1153" s="212"/>
      <c r="T1153" s="213"/>
      <c r="U1153" s="213"/>
      <c r="V1153" s="213"/>
      <c r="W1153" s="213"/>
      <c r="X1153" s="213"/>
      <c r="Y1153" s="213"/>
      <c r="Z1153" s="213"/>
      <c r="AA1153" s="213"/>
      <c r="AB1153" s="213"/>
      <c r="AC1153" s="213"/>
      <c r="AD1153" s="213"/>
      <c r="AE1153" s="213"/>
      <c r="AF1153" s="213"/>
      <c r="AG1153" s="213"/>
      <c r="AH1153" s="213"/>
      <c r="AI1153" s="213"/>
      <c r="AJ1153" s="213"/>
      <c r="AK1153" s="213"/>
      <c r="AL1153" s="213"/>
      <c r="AM1153" s="213"/>
      <c r="AN1153" s="213"/>
      <c r="AO1153" s="213"/>
      <c r="AP1153" s="213"/>
      <c r="AQ1153" s="213"/>
      <c r="AR1153" s="213"/>
      <c r="AS1153" s="213"/>
      <c r="AT1153" s="213"/>
      <c r="AU1153" s="213"/>
      <c r="AV1153" s="213"/>
      <c r="AW1153" s="213"/>
      <c r="AX1153" s="213"/>
      <c r="AY1153" s="213"/>
      <c r="AZ1153" s="213"/>
      <c r="BA1153" s="213"/>
      <c r="BB1153" s="213"/>
      <c r="BC1153" s="213"/>
      <c r="BD1153" s="213"/>
      <c r="BE1153" s="213"/>
      <c r="BF1153" s="213"/>
      <c r="BG1153" s="213"/>
      <c r="BH1153" s="213"/>
      <c r="BI1153" s="213"/>
      <c r="BJ1153" s="213"/>
      <c r="BK1153" s="213"/>
      <c r="BL1153" s="213"/>
      <c r="BM1153" s="214">
        <v>1</v>
      </c>
    </row>
    <row r="1154" spans="1:65">
      <c r="A1154" s="29"/>
      <c r="B1154" s="19">
        <v>1</v>
      </c>
      <c r="C1154" s="9">
        <v>2</v>
      </c>
      <c r="D1154" s="215">
        <v>13.2</v>
      </c>
      <c r="E1154" s="215">
        <v>15.022132626884774</v>
      </c>
      <c r="F1154" s="217">
        <v>23.206399999999999</v>
      </c>
      <c r="G1154" s="215">
        <v>15.5</v>
      </c>
      <c r="H1154" s="215">
        <v>15.7</v>
      </c>
      <c r="I1154" s="215">
        <v>14.5</v>
      </c>
      <c r="J1154" s="215">
        <v>17</v>
      </c>
      <c r="K1154" s="215">
        <v>13.7</v>
      </c>
      <c r="L1154" s="215">
        <v>14.6</v>
      </c>
      <c r="M1154" s="215">
        <v>14.5</v>
      </c>
      <c r="N1154" s="215">
        <v>16.209736369936987</v>
      </c>
      <c r="O1154" s="215">
        <v>16.2</v>
      </c>
      <c r="P1154" s="217">
        <v>19.5</v>
      </c>
      <c r="Q1154" s="215">
        <v>12.2</v>
      </c>
      <c r="R1154" s="217">
        <v>2</v>
      </c>
      <c r="S1154" s="212"/>
      <c r="T1154" s="213"/>
      <c r="U1154" s="213"/>
      <c r="V1154" s="213"/>
      <c r="W1154" s="213"/>
      <c r="X1154" s="213"/>
      <c r="Y1154" s="213"/>
      <c r="Z1154" s="213"/>
      <c r="AA1154" s="213"/>
      <c r="AB1154" s="213"/>
      <c r="AC1154" s="213"/>
      <c r="AD1154" s="213"/>
      <c r="AE1154" s="213"/>
      <c r="AF1154" s="213"/>
      <c r="AG1154" s="213"/>
      <c r="AH1154" s="213"/>
      <c r="AI1154" s="213"/>
      <c r="AJ1154" s="213"/>
      <c r="AK1154" s="213"/>
      <c r="AL1154" s="213"/>
      <c r="AM1154" s="213"/>
      <c r="AN1154" s="213"/>
      <c r="AO1154" s="213"/>
      <c r="AP1154" s="213"/>
      <c r="AQ1154" s="213"/>
      <c r="AR1154" s="213"/>
      <c r="AS1154" s="213"/>
      <c r="AT1154" s="213"/>
      <c r="AU1154" s="213"/>
      <c r="AV1154" s="213"/>
      <c r="AW1154" s="213"/>
      <c r="AX1154" s="213"/>
      <c r="AY1154" s="213"/>
      <c r="AZ1154" s="213"/>
      <c r="BA1154" s="213"/>
      <c r="BB1154" s="213"/>
      <c r="BC1154" s="213"/>
      <c r="BD1154" s="213"/>
      <c r="BE1154" s="213"/>
      <c r="BF1154" s="213"/>
      <c r="BG1154" s="213"/>
      <c r="BH1154" s="213"/>
      <c r="BI1154" s="213"/>
      <c r="BJ1154" s="213"/>
      <c r="BK1154" s="213"/>
      <c r="BL1154" s="213"/>
      <c r="BM1154" s="214">
        <v>16</v>
      </c>
    </row>
    <row r="1155" spans="1:65">
      <c r="A1155" s="29"/>
      <c r="B1155" s="19">
        <v>1</v>
      </c>
      <c r="C1155" s="9">
        <v>3</v>
      </c>
      <c r="D1155" s="215">
        <v>13.4</v>
      </c>
      <c r="E1155" s="215">
        <v>14.595418939571729</v>
      </c>
      <c r="F1155" s="217">
        <v>21.383600000000001</v>
      </c>
      <c r="G1155" s="215">
        <v>12.2</v>
      </c>
      <c r="H1155" s="215">
        <v>13.4</v>
      </c>
      <c r="I1155" s="215">
        <v>13.9</v>
      </c>
      <c r="J1155" s="215">
        <v>17.100000000000001</v>
      </c>
      <c r="K1155" s="215">
        <v>13.8</v>
      </c>
      <c r="L1155" s="215">
        <v>14.4</v>
      </c>
      <c r="M1155" s="215">
        <v>15.400000000000002</v>
      </c>
      <c r="N1155" s="215">
        <v>15.080089412626087</v>
      </c>
      <c r="O1155" s="215">
        <v>16.600000000000001</v>
      </c>
      <c r="P1155" s="217">
        <v>18.2</v>
      </c>
      <c r="Q1155" s="215">
        <v>13.2</v>
      </c>
      <c r="R1155" s="217">
        <v>2</v>
      </c>
      <c r="S1155" s="212"/>
      <c r="T1155" s="213"/>
      <c r="U1155" s="213"/>
      <c r="V1155" s="213"/>
      <c r="W1155" s="213"/>
      <c r="X1155" s="213"/>
      <c r="Y1155" s="213"/>
      <c r="Z1155" s="213"/>
      <c r="AA1155" s="213"/>
      <c r="AB1155" s="213"/>
      <c r="AC1155" s="213"/>
      <c r="AD1155" s="213"/>
      <c r="AE1155" s="213"/>
      <c r="AF1155" s="213"/>
      <c r="AG1155" s="213"/>
      <c r="AH1155" s="213"/>
      <c r="AI1155" s="213"/>
      <c r="AJ1155" s="213"/>
      <c r="AK1155" s="213"/>
      <c r="AL1155" s="213"/>
      <c r="AM1155" s="213"/>
      <c r="AN1155" s="213"/>
      <c r="AO1155" s="213"/>
      <c r="AP1155" s="213"/>
      <c r="AQ1155" s="213"/>
      <c r="AR1155" s="213"/>
      <c r="AS1155" s="213"/>
      <c r="AT1155" s="213"/>
      <c r="AU1155" s="213"/>
      <c r="AV1155" s="213"/>
      <c r="AW1155" s="213"/>
      <c r="AX1155" s="213"/>
      <c r="AY1155" s="213"/>
      <c r="AZ1155" s="213"/>
      <c r="BA1155" s="213"/>
      <c r="BB1155" s="213"/>
      <c r="BC1155" s="213"/>
      <c r="BD1155" s="213"/>
      <c r="BE1155" s="213"/>
      <c r="BF1155" s="213"/>
      <c r="BG1155" s="213"/>
      <c r="BH1155" s="213"/>
      <c r="BI1155" s="213"/>
      <c r="BJ1155" s="213"/>
      <c r="BK1155" s="213"/>
      <c r="BL1155" s="213"/>
      <c r="BM1155" s="214">
        <v>16</v>
      </c>
    </row>
    <row r="1156" spans="1:65">
      <c r="A1156" s="29"/>
      <c r="B1156" s="19">
        <v>1</v>
      </c>
      <c r="C1156" s="9">
        <v>4</v>
      </c>
      <c r="D1156" s="215">
        <v>12.9</v>
      </c>
      <c r="E1156" s="215">
        <v>15.103105870863143</v>
      </c>
      <c r="F1156" s="217">
        <v>23.461200000000002</v>
      </c>
      <c r="G1156" s="215">
        <v>12.7</v>
      </c>
      <c r="H1156" s="215">
        <v>15</v>
      </c>
      <c r="I1156" s="215">
        <v>14.5</v>
      </c>
      <c r="J1156" s="215">
        <v>17.399999999999999</v>
      </c>
      <c r="K1156" s="215">
        <v>14.6</v>
      </c>
      <c r="L1156" s="215">
        <v>14.4</v>
      </c>
      <c r="M1156" s="215">
        <v>14.1</v>
      </c>
      <c r="N1156" s="215">
        <v>15.083984356339986</v>
      </c>
      <c r="O1156" s="215">
        <v>16.2</v>
      </c>
      <c r="P1156" s="217">
        <v>18.899999999999999</v>
      </c>
      <c r="Q1156" s="215">
        <v>13.5</v>
      </c>
      <c r="R1156" s="217">
        <v>2</v>
      </c>
      <c r="S1156" s="212"/>
      <c r="T1156" s="213"/>
      <c r="U1156" s="213"/>
      <c r="V1156" s="213"/>
      <c r="W1156" s="213"/>
      <c r="X1156" s="213"/>
      <c r="Y1156" s="213"/>
      <c r="Z1156" s="213"/>
      <c r="AA1156" s="213"/>
      <c r="AB1156" s="213"/>
      <c r="AC1156" s="213"/>
      <c r="AD1156" s="213"/>
      <c r="AE1156" s="213"/>
      <c r="AF1156" s="213"/>
      <c r="AG1156" s="213"/>
      <c r="AH1156" s="213"/>
      <c r="AI1156" s="213"/>
      <c r="AJ1156" s="213"/>
      <c r="AK1156" s="213"/>
      <c r="AL1156" s="213"/>
      <c r="AM1156" s="213"/>
      <c r="AN1156" s="213"/>
      <c r="AO1156" s="213"/>
      <c r="AP1156" s="213"/>
      <c r="AQ1156" s="213"/>
      <c r="AR1156" s="213"/>
      <c r="AS1156" s="213"/>
      <c r="AT1156" s="213"/>
      <c r="AU1156" s="213"/>
      <c r="AV1156" s="213"/>
      <c r="AW1156" s="213"/>
      <c r="AX1156" s="213"/>
      <c r="AY1156" s="213"/>
      <c r="AZ1156" s="213"/>
      <c r="BA1156" s="213"/>
      <c r="BB1156" s="213"/>
      <c r="BC1156" s="213"/>
      <c r="BD1156" s="213"/>
      <c r="BE1156" s="213"/>
      <c r="BF1156" s="213"/>
      <c r="BG1156" s="213"/>
      <c r="BH1156" s="213"/>
      <c r="BI1156" s="213"/>
      <c r="BJ1156" s="213"/>
      <c r="BK1156" s="213"/>
      <c r="BL1156" s="213"/>
      <c r="BM1156" s="214">
        <v>14.697407985884007</v>
      </c>
    </row>
    <row r="1157" spans="1:65">
      <c r="A1157" s="29"/>
      <c r="B1157" s="19">
        <v>1</v>
      </c>
      <c r="C1157" s="9">
        <v>5</v>
      </c>
      <c r="D1157" s="215">
        <v>12.9</v>
      </c>
      <c r="E1157" s="215">
        <v>15.351117572995271</v>
      </c>
      <c r="F1157" s="217">
        <v>22.638000000000002</v>
      </c>
      <c r="G1157" s="215">
        <v>13.7</v>
      </c>
      <c r="H1157" s="215">
        <v>14.9</v>
      </c>
      <c r="I1157" s="215">
        <v>13.8</v>
      </c>
      <c r="J1157" s="215">
        <v>17.399999999999999</v>
      </c>
      <c r="K1157" s="215">
        <v>14.1</v>
      </c>
      <c r="L1157" s="215">
        <v>14.7</v>
      </c>
      <c r="M1157" s="215">
        <v>14.4</v>
      </c>
      <c r="N1157" s="215">
        <v>16.276225913850002</v>
      </c>
      <c r="O1157" s="215">
        <v>16.3</v>
      </c>
      <c r="P1157" s="217">
        <v>18.899999999999999</v>
      </c>
      <c r="Q1157" s="215">
        <v>13.3</v>
      </c>
      <c r="R1157" s="217">
        <v>2</v>
      </c>
      <c r="S1157" s="212"/>
      <c r="T1157" s="213"/>
      <c r="U1157" s="213"/>
      <c r="V1157" s="213"/>
      <c r="W1157" s="213"/>
      <c r="X1157" s="213"/>
      <c r="Y1157" s="213"/>
      <c r="Z1157" s="213"/>
      <c r="AA1157" s="213"/>
      <c r="AB1157" s="213"/>
      <c r="AC1157" s="213"/>
      <c r="AD1157" s="213"/>
      <c r="AE1157" s="213"/>
      <c r="AF1157" s="213"/>
      <c r="AG1157" s="213"/>
      <c r="AH1157" s="213"/>
      <c r="AI1157" s="213"/>
      <c r="AJ1157" s="213"/>
      <c r="AK1157" s="213"/>
      <c r="AL1157" s="213"/>
      <c r="AM1157" s="213"/>
      <c r="AN1157" s="213"/>
      <c r="AO1157" s="213"/>
      <c r="AP1157" s="213"/>
      <c r="AQ1157" s="213"/>
      <c r="AR1157" s="213"/>
      <c r="AS1157" s="213"/>
      <c r="AT1157" s="213"/>
      <c r="AU1157" s="213"/>
      <c r="AV1157" s="213"/>
      <c r="AW1157" s="213"/>
      <c r="AX1157" s="213"/>
      <c r="AY1157" s="213"/>
      <c r="AZ1157" s="213"/>
      <c r="BA1157" s="213"/>
      <c r="BB1157" s="213"/>
      <c r="BC1157" s="213"/>
      <c r="BD1157" s="213"/>
      <c r="BE1157" s="213"/>
      <c r="BF1157" s="213"/>
      <c r="BG1157" s="213"/>
      <c r="BH1157" s="213"/>
      <c r="BI1157" s="213"/>
      <c r="BJ1157" s="213"/>
      <c r="BK1157" s="213"/>
      <c r="BL1157" s="213"/>
      <c r="BM1157" s="214">
        <v>126</v>
      </c>
    </row>
    <row r="1158" spans="1:65">
      <c r="A1158" s="29"/>
      <c r="B1158" s="19">
        <v>1</v>
      </c>
      <c r="C1158" s="9">
        <v>6</v>
      </c>
      <c r="D1158" s="215">
        <v>13.6</v>
      </c>
      <c r="E1158" s="215">
        <v>14.659825452042959</v>
      </c>
      <c r="F1158" s="217">
        <v>21.373799999999999</v>
      </c>
      <c r="G1158" s="215">
        <v>14.8</v>
      </c>
      <c r="H1158" s="215">
        <v>15.9</v>
      </c>
      <c r="I1158" s="215">
        <v>14.5</v>
      </c>
      <c r="J1158" s="215">
        <v>16.8</v>
      </c>
      <c r="K1158" s="215">
        <v>14.9</v>
      </c>
      <c r="L1158" s="215">
        <v>14.4</v>
      </c>
      <c r="M1158" s="215">
        <v>15.1</v>
      </c>
      <c r="N1158" s="215">
        <v>15.80801883885</v>
      </c>
      <c r="O1158" s="215">
        <v>16.7</v>
      </c>
      <c r="P1158" s="217">
        <v>19.3</v>
      </c>
      <c r="Q1158" s="215">
        <v>12.5</v>
      </c>
      <c r="R1158" s="217">
        <v>2</v>
      </c>
      <c r="S1158" s="212"/>
      <c r="T1158" s="213"/>
      <c r="U1158" s="213"/>
      <c r="V1158" s="213"/>
      <c r="W1158" s="213"/>
      <c r="X1158" s="213"/>
      <c r="Y1158" s="213"/>
      <c r="Z1158" s="213"/>
      <c r="AA1158" s="213"/>
      <c r="AB1158" s="213"/>
      <c r="AC1158" s="213"/>
      <c r="AD1158" s="213"/>
      <c r="AE1158" s="213"/>
      <c r="AF1158" s="213"/>
      <c r="AG1158" s="213"/>
      <c r="AH1158" s="213"/>
      <c r="AI1158" s="213"/>
      <c r="AJ1158" s="213"/>
      <c r="AK1158" s="213"/>
      <c r="AL1158" s="213"/>
      <c r="AM1158" s="213"/>
      <c r="AN1158" s="213"/>
      <c r="AO1158" s="213"/>
      <c r="AP1158" s="213"/>
      <c r="AQ1158" s="213"/>
      <c r="AR1158" s="213"/>
      <c r="AS1158" s="213"/>
      <c r="AT1158" s="213"/>
      <c r="AU1158" s="213"/>
      <c r="AV1158" s="213"/>
      <c r="AW1158" s="213"/>
      <c r="AX1158" s="213"/>
      <c r="AY1158" s="213"/>
      <c r="AZ1158" s="213"/>
      <c r="BA1158" s="213"/>
      <c r="BB1158" s="213"/>
      <c r="BC1158" s="213"/>
      <c r="BD1158" s="213"/>
      <c r="BE1158" s="213"/>
      <c r="BF1158" s="213"/>
      <c r="BG1158" s="213"/>
      <c r="BH1158" s="213"/>
      <c r="BI1158" s="213"/>
      <c r="BJ1158" s="213"/>
      <c r="BK1158" s="213"/>
      <c r="BL1158" s="213"/>
      <c r="BM1158" s="218"/>
    </row>
    <row r="1159" spans="1:65">
      <c r="A1159" s="29"/>
      <c r="B1159" s="20" t="s">
        <v>259</v>
      </c>
      <c r="C1159" s="12"/>
      <c r="D1159" s="219">
        <v>13.166666666666666</v>
      </c>
      <c r="E1159" s="219">
        <v>14.97048494756485</v>
      </c>
      <c r="F1159" s="219">
        <v>22.445266666666669</v>
      </c>
      <c r="G1159" s="219">
        <v>13.566666666666668</v>
      </c>
      <c r="H1159" s="219">
        <v>14.9</v>
      </c>
      <c r="I1159" s="219">
        <v>14.183333333333332</v>
      </c>
      <c r="J1159" s="219">
        <v>17.2</v>
      </c>
      <c r="K1159" s="219">
        <v>14.15</v>
      </c>
      <c r="L1159" s="219">
        <v>14.450000000000001</v>
      </c>
      <c r="M1159" s="219">
        <v>14.766666666666666</v>
      </c>
      <c r="N1159" s="219">
        <v>15.681744216376574</v>
      </c>
      <c r="O1159" s="219">
        <v>16.399999999999999</v>
      </c>
      <c r="P1159" s="219">
        <v>18.966666666666665</v>
      </c>
      <c r="Q1159" s="219">
        <v>12.933333333333332</v>
      </c>
      <c r="R1159" s="219">
        <v>2</v>
      </c>
      <c r="S1159" s="212"/>
      <c r="T1159" s="213"/>
      <c r="U1159" s="213"/>
      <c r="V1159" s="213"/>
      <c r="W1159" s="213"/>
      <c r="X1159" s="213"/>
      <c r="Y1159" s="213"/>
      <c r="Z1159" s="213"/>
      <c r="AA1159" s="213"/>
      <c r="AB1159" s="213"/>
      <c r="AC1159" s="213"/>
      <c r="AD1159" s="213"/>
      <c r="AE1159" s="213"/>
      <c r="AF1159" s="213"/>
      <c r="AG1159" s="213"/>
      <c r="AH1159" s="213"/>
      <c r="AI1159" s="213"/>
      <c r="AJ1159" s="213"/>
      <c r="AK1159" s="213"/>
      <c r="AL1159" s="213"/>
      <c r="AM1159" s="213"/>
      <c r="AN1159" s="213"/>
      <c r="AO1159" s="213"/>
      <c r="AP1159" s="213"/>
      <c r="AQ1159" s="213"/>
      <c r="AR1159" s="213"/>
      <c r="AS1159" s="213"/>
      <c r="AT1159" s="213"/>
      <c r="AU1159" s="213"/>
      <c r="AV1159" s="213"/>
      <c r="AW1159" s="213"/>
      <c r="AX1159" s="213"/>
      <c r="AY1159" s="213"/>
      <c r="AZ1159" s="213"/>
      <c r="BA1159" s="213"/>
      <c r="BB1159" s="213"/>
      <c r="BC1159" s="213"/>
      <c r="BD1159" s="213"/>
      <c r="BE1159" s="213"/>
      <c r="BF1159" s="213"/>
      <c r="BG1159" s="213"/>
      <c r="BH1159" s="213"/>
      <c r="BI1159" s="213"/>
      <c r="BJ1159" s="213"/>
      <c r="BK1159" s="213"/>
      <c r="BL1159" s="213"/>
      <c r="BM1159" s="218"/>
    </row>
    <row r="1160" spans="1:65">
      <c r="A1160" s="29"/>
      <c r="B1160" s="3" t="s">
        <v>260</v>
      </c>
      <c r="C1160" s="28"/>
      <c r="D1160" s="215">
        <v>13.1</v>
      </c>
      <c r="E1160" s="215">
        <v>15.056720924958</v>
      </c>
      <c r="F1160" s="215">
        <v>22.6233</v>
      </c>
      <c r="G1160" s="215">
        <v>13.2</v>
      </c>
      <c r="H1160" s="215">
        <v>14.95</v>
      </c>
      <c r="I1160" s="215">
        <v>14.2</v>
      </c>
      <c r="J1160" s="215">
        <v>17.25</v>
      </c>
      <c r="K1160" s="215">
        <v>13.95</v>
      </c>
      <c r="L1160" s="215">
        <v>14.4</v>
      </c>
      <c r="M1160" s="215">
        <v>14.8</v>
      </c>
      <c r="N1160" s="215">
        <v>15.720214622753193</v>
      </c>
      <c r="O1160" s="215">
        <v>16.350000000000001</v>
      </c>
      <c r="P1160" s="215">
        <v>18.95</v>
      </c>
      <c r="Q1160" s="215">
        <v>13.05</v>
      </c>
      <c r="R1160" s="215">
        <v>2</v>
      </c>
      <c r="S1160" s="212"/>
      <c r="T1160" s="213"/>
      <c r="U1160" s="213"/>
      <c r="V1160" s="213"/>
      <c r="W1160" s="213"/>
      <c r="X1160" s="213"/>
      <c r="Y1160" s="213"/>
      <c r="Z1160" s="213"/>
      <c r="AA1160" s="213"/>
      <c r="AB1160" s="213"/>
      <c r="AC1160" s="213"/>
      <c r="AD1160" s="213"/>
      <c r="AE1160" s="213"/>
      <c r="AF1160" s="213"/>
      <c r="AG1160" s="213"/>
      <c r="AH1160" s="213"/>
      <c r="AI1160" s="213"/>
      <c r="AJ1160" s="213"/>
      <c r="AK1160" s="213"/>
      <c r="AL1160" s="213"/>
      <c r="AM1160" s="213"/>
      <c r="AN1160" s="213"/>
      <c r="AO1160" s="213"/>
      <c r="AP1160" s="213"/>
      <c r="AQ1160" s="213"/>
      <c r="AR1160" s="213"/>
      <c r="AS1160" s="213"/>
      <c r="AT1160" s="213"/>
      <c r="AU1160" s="213"/>
      <c r="AV1160" s="213"/>
      <c r="AW1160" s="213"/>
      <c r="AX1160" s="213"/>
      <c r="AY1160" s="213"/>
      <c r="AZ1160" s="213"/>
      <c r="BA1160" s="213"/>
      <c r="BB1160" s="213"/>
      <c r="BC1160" s="213"/>
      <c r="BD1160" s="213"/>
      <c r="BE1160" s="213"/>
      <c r="BF1160" s="213"/>
      <c r="BG1160" s="213"/>
      <c r="BH1160" s="213"/>
      <c r="BI1160" s="213"/>
      <c r="BJ1160" s="213"/>
      <c r="BK1160" s="213"/>
      <c r="BL1160" s="213"/>
      <c r="BM1160" s="218"/>
    </row>
    <row r="1161" spans="1:65">
      <c r="A1161" s="29"/>
      <c r="B1161" s="3" t="s">
        <v>261</v>
      </c>
      <c r="C1161" s="28"/>
      <c r="D1161" s="23">
        <v>0.28751811537130412</v>
      </c>
      <c r="E1161" s="23">
        <v>0.28876264497661963</v>
      </c>
      <c r="F1161" s="23">
        <v>0.88886954423394815</v>
      </c>
      <c r="G1161" s="23">
        <v>1.3441230102437305</v>
      </c>
      <c r="H1161" s="23">
        <v>0.90111042608550462</v>
      </c>
      <c r="I1161" s="23">
        <v>0.34880749227427221</v>
      </c>
      <c r="J1161" s="23">
        <v>0.27568097504180372</v>
      </c>
      <c r="K1161" s="23">
        <v>0.49295030175464949</v>
      </c>
      <c r="L1161" s="23">
        <v>0.17606816861658997</v>
      </c>
      <c r="M1161" s="23">
        <v>0.50464508980734879</v>
      </c>
      <c r="N1161" s="23">
        <v>0.52342500151627513</v>
      </c>
      <c r="O1161" s="23">
        <v>0.20976176963403059</v>
      </c>
      <c r="P1161" s="23">
        <v>0.44572039067858121</v>
      </c>
      <c r="Q1161" s="23">
        <v>0.50066622281382922</v>
      </c>
      <c r="R1161" s="23">
        <v>0</v>
      </c>
      <c r="S1161" s="147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55"/>
    </row>
    <row r="1162" spans="1:65">
      <c r="A1162" s="29"/>
      <c r="B1162" s="3" t="s">
        <v>86</v>
      </c>
      <c r="C1162" s="28"/>
      <c r="D1162" s="13">
        <v>2.1836818888959806E-2</v>
      </c>
      <c r="E1162" s="13">
        <v>1.9288796988743556E-2</v>
      </c>
      <c r="F1162" s="13">
        <v>3.9601647752040434E-2</v>
      </c>
      <c r="G1162" s="13">
        <v>9.907540616047153E-2</v>
      </c>
      <c r="H1162" s="13">
        <v>6.0477209804396283E-2</v>
      </c>
      <c r="I1162" s="13">
        <v>2.4592772663285939E-2</v>
      </c>
      <c r="J1162" s="13">
        <v>1.6027963665221148E-2</v>
      </c>
      <c r="K1162" s="13">
        <v>3.4837477155805617E-2</v>
      </c>
      <c r="L1162" s="13">
        <v>1.2184648347168855E-2</v>
      </c>
      <c r="M1162" s="13">
        <v>3.4174611047901725E-2</v>
      </c>
      <c r="N1162" s="13">
        <v>3.3377983615474234E-2</v>
      </c>
      <c r="O1162" s="13">
        <v>1.2790351806953086E-2</v>
      </c>
      <c r="P1162" s="13">
        <v>2.3500196345092157E-2</v>
      </c>
      <c r="Q1162" s="13">
        <v>3.8711305887667212E-2</v>
      </c>
      <c r="R1162" s="13">
        <v>0</v>
      </c>
      <c r="S1162" s="147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55"/>
    </row>
    <row r="1163" spans="1:65">
      <c r="A1163" s="29"/>
      <c r="B1163" s="3" t="s">
        <v>262</v>
      </c>
      <c r="C1163" s="28"/>
      <c r="D1163" s="13">
        <v>-0.10415042711527966</v>
      </c>
      <c r="E1163" s="13">
        <v>1.8579940214159985E-2</v>
      </c>
      <c r="F1163" s="13">
        <v>0.52715816885698641</v>
      </c>
      <c r="G1163" s="13">
        <v>-7.6934743888401935E-2</v>
      </c>
      <c r="H1163" s="13">
        <v>1.3784200201189867E-2</v>
      </c>
      <c r="I1163" s="13">
        <v>-3.4977232246965806E-2</v>
      </c>
      <c r="J1163" s="13">
        <v>0.17027437875573592</v>
      </c>
      <c r="K1163" s="13">
        <v>-3.7245205849205543E-2</v>
      </c>
      <c r="L1163" s="13">
        <v>-1.6833443429047246E-2</v>
      </c>
      <c r="M1163" s="13">
        <v>4.7123057922306977E-3</v>
      </c>
      <c r="N1163" s="13">
        <v>6.6973457594561081E-2</v>
      </c>
      <c r="O1163" s="13">
        <v>0.11584301230198069</v>
      </c>
      <c r="P1163" s="13">
        <v>0.2904769796744453</v>
      </c>
      <c r="Q1163" s="13">
        <v>-0.12002624233095827</v>
      </c>
      <c r="R1163" s="13">
        <v>-0.86392158386561213</v>
      </c>
      <c r="S1163" s="147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55"/>
    </row>
    <row r="1164" spans="1:65">
      <c r="A1164" s="29"/>
      <c r="B1164" s="45" t="s">
        <v>263</v>
      </c>
      <c r="C1164" s="46"/>
      <c r="D1164" s="44">
        <v>1.06</v>
      </c>
      <c r="E1164" s="44">
        <v>0.09</v>
      </c>
      <c r="F1164" s="44">
        <v>4.8499999999999996</v>
      </c>
      <c r="G1164" s="44">
        <v>0.81</v>
      </c>
      <c r="H1164" s="44">
        <v>0.04</v>
      </c>
      <c r="I1164" s="44">
        <v>0.41</v>
      </c>
      <c r="J1164" s="44">
        <v>1.51</v>
      </c>
      <c r="K1164" s="44">
        <v>0.44</v>
      </c>
      <c r="L1164" s="44">
        <v>0.24</v>
      </c>
      <c r="M1164" s="44">
        <v>0.04</v>
      </c>
      <c r="N1164" s="44">
        <v>0.54</v>
      </c>
      <c r="O1164" s="44">
        <v>1</v>
      </c>
      <c r="P1164" s="44">
        <v>2.64</v>
      </c>
      <c r="Q1164" s="44">
        <v>1.21</v>
      </c>
      <c r="R1164" s="44" t="s">
        <v>264</v>
      </c>
      <c r="S1164" s="147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55"/>
    </row>
    <row r="1165" spans="1:65">
      <c r="B1165" s="30" t="s">
        <v>340</v>
      </c>
      <c r="C1165" s="20"/>
      <c r="D1165" s="20"/>
      <c r="E1165" s="20"/>
      <c r="F1165" s="20"/>
      <c r="G1165" s="20"/>
      <c r="H1165" s="20"/>
      <c r="I1165" s="20"/>
      <c r="J1165" s="20"/>
      <c r="K1165" s="20"/>
      <c r="L1165" s="20"/>
      <c r="M1165" s="20"/>
      <c r="N1165" s="20"/>
      <c r="O1165" s="20"/>
      <c r="P1165" s="20"/>
      <c r="Q1165" s="20"/>
      <c r="R1165" s="20"/>
      <c r="BM1165" s="55"/>
    </row>
    <row r="1166" spans="1:65">
      <c r="BM1166" s="55"/>
    </row>
    <row r="1167" spans="1:65">
      <c r="BM1167" s="55"/>
    </row>
    <row r="1168" spans="1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5"/>
    </row>
    <row r="1182" spans="65:65">
      <c r="BM1182" s="55"/>
    </row>
    <row r="1183" spans="65:65">
      <c r="BM1183" s="55"/>
    </row>
    <row r="1184" spans="65:65">
      <c r="BM1184" s="55"/>
    </row>
    <row r="1185" spans="65:65">
      <c r="BM1185" s="55"/>
    </row>
    <row r="1186" spans="65:65">
      <c r="BM1186" s="55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5"/>
    </row>
    <row r="1193" spans="65:65">
      <c r="BM1193" s="55"/>
    </row>
    <row r="1194" spans="65:65">
      <c r="BM1194" s="55"/>
    </row>
    <row r="1195" spans="65:65">
      <c r="BM1195" s="55"/>
    </row>
    <row r="1196" spans="65:65">
      <c r="BM1196" s="55"/>
    </row>
    <row r="1197" spans="65:65">
      <c r="BM1197" s="55"/>
    </row>
    <row r="1198" spans="65:65">
      <c r="BM1198" s="55"/>
    </row>
    <row r="1199" spans="65:65">
      <c r="BM1199" s="55"/>
    </row>
    <row r="1200" spans="65:65">
      <c r="BM1200" s="55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5"/>
    </row>
    <row r="1212" spans="65:65">
      <c r="BM1212" s="55"/>
    </row>
    <row r="1213" spans="65:65">
      <c r="BM1213" s="55"/>
    </row>
    <row r="1214" spans="65:65">
      <c r="BM1214" s="56"/>
    </row>
    <row r="1215" spans="65:65">
      <c r="BM1215" s="57"/>
    </row>
    <row r="1216" spans="65:65">
      <c r="BM1216" s="57"/>
    </row>
    <row r="1217" spans="65:65">
      <c r="BM1217" s="57"/>
    </row>
    <row r="1218" spans="65:65">
      <c r="BM1218" s="57"/>
    </row>
    <row r="1219" spans="65:65">
      <c r="BM1219" s="57"/>
    </row>
    <row r="1220" spans="65:65">
      <c r="BM1220" s="57"/>
    </row>
    <row r="1221" spans="65:65">
      <c r="BM1221" s="57"/>
    </row>
    <row r="1222" spans="65:65">
      <c r="BM1222" s="57"/>
    </row>
    <row r="1223" spans="65:65">
      <c r="BM1223" s="57"/>
    </row>
    <row r="1224" spans="65:65">
      <c r="BM1224" s="57"/>
    </row>
    <row r="1225" spans="65:65">
      <c r="BM1225" s="57"/>
    </row>
    <row r="1226" spans="65:65">
      <c r="BM1226" s="57"/>
    </row>
    <row r="1227" spans="65:65">
      <c r="BM1227" s="57"/>
    </row>
    <row r="1228" spans="65:65">
      <c r="BM1228" s="57"/>
    </row>
    <row r="1229" spans="65:65">
      <c r="BM1229" s="57"/>
    </row>
    <row r="1230" spans="65:65">
      <c r="BM1230" s="57"/>
    </row>
    <row r="1231" spans="65:65">
      <c r="BM1231" s="57"/>
    </row>
    <row r="1232" spans="65:65">
      <c r="BM1232" s="57"/>
    </row>
    <row r="1233" spans="65:65">
      <c r="BM1233" s="57"/>
    </row>
    <row r="1234" spans="65:65">
      <c r="BM1234" s="57"/>
    </row>
    <row r="1235" spans="65:65">
      <c r="BM1235" s="57"/>
    </row>
    <row r="1236" spans="65:65">
      <c r="BM1236" s="57"/>
    </row>
    <row r="1237" spans="65:65">
      <c r="BM1237" s="57"/>
    </row>
    <row r="1238" spans="65:65">
      <c r="BM1238" s="57"/>
    </row>
    <row r="1239" spans="65:65">
      <c r="BM1239" s="57"/>
    </row>
    <row r="1240" spans="65:65">
      <c r="BM1240" s="57"/>
    </row>
    <row r="1241" spans="65:65">
      <c r="BM1241" s="57"/>
    </row>
    <row r="1242" spans="65:65">
      <c r="BM1242" s="57"/>
    </row>
    <row r="1243" spans="65:65">
      <c r="BM1243" s="57"/>
    </row>
    <row r="1244" spans="65:65">
      <c r="BM1244" s="57"/>
    </row>
    <row r="1245" spans="65:65">
      <c r="BM1245" s="57"/>
    </row>
    <row r="1246" spans="65:65">
      <c r="BM1246" s="57"/>
    </row>
    <row r="1247" spans="65:65">
      <c r="BM1247" s="57"/>
    </row>
    <row r="1248" spans="65:65">
      <c r="BM1248" s="57"/>
    </row>
  </sheetData>
  <dataConsolidate/>
  <conditionalFormatting sqref="B6:V11 B24:U29 B42:X47 B60:P65 B78:U83 B96:R101 B115:T120 B133:W138 B151:V156 B170:R175 B188:V193 B206:V211 B225:P230 B244:X249 B262:I267 B280:H285 B298:I303 B316:W321 B334:R339 B352:G357 B370:L375 B388:O393 B406:R411 B424:H429 B442:O447 B460:V465 B479:U484 B497:R502 B515:G520 B533:V538 B551:V556 B569:W574 B588:V593 B606:O611 B625:H630 B643:W648 B661:V666 B679:W684 B698:E703 B716:H721 B734:G739 B752:P757 B770:O775 B788:X793 B806:V811 B825:U830 B844:T849 B863:H868 B881:R886 B899:V904 B917:N922 B935:H940 B953:R958 B971:U976 B989:V994 B1007:U1012 B1025:G1030 B1043:U1048 B1062:V1067 B1080:T1085 B1099:R1104 B1117:G1122 B1135:X1140 B1153:R1158">
    <cfRule type="expression" dxfId="14" priority="192">
      <formula>AND($B6&lt;&gt;$B5,NOT(ISBLANK(INDIRECT(Anlyt_LabRefThisCol))))</formula>
    </cfRule>
  </conditionalFormatting>
  <conditionalFormatting sqref="C2:V17 C20:U35 C38:X53 C56:P71 C74:U89 C92:R107 C111:T126 C129:W144 C147:V162 C166:R181 C184:V199 C202:V217 C221:P236 C240:X255 C258:I273 C276:H291 C294:I309 C312:W327 C330:R345 C348:G363 C366:L381 C384:O399 C402:R417 C420:H435 C438:O453 C456:V471 C475:U490 C493:R508 C511:G526 C529:V544 C547:V562 C565:W580 C584:V599 C602:O617 C621:H636 C639:W654 C657:V672 C675:W690 C694:E709 C712:H727 C730:G745 C748:P763 C766:O781 C784:X799 C802:V817 C821:U836 C840:T855 C859:H874 C877:R892 C895:V910 C913:N928 C931:H946 C949:R964 C967:U982 C985:V1000 C1003:U1018 C1021:G1036 C1039:U1054 C1058:V1073 C1076:T1091 C1095:R1110 C1113:G1128 C1131:X1146 C1149:R1164">
    <cfRule type="expression" dxfId="13" priority="190" stopIfTrue="1">
      <formula>AND(ISBLANK(INDIRECT(Anlyt_LabRefLastCol)),ISBLANK(INDIRECT(Anlyt_LabRefThisCol)))</formula>
    </cfRule>
    <cfRule type="expression" dxfId="12" priority="19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BDAA9-4532-466F-B748-C95EE641CDF8}">
  <sheetPr codeName="Sheet17"/>
  <dimension ref="A1:BN423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9.5">
      <c r="B1" s="8" t="s">
        <v>618</v>
      </c>
      <c r="BM1" s="27" t="s">
        <v>321</v>
      </c>
    </row>
    <row r="2" spans="1:66" ht="19.5">
      <c r="A2" s="24" t="s">
        <v>117</v>
      </c>
      <c r="B2" s="18" t="s">
        <v>110</v>
      </c>
      <c r="C2" s="15" t="s">
        <v>111</v>
      </c>
      <c r="D2" s="16" t="s">
        <v>341</v>
      </c>
      <c r="E2" s="147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229</v>
      </c>
      <c r="C3" s="9" t="s">
        <v>229</v>
      </c>
      <c r="D3" s="10" t="s">
        <v>112</v>
      </c>
      <c r="E3" s="147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98</v>
      </c>
      <c r="E4" s="147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/>
      <c r="E5" s="147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1">
        <v>13.65</v>
      </c>
      <c r="E6" s="147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13.66</v>
      </c>
      <c r="E7" s="147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9</v>
      </c>
    </row>
    <row r="8" spans="1:66">
      <c r="A8" s="29"/>
      <c r="B8" s="20" t="s">
        <v>259</v>
      </c>
      <c r="C8" s="12"/>
      <c r="D8" s="22">
        <v>13.655000000000001</v>
      </c>
      <c r="E8" s="147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3" t="s">
        <v>260</v>
      </c>
      <c r="C9" s="28"/>
      <c r="D9" s="11">
        <v>13.655000000000001</v>
      </c>
      <c r="E9" s="147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13.654999999999999</v>
      </c>
      <c r="BN9" s="27"/>
    </row>
    <row r="10" spans="1:66">
      <c r="A10" s="29"/>
      <c r="B10" s="3" t="s">
        <v>261</v>
      </c>
      <c r="C10" s="28"/>
      <c r="D10" s="23">
        <v>7.0710678118653244E-3</v>
      </c>
      <c r="E10" s="147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15</v>
      </c>
    </row>
    <row r="11" spans="1:66">
      <c r="A11" s="29"/>
      <c r="B11" s="3" t="s">
        <v>86</v>
      </c>
      <c r="C11" s="28"/>
      <c r="D11" s="13">
        <v>5.1783726194546493E-4</v>
      </c>
      <c r="E11" s="147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262</v>
      </c>
      <c r="C12" s="28"/>
      <c r="D12" s="13">
        <v>2.2204460492503131E-16</v>
      </c>
      <c r="E12" s="147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5" t="s">
        <v>263</v>
      </c>
      <c r="C13" s="46"/>
      <c r="D13" s="44" t="s">
        <v>264</v>
      </c>
      <c r="E13" s="147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20"/>
      <c r="D14" s="20"/>
      <c r="BM14" s="55"/>
    </row>
    <row r="15" spans="1:66" ht="15">
      <c r="B15" s="8" t="s">
        <v>619</v>
      </c>
      <c r="BM15" s="27" t="s">
        <v>321</v>
      </c>
    </row>
    <row r="16" spans="1:66" ht="15">
      <c r="A16" s="24" t="s">
        <v>7</v>
      </c>
      <c r="B16" s="18" t="s">
        <v>110</v>
      </c>
      <c r="C16" s="15" t="s">
        <v>111</v>
      </c>
      <c r="D16" s="16" t="s">
        <v>341</v>
      </c>
      <c r="E16" s="147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229</v>
      </c>
      <c r="C17" s="9" t="s">
        <v>229</v>
      </c>
      <c r="D17" s="10" t="s">
        <v>112</v>
      </c>
      <c r="E17" s="147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3</v>
      </c>
    </row>
    <row r="18" spans="1:65">
      <c r="A18" s="29"/>
      <c r="B18" s="19"/>
      <c r="C18" s="9"/>
      <c r="D18" s="10" t="s">
        <v>98</v>
      </c>
      <c r="E18" s="147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1</v>
      </c>
    </row>
    <row r="19" spans="1:65">
      <c r="A19" s="29"/>
      <c r="B19" s="19"/>
      <c r="C19" s="9"/>
      <c r="D19" s="25"/>
      <c r="E19" s="147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1</v>
      </c>
    </row>
    <row r="20" spans="1:65">
      <c r="A20" s="29"/>
      <c r="B20" s="18">
        <v>1</v>
      </c>
      <c r="C20" s="14">
        <v>1</v>
      </c>
      <c r="D20" s="210">
        <v>30</v>
      </c>
      <c r="E20" s="212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  <c r="BI20" s="213"/>
      <c r="BJ20" s="213"/>
      <c r="BK20" s="213"/>
      <c r="BL20" s="213"/>
      <c r="BM20" s="214">
        <v>1</v>
      </c>
    </row>
    <row r="21" spans="1:65">
      <c r="A21" s="29"/>
      <c r="B21" s="19">
        <v>1</v>
      </c>
      <c r="C21" s="9">
        <v>2</v>
      </c>
      <c r="D21" s="215">
        <v>30</v>
      </c>
      <c r="E21" s="212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3"/>
      <c r="Z21" s="213"/>
      <c r="AA21" s="213"/>
      <c r="AB21" s="213"/>
      <c r="AC21" s="213"/>
      <c r="AD21" s="213"/>
      <c r="AE21" s="213"/>
      <c r="AF21" s="213"/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  <c r="BI21" s="213"/>
      <c r="BJ21" s="213"/>
      <c r="BK21" s="213"/>
      <c r="BL21" s="213"/>
      <c r="BM21" s="214">
        <v>10</v>
      </c>
    </row>
    <row r="22" spans="1:65">
      <c r="A22" s="29"/>
      <c r="B22" s="20" t="s">
        <v>259</v>
      </c>
      <c r="C22" s="12"/>
      <c r="D22" s="219">
        <v>30</v>
      </c>
      <c r="E22" s="212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13"/>
      <c r="AA22" s="213"/>
      <c r="AB22" s="213"/>
      <c r="AC22" s="213"/>
      <c r="AD22" s="213"/>
      <c r="AE22" s="213"/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  <c r="BI22" s="213"/>
      <c r="BJ22" s="213"/>
      <c r="BK22" s="213"/>
      <c r="BL22" s="213"/>
      <c r="BM22" s="214">
        <v>16</v>
      </c>
    </row>
    <row r="23" spans="1:65">
      <c r="A23" s="29"/>
      <c r="B23" s="3" t="s">
        <v>260</v>
      </c>
      <c r="C23" s="28"/>
      <c r="D23" s="215">
        <v>30</v>
      </c>
      <c r="E23" s="212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  <c r="BI23" s="213"/>
      <c r="BJ23" s="213"/>
      <c r="BK23" s="213"/>
      <c r="BL23" s="213"/>
      <c r="BM23" s="214">
        <v>30</v>
      </c>
    </row>
    <row r="24" spans="1:65">
      <c r="A24" s="29"/>
      <c r="B24" s="3" t="s">
        <v>261</v>
      </c>
      <c r="C24" s="28"/>
      <c r="D24" s="215">
        <v>0</v>
      </c>
      <c r="E24" s="212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  <c r="V24" s="213"/>
      <c r="W24" s="213"/>
      <c r="X24" s="213"/>
      <c r="Y24" s="213"/>
      <c r="Z24" s="213"/>
      <c r="AA24" s="213"/>
      <c r="AB24" s="213"/>
      <c r="AC24" s="213"/>
      <c r="AD24" s="213"/>
      <c r="AE24" s="213"/>
      <c r="AF24" s="213"/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  <c r="BI24" s="213"/>
      <c r="BJ24" s="213"/>
      <c r="BK24" s="213"/>
      <c r="BL24" s="213"/>
      <c r="BM24" s="214">
        <v>16</v>
      </c>
    </row>
    <row r="25" spans="1:65">
      <c r="A25" s="29"/>
      <c r="B25" s="3" t="s">
        <v>86</v>
      </c>
      <c r="C25" s="28"/>
      <c r="D25" s="13">
        <v>0</v>
      </c>
      <c r="E25" s="147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29"/>
      <c r="B26" s="3" t="s">
        <v>262</v>
      </c>
      <c r="C26" s="28"/>
      <c r="D26" s="13">
        <v>0</v>
      </c>
      <c r="E26" s="147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29"/>
      <c r="B27" s="45" t="s">
        <v>263</v>
      </c>
      <c r="C27" s="46"/>
      <c r="D27" s="44" t="s">
        <v>264</v>
      </c>
      <c r="E27" s="14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0"/>
      <c r="C28" s="20"/>
      <c r="D28" s="20"/>
      <c r="BM28" s="55"/>
    </row>
    <row r="29" spans="1:65" ht="15">
      <c r="B29" s="8" t="s">
        <v>620</v>
      </c>
      <c r="BM29" s="27" t="s">
        <v>321</v>
      </c>
    </row>
    <row r="30" spans="1:65" ht="15">
      <c r="A30" s="24" t="s">
        <v>106</v>
      </c>
      <c r="B30" s="18" t="s">
        <v>110</v>
      </c>
      <c r="C30" s="15" t="s">
        <v>111</v>
      </c>
      <c r="D30" s="16" t="s">
        <v>341</v>
      </c>
      <c r="E30" s="147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7">
        <v>1</v>
      </c>
    </row>
    <row r="31" spans="1:65">
      <c r="A31" s="29"/>
      <c r="B31" s="19" t="s">
        <v>229</v>
      </c>
      <c r="C31" s="9" t="s">
        <v>229</v>
      </c>
      <c r="D31" s="10" t="s">
        <v>112</v>
      </c>
      <c r="E31" s="147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7" t="s">
        <v>3</v>
      </c>
    </row>
    <row r="32" spans="1:65">
      <c r="A32" s="29"/>
      <c r="B32" s="19"/>
      <c r="C32" s="9"/>
      <c r="D32" s="10" t="s">
        <v>98</v>
      </c>
      <c r="E32" s="147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7">
        <v>0</v>
      </c>
    </row>
    <row r="33" spans="1:65">
      <c r="A33" s="29"/>
      <c r="B33" s="19"/>
      <c r="C33" s="9"/>
      <c r="D33" s="25"/>
      <c r="E33" s="147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7">
        <v>0</v>
      </c>
    </row>
    <row r="34" spans="1:65">
      <c r="A34" s="29"/>
      <c r="B34" s="18">
        <v>1</v>
      </c>
      <c r="C34" s="14">
        <v>1</v>
      </c>
      <c r="D34" s="221">
        <v>234</v>
      </c>
      <c r="E34" s="223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/>
      <c r="AN34" s="224"/>
      <c r="AO34" s="224"/>
      <c r="AP34" s="224"/>
      <c r="AQ34" s="224"/>
      <c r="AR34" s="224"/>
      <c r="AS34" s="224"/>
      <c r="AT34" s="224"/>
      <c r="AU34" s="224"/>
      <c r="AV34" s="224"/>
      <c r="AW34" s="224"/>
      <c r="AX34" s="224"/>
      <c r="AY34" s="224"/>
      <c r="AZ34" s="224"/>
      <c r="BA34" s="224"/>
      <c r="BB34" s="224"/>
      <c r="BC34" s="224"/>
      <c r="BD34" s="224"/>
      <c r="BE34" s="224"/>
      <c r="BF34" s="224"/>
      <c r="BG34" s="224"/>
      <c r="BH34" s="224"/>
      <c r="BI34" s="224"/>
      <c r="BJ34" s="224"/>
      <c r="BK34" s="224"/>
      <c r="BL34" s="224"/>
      <c r="BM34" s="225">
        <v>1</v>
      </c>
    </row>
    <row r="35" spans="1:65">
      <c r="A35" s="29"/>
      <c r="B35" s="19">
        <v>1</v>
      </c>
      <c r="C35" s="9">
        <v>2</v>
      </c>
      <c r="D35" s="228">
        <v>246</v>
      </c>
      <c r="E35" s="223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4"/>
      <c r="AG35" s="224"/>
      <c r="AH35" s="224"/>
      <c r="AI35" s="224"/>
      <c r="AJ35" s="224"/>
      <c r="AK35" s="224"/>
      <c r="AL35" s="224"/>
      <c r="AM35" s="224"/>
      <c r="AN35" s="224"/>
      <c r="AO35" s="224"/>
      <c r="AP35" s="224"/>
      <c r="AQ35" s="224"/>
      <c r="AR35" s="224"/>
      <c r="AS35" s="224"/>
      <c r="AT35" s="224"/>
      <c r="AU35" s="224"/>
      <c r="AV35" s="224"/>
      <c r="AW35" s="224"/>
      <c r="AX35" s="224"/>
      <c r="AY35" s="224"/>
      <c r="AZ35" s="224"/>
      <c r="BA35" s="224"/>
      <c r="BB35" s="224"/>
      <c r="BC35" s="224"/>
      <c r="BD35" s="224"/>
      <c r="BE35" s="224"/>
      <c r="BF35" s="224"/>
      <c r="BG35" s="224"/>
      <c r="BH35" s="224"/>
      <c r="BI35" s="224"/>
      <c r="BJ35" s="224"/>
      <c r="BK35" s="224"/>
      <c r="BL35" s="224"/>
      <c r="BM35" s="225">
        <v>11</v>
      </c>
    </row>
    <row r="36" spans="1:65">
      <c r="A36" s="29"/>
      <c r="B36" s="20" t="s">
        <v>259</v>
      </c>
      <c r="C36" s="12"/>
      <c r="D36" s="230">
        <v>240</v>
      </c>
      <c r="E36" s="223"/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4"/>
      <c r="AK36" s="224"/>
      <c r="AL36" s="224"/>
      <c r="AM36" s="224"/>
      <c r="AN36" s="224"/>
      <c r="AO36" s="224"/>
      <c r="AP36" s="224"/>
      <c r="AQ36" s="224"/>
      <c r="AR36" s="224"/>
      <c r="AS36" s="224"/>
      <c r="AT36" s="224"/>
      <c r="AU36" s="224"/>
      <c r="AV36" s="224"/>
      <c r="AW36" s="224"/>
      <c r="AX36" s="224"/>
      <c r="AY36" s="224"/>
      <c r="AZ36" s="224"/>
      <c r="BA36" s="224"/>
      <c r="BB36" s="224"/>
      <c r="BC36" s="224"/>
      <c r="BD36" s="224"/>
      <c r="BE36" s="224"/>
      <c r="BF36" s="224"/>
      <c r="BG36" s="224"/>
      <c r="BH36" s="224"/>
      <c r="BI36" s="224"/>
      <c r="BJ36" s="224"/>
      <c r="BK36" s="224"/>
      <c r="BL36" s="224"/>
      <c r="BM36" s="225">
        <v>16</v>
      </c>
    </row>
    <row r="37" spans="1:65">
      <c r="A37" s="29"/>
      <c r="B37" s="3" t="s">
        <v>260</v>
      </c>
      <c r="C37" s="28"/>
      <c r="D37" s="228">
        <v>240</v>
      </c>
      <c r="E37" s="223"/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4"/>
      <c r="AN37" s="224"/>
      <c r="AO37" s="224"/>
      <c r="AP37" s="224"/>
      <c r="AQ37" s="224"/>
      <c r="AR37" s="224"/>
      <c r="AS37" s="224"/>
      <c r="AT37" s="224"/>
      <c r="AU37" s="224"/>
      <c r="AV37" s="224"/>
      <c r="AW37" s="224"/>
      <c r="AX37" s="224"/>
      <c r="AY37" s="224"/>
      <c r="AZ37" s="224"/>
      <c r="BA37" s="224"/>
      <c r="BB37" s="224"/>
      <c r="BC37" s="224"/>
      <c r="BD37" s="224"/>
      <c r="BE37" s="224"/>
      <c r="BF37" s="224"/>
      <c r="BG37" s="224"/>
      <c r="BH37" s="224"/>
      <c r="BI37" s="224"/>
      <c r="BJ37" s="224"/>
      <c r="BK37" s="224"/>
      <c r="BL37" s="224"/>
      <c r="BM37" s="225">
        <v>240.04750000000001</v>
      </c>
    </row>
    <row r="38" spans="1:65">
      <c r="A38" s="29"/>
      <c r="B38" s="3" t="s">
        <v>261</v>
      </c>
      <c r="C38" s="28"/>
      <c r="D38" s="228">
        <v>8.4852813742385695</v>
      </c>
      <c r="E38" s="223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  <c r="AK38" s="224"/>
      <c r="AL38" s="224"/>
      <c r="AM38" s="224"/>
      <c r="AN38" s="224"/>
      <c r="AO38" s="224"/>
      <c r="AP38" s="224"/>
      <c r="AQ38" s="224"/>
      <c r="AR38" s="224"/>
      <c r="AS38" s="224"/>
      <c r="AT38" s="224"/>
      <c r="AU38" s="224"/>
      <c r="AV38" s="224"/>
      <c r="AW38" s="224"/>
      <c r="AX38" s="224"/>
      <c r="AY38" s="224"/>
      <c r="AZ38" s="224"/>
      <c r="BA38" s="224"/>
      <c r="BB38" s="224"/>
      <c r="BC38" s="224"/>
      <c r="BD38" s="224"/>
      <c r="BE38" s="224"/>
      <c r="BF38" s="224"/>
      <c r="BG38" s="224"/>
      <c r="BH38" s="224"/>
      <c r="BI38" s="224"/>
      <c r="BJ38" s="224"/>
      <c r="BK38" s="224"/>
      <c r="BL38" s="224"/>
      <c r="BM38" s="225">
        <v>17</v>
      </c>
    </row>
    <row r="39" spans="1:65">
      <c r="A39" s="29"/>
      <c r="B39" s="3" t="s">
        <v>86</v>
      </c>
      <c r="C39" s="28"/>
      <c r="D39" s="13">
        <v>3.5355339059327376E-2</v>
      </c>
      <c r="E39" s="147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29"/>
      <c r="B40" s="3" t="s">
        <v>262</v>
      </c>
      <c r="C40" s="28"/>
      <c r="D40" s="13">
        <v>-1.9787750341082599E-4</v>
      </c>
      <c r="E40" s="147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29"/>
      <c r="B41" s="45" t="s">
        <v>263</v>
      </c>
      <c r="C41" s="46"/>
      <c r="D41" s="44" t="s">
        <v>264</v>
      </c>
      <c r="E41" s="147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0"/>
      <c r="C42" s="20"/>
      <c r="D42" s="20"/>
      <c r="BM42" s="55"/>
    </row>
    <row r="43" spans="1:65" ht="15">
      <c r="B43" s="8" t="s">
        <v>621</v>
      </c>
      <c r="BM43" s="27" t="s">
        <v>321</v>
      </c>
    </row>
    <row r="44" spans="1:65" ht="15">
      <c r="A44" s="24" t="s">
        <v>100</v>
      </c>
      <c r="B44" s="18" t="s">
        <v>110</v>
      </c>
      <c r="C44" s="15" t="s">
        <v>111</v>
      </c>
      <c r="D44" s="16" t="s">
        <v>341</v>
      </c>
      <c r="E44" s="147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1</v>
      </c>
    </row>
    <row r="45" spans="1:65">
      <c r="A45" s="29"/>
      <c r="B45" s="19" t="s">
        <v>229</v>
      </c>
      <c r="C45" s="9" t="s">
        <v>229</v>
      </c>
      <c r="D45" s="10" t="s">
        <v>112</v>
      </c>
      <c r="E45" s="147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 t="s">
        <v>1</v>
      </c>
    </row>
    <row r="46" spans="1:65">
      <c r="A46" s="29"/>
      <c r="B46" s="19"/>
      <c r="C46" s="9"/>
      <c r="D46" s="10" t="s">
        <v>98</v>
      </c>
      <c r="E46" s="147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2</v>
      </c>
    </row>
    <row r="47" spans="1:65">
      <c r="A47" s="29"/>
      <c r="B47" s="19"/>
      <c r="C47" s="9"/>
      <c r="D47" s="25"/>
      <c r="E47" s="147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7">
        <v>2</v>
      </c>
    </row>
    <row r="48" spans="1:65">
      <c r="A48" s="29"/>
      <c r="B48" s="18">
        <v>1</v>
      </c>
      <c r="C48" s="14">
        <v>1</v>
      </c>
      <c r="D48" s="21">
        <v>10.130000000000001</v>
      </c>
      <c r="E48" s="147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7">
        <v>1</v>
      </c>
    </row>
    <row r="49" spans="1:65">
      <c r="A49" s="29"/>
      <c r="B49" s="19">
        <v>1</v>
      </c>
      <c r="C49" s="9">
        <v>2</v>
      </c>
      <c r="D49" s="11">
        <v>10.15</v>
      </c>
      <c r="E49" s="147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7">
        <v>12</v>
      </c>
    </row>
    <row r="50" spans="1:65">
      <c r="A50" s="29"/>
      <c r="B50" s="20" t="s">
        <v>259</v>
      </c>
      <c r="C50" s="12"/>
      <c r="D50" s="22">
        <v>10.14</v>
      </c>
      <c r="E50" s="147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7">
        <v>16</v>
      </c>
    </row>
    <row r="51" spans="1:65">
      <c r="A51" s="29"/>
      <c r="B51" s="3" t="s">
        <v>260</v>
      </c>
      <c r="C51" s="28"/>
      <c r="D51" s="11">
        <v>10.14</v>
      </c>
      <c r="E51" s="147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7">
        <v>10.14</v>
      </c>
    </row>
    <row r="52" spans="1:65">
      <c r="A52" s="29"/>
      <c r="B52" s="3" t="s">
        <v>261</v>
      </c>
      <c r="C52" s="28"/>
      <c r="D52" s="23">
        <v>1.4142135623730649E-2</v>
      </c>
      <c r="E52" s="147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18</v>
      </c>
    </row>
    <row r="53" spans="1:65">
      <c r="A53" s="29"/>
      <c r="B53" s="3" t="s">
        <v>86</v>
      </c>
      <c r="C53" s="28"/>
      <c r="D53" s="13">
        <v>1.3946879313343835E-3</v>
      </c>
      <c r="E53" s="147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29"/>
      <c r="B54" s="3" t="s">
        <v>262</v>
      </c>
      <c r="C54" s="28"/>
      <c r="D54" s="13">
        <v>0</v>
      </c>
      <c r="E54" s="147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29"/>
      <c r="B55" s="45" t="s">
        <v>263</v>
      </c>
      <c r="C55" s="46"/>
      <c r="D55" s="44" t="s">
        <v>264</v>
      </c>
      <c r="E55" s="147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0"/>
      <c r="C56" s="20"/>
      <c r="D56" s="20"/>
      <c r="BM56" s="55"/>
    </row>
    <row r="57" spans="1:65" ht="15">
      <c r="B57" s="8" t="s">
        <v>622</v>
      </c>
      <c r="BM57" s="27" t="s">
        <v>321</v>
      </c>
    </row>
    <row r="58" spans="1:65" ht="15">
      <c r="A58" s="24" t="s">
        <v>206</v>
      </c>
      <c r="B58" s="18" t="s">
        <v>110</v>
      </c>
      <c r="C58" s="15" t="s">
        <v>111</v>
      </c>
      <c r="D58" s="16" t="s">
        <v>341</v>
      </c>
      <c r="E58" s="147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 t="s">
        <v>229</v>
      </c>
      <c r="C59" s="9" t="s">
        <v>229</v>
      </c>
      <c r="D59" s="10" t="s">
        <v>112</v>
      </c>
      <c r="E59" s="147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3</v>
      </c>
    </row>
    <row r="60" spans="1:65">
      <c r="A60" s="29"/>
      <c r="B60" s="19"/>
      <c r="C60" s="9"/>
      <c r="D60" s="10" t="s">
        <v>98</v>
      </c>
      <c r="E60" s="147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0</v>
      </c>
    </row>
    <row r="61" spans="1:65">
      <c r="A61" s="29"/>
      <c r="B61" s="19"/>
      <c r="C61" s="9"/>
      <c r="D61" s="25"/>
      <c r="E61" s="147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0</v>
      </c>
    </row>
    <row r="62" spans="1:65">
      <c r="A62" s="29"/>
      <c r="B62" s="18">
        <v>1</v>
      </c>
      <c r="C62" s="14">
        <v>1</v>
      </c>
      <c r="D62" s="221">
        <v>1480</v>
      </c>
      <c r="E62" s="223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24"/>
      <c r="V62" s="224"/>
      <c r="W62" s="224"/>
      <c r="X62" s="224"/>
      <c r="Y62" s="224"/>
      <c r="Z62" s="224"/>
      <c r="AA62" s="224"/>
      <c r="AB62" s="224"/>
      <c r="AC62" s="224"/>
      <c r="AD62" s="224"/>
      <c r="AE62" s="224"/>
      <c r="AF62" s="224"/>
      <c r="AG62" s="224"/>
      <c r="AH62" s="224"/>
      <c r="AI62" s="224"/>
      <c r="AJ62" s="224"/>
      <c r="AK62" s="224"/>
      <c r="AL62" s="224"/>
      <c r="AM62" s="224"/>
      <c r="AN62" s="224"/>
      <c r="AO62" s="224"/>
      <c r="AP62" s="224"/>
      <c r="AQ62" s="224"/>
      <c r="AR62" s="224"/>
      <c r="AS62" s="224"/>
      <c r="AT62" s="224"/>
      <c r="AU62" s="224"/>
      <c r="AV62" s="224"/>
      <c r="AW62" s="224"/>
      <c r="AX62" s="224"/>
      <c r="AY62" s="224"/>
      <c r="AZ62" s="224"/>
      <c r="BA62" s="224"/>
      <c r="BB62" s="224"/>
      <c r="BC62" s="224"/>
      <c r="BD62" s="224"/>
      <c r="BE62" s="224"/>
      <c r="BF62" s="224"/>
      <c r="BG62" s="224"/>
      <c r="BH62" s="224"/>
      <c r="BI62" s="224"/>
      <c r="BJ62" s="224"/>
      <c r="BK62" s="224"/>
      <c r="BL62" s="224"/>
      <c r="BM62" s="225">
        <v>1</v>
      </c>
    </row>
    <row r="63" spans="1:65">
      <c r="A63" s="29"/>
      <c r="B63" s="19">
        <v>1</v>
      </c>
      <c r="C63" s="9">
        <v>2</v>
      </c>
      <c r="D63" s="228">
        <v>1540</v>
      </c>
      <c r="E63" s="223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24"/>
      <c r="Q63" s="224"/>
      <c r="R63" s="224"/>
      <c r="S63" s="224"/>
      <c r="T63" s="224"/>
      <c r="U63" s="224"/>
      <c r="V63" s="224"/>
      <c r="W63" s="224"/>
      <c r="X63" s="224"/>
      <c r="Y63" s="224"/>
      <c r="Z63" s="224"/>
      <c r="AA63" s="224"/>
      <c r="AB63" s="224"/>
      <c r="AC63" s="224"/>
      <c r="AD63" s="224"/>
      <c r="AE63" s="224"/>
      <c r="AF63" s="224"/>
      <c r="AG63" s="224"/>
      <c r="AH63" s="224"/>
      <c r="AI63" s="224"/>
      <c r="AJ63" s="224"/>
      <c r="AK63" s="224"/>
      <c r="AL63" s="224"/>
      <c r="AM63" s="224"/>
      <c r="AN63" s="224"/>
      <c r="AO63" s="224"/>
      <c r="AP63" s="224"/>
      <c r="AQ63" s="224"/>
      <c r="AR63" s="224"/>
      <c r="AS63" s="224"/>
      <c r="AT63" s="224"/>
      <c r="AU63" s="224"/>
      <c r="AV63" s="224"/>
      <c r="AW63" s="224"/>
      <c r="AX63" s="224"/>
      <c r="AY63" s="224"/>
      <c r="AZ63" s="224"/>
      <c r="BA63" s="224"/>
      <c r="BB63" s="224"/>
      <c r="BC63" s="224"/>
      <c r="BD63" s="224"/>
      <c r="BE63" s="224"/>
      <c r="BF63" s="224"/>
      <c r="BG63" s="224"/>
      <c r="BH63" s="224"/>
      <c r="BI63" s="224"/>
      <c r="BJ63" s="224"/>
      <c r="BK63" s="224"/>
      <c r="BL63" s="224"/>
      <c r="BM63" s="225">
        <v>13</v>
      </c>
    </row>
    <row r="64" spans="1:65">
      <c r="A64" s="29"/>
      <c r="B64" s="20" t="s">
        <v>259</v>
      </c>
      <c r="C64" s="12"/>
      <c r="D64" s="230">
        <v>1510</v>
      </c>
      <c r="E64" s="223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24"/>
      <c r="V64" s="224"/>
      <c r="W64" s="224"/>
      <c r="X64" s="224"/>
      <c r="Y64" s="224"/>
      <c r="Z64" s="224"/>
      <c r="AA64" s="224"/>
      <c r="AB64" s="224"/>
      <c r="AC64" s="224"/>
      <c r="AD64" s="224"/>
      <c r="AE64" s="224"/>
      <c r="AF64" s="224"/>
      <c r="AG64" s="224"/>
      <c r="AH64" s="224"/>
      <c r="AI64" s="224"/>
      <c r="AJ64" s="224"/>
      <c r="AK64" s="224"/>
      <c r="AL64" s="224"/>
      <c r="AM64" s="224"/>
      <c r="AN64" s="224"/>
      <c r="AO64" s="224"/>
      <c r="AP64" s="224"/>
      <c r="AQ64" s="224"/>
      <c r="AR64" s="224"/>
      <c r="AS64" s="224"/>
      <c r="AT64" s="224"/>
      <c r="AU64" s="224"/>
      <c r="AV64" s="224"/>
      <c r="AW64" s="224"/>
      <c r="AX64" s="224"/>
      <c r="AY64" s="224"/>
      <c r="AZ64" s="224"/>
      <c r="BA64" s="224"/>
      <c r="BB64" s="224"/>
      <c r="BC64" s="224"/>
      <c r="BD64" s="224"/>
      <c r="BE64" s="224"/>
      <c r="BF64" s="224"/>
      <c r="BG64" s="224"/>
      <c r="BH64" s="224"/>
      <c r="BI64" s="224"/>
      <c r="BJ64" s="224"/>
      <c r="BK64" s="224"/>
      <c r="BL64" s="224"/>
      <c r="BM64" s="225">
        <v>16</v>
      </c>
    </row>
    <row r="65" spans="1:65">
      <c r="A65" s="29"/>
      <c r="B65" s="3" t="s">
        <v>260</v>
      </c>
      <c r="C65" s="28"/>
      <c r="D65" s="228">
        <v>1510</v>
      </c>
      <c r="E65" s="223"/>
      <c r="F65" s="224"/>
      <c r="G65" s="224"/>
      <c r="H65" s="224"/>
      <c r="I65" s="224"/>
      <c r="J65" s="224"/>
      <c r="K65" s="224"/>
      <c r="L65" s="224"/>
      <c r="M65" s="224"/>
      <c r="N65" s="224"/>
      <c r="O65" s="224"/>
      <c r="P65" s="224"/>
      <c r="Q65" s="224"/>
      <c r="R65" s="224"/>
      <c r="S65" s="224"/>
      <c r="T65" s="224"/>
      <c r="U65" s="224"/>
      <c r="V65" s="224"/>
      <c r="W65" s="224"/>
      <c r="X65" s="224"/>
      <c r="Y65" s="224"/>
      <c r="Z65" s="224"/>
      <c r="AA65" s="224"/>
      <c r="AB65" s="224"/>
      <c r="AC65" s="224"/>
      <c r="AD65" s="224"/>
      <c r="AE65" s="224"/>
      <c r="AF65" s="224"/>
      <c r="AG65" s="224"/>
      <c r="AH65" s="224"/>
      <c r="AI65" s="224"/>
      <c r="AJ65" s="224"/>
      <c r="AK65" s="224"/>
      <c r="AL65" s="224"/>
      <c r="AM65" s="224"/>
      <c r="AN65" s="224"/>
      <c r="AO65" s="224"/>
      <c r="AP65" s="224"/>
      <c r="AQ65" s="224"/>
      <c r="AR65" s="224"/>
      <c r="AS65" s="224"/>
      <c r="AT65" s="224"/>
      <c r="AU65" s="224"/>
      <c r="AV65" s="224"/>
      <c r="AW65" s="224"/>
      <c r="AX65" s="224"/>
      <c r="AY65" s="224"/>
      <c r="AZ65" s="224"/>
      <c r="BA65" s="224"/>
      <c r="BB65" s="224"/>
      <c r="BC65" s="224"/>
      <c r="BD65" s="224"/>
      <c r="BE65" s="224"/>
      <c r="BF65" s="224"/>
      <c r="BG65" s="224"/>
      <c r="BH65" s="224"/>
      <c r="BI65" s="224"/>
      <c r="BJ65" s="224"/>
      <c r="BK65" s="224"/>
      <c r="BL65" s="224"/>
      <c r="BM65" s="225">
        <v>1510</v>
      </c>
    </row>
    <row r="66" spans="1:65">
      <c r="A66" s="29"/>
      <c r="B66" s="3" t="s">
        <v>261</v>
      </c>
      <c r="C66" s="28"/>
      <c r="D66" s="228">
        <v>42.426406871192853</v>
      </c>
      <c r="E66" s="223"/>
      <c r="F66" s="224"/>
      <c r="G66" s="224"/>
      <c r="H66" s="224"/>
      <c r="I66" s="224"/>
      <c r="J66" s="224"/>
      <c r="K66" s="224"/>
      <c r="L66" s="224"/>
      <c r="M66" s="224"/>
      <c r="N66" s="224"/>
      <c r="O66" s="224"/>
      <c r="P66" s="224"/>
      <c r="Q66" s="224"/>
      <c r="R66" s="224"/>
      <c r="S66" s="224"/>
      <c r="T66" s="224"/>
      <c r="U66" s="224"/>
      <c r="V66" s="224"/>
      <c r="W66" s="224"/>
      <c r="X66" s="224"/>
      <c r="Y66" s="224"/>
      <c r="Z66" s="224"/>
      <c r="AA66" s="224"/>
      <c r="AB66" s="224"/>
      <c r="AC66" s="224"/>
      <c r="AD66" s="224"/>
      <c r="AE66" s="224"/>
      <c r="AF66" s="224"/>
      <c r="AG66" s="224"/>
      <c r="AH66" s="224"/>
      <c r="AI66" s="224"/>
      <c r="AJ66" s="224"/>
      <c r="AK66" s="224"/>
      <c r="AL66" s="224"/>
      <c r="AM66" s="224"/>
      <c r="AN66" s="224"/>
      <c r="AO66" s="224"/>
      <c r="AP66" s="224"/>
      <c r="AQ66" s="224"/>
      <c r="AR66" s="224"/>
      <c r="AS66" s="224"/>
      <c r="AT66" s="224"/>
      <c r="AU66" s="224"/>
      <c r="AV66" s="224"/>
      <c r="AW66" s="224"/>
      <c r="AX66" s="224"/>
      <c r="AY66" s="224"/>
      <c r="AZ66" s="224"/>
      <c r="BA66" s="224"/>
      <c r="BB66" s="224"/>
      <c r="BC66" s="224"/>
      <c r="BD66" s="224"/>
      <c r="BE66" s="224"/>
      <c r="BF66" s="224"/>
      <c r="BG66" s="224"/>
      <c r="BH66" s="224"/>
      <c r="BI66" s="224"/>
      <c r="BJ66" s="224"/>
      <c r="BK66" s="224"/>
      <c r="BL66" s="224"/>
      <c r="BM66" s="225">
        <v>19</v>
      </c>
    </row>
    <row r="67" spans="1:65">
      <c r="A67" s="29"/>
      <c r="B67" s="3" t="s">
        <v>86</v>
      </c>
      <c r="C67" s="28"/>
      <c r="D67" s="13">
        <v>2.8096958192842948E-2</v>
      </c>
      <c r="E67" s="147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29"/>
      <c r="B68" s="3" t="s">
        <v>262</v>
      </c>
      <c r="C68" s="28"/>
      <c r="D68" s="13">
        <v>0</v>
      </c>
      <c r="E68" s="147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29"/>
      <c r="B69" s="45" t="s">
        <v>263</v>
      </c>
      <c r="C69" s="46"/>
      <c r="D69" s="44" t="s">
        <v>264</v>
      </c>
      <c r="E69" s="147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0"/>
      <c r="C70" s="20"/>
      <c r="D70" s="20"/>
      <c r="BM70" s="55"/>
    </row>
    <row r="71" spans="1:65" ht="15">
      <c r="B71" s="8" t="s">
        <v>623</v>
      </c>
      <c r="BM71" s="27" t="s">
        <v>321</v>
      </c>
    </row>
    <row r="72" spans="1:65" ht="15">
      <c r="A72" s="24" t="s">
        <v>25</v>
      </c>
      <c r="B72" s="18" t="s">
        <v>110</v>
      </c>
      <c r="C72" s="15" t="s">
        <v>111</v>
      </c>
      <c r="D72" s="16" t="s">
        <v>341</v>
      </c>
      <c r="E72" s="147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7">
        <v>1</v>
      </c>
    </row>
    <row r="73" spans="1:65">
      <c r="A73" s="29"/>
      <c r="B73" s="19" t="s">
        <v>229</v>
      </c>
      <c r="C73" s="9" t="s">
        <v>229</v>
      </c>
      <c r="D73" s="10" t="s">
        <v>112</v>
      </c>
      <c r="E73" s="147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7" t="s">
        <v>3</v>
      </c>
    </row>
    <row r="74" spans="1:65">
      <c r="A74" s="29"/>
      <c r="B74" s="19"/>
      <c r="C74" s="9"/>
      <c r="D74" s="10" t="s">
        <v>98</v>
      </c>
      <c r="E74" s="147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0</v>
      </c>
    </row>
    <row r="75" spans="1:65">
      <c r="A75" s="29"/>
      <c r="B75" s="19"/>
      <c r="C75" s="9"/>
      <c r="D75" s="25"/>
      <c r="E75" s="147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0</v>
      </c>
    </row>
    <row r="76" spans="1:65">
      <c r="A76" s="29"/>
      <c r="B76" s="18">
        <v>1</v>
      </c>
      <c r="C76" s="14">
        <v>1</v>
      </c>
      <c r="D76" s="221">
        <v>60</v>
      </c>
      <c r="E76" s="223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5">
        <v>1</v>
      </c>
    </row>
    <row r="77" spans="1:65">
      <c r="A77" s="29"/>
      <c r="B77" s="19">
        <v>1</v>
      </c>
      <c r="C77" s="9">
        <v>2</v>
      </c>
      <c r="D77" s="228">
        <v>60</v>
      </c>
      <c r="E77" s="223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5">
        <v>14</v>
      </c>
    </row>
    <row r="78" spans="1:65">
      <c r="A78" s="29"/>
      <c r="B78" s="20" t="s">
        <v>259</v>
      </c>
      <c r="C78" s="12"/>
      <c r="D78" s="230">
        <v>60</v>
      </c>
      <c r="E78" s="223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5">
        <v>16</v>
      </c>
    </row>
    <row r="79" spans="1:65">
      <c r="A79" s="29"/>
      <c r="B79" s="3" t="s">
        <v>260</v>
      </c>
      <c r="C79" s="28"/>
      <c r="D79" s="228">
        <v>60</v>
      </c>
      <c r="E79" s="223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5">
        <v>60</v>
      </c>
    </row>
    <row r="80" spans="1:65">
      <c r="A80" s="29"/>
      <c r="B80" s="3" t="s">
        <v>261</v>
      </c>
      <c r="C80" s="28"/>
      <c r="D80" s="228">
        <v>0</v>
      </c>
      <c r="E80" s="223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5">
        <v>20</v>
      </c>
    </row>
    <row r="81" spans="1:65">
      <c r="A81" s="29"/>
      <c r="B81" s="3" t="s">
        <v>86</v>
      </c>
      <c r="C81" s="28"/>
      <c r="D81" s="13">
        <v>0</v>
      </c>
      <c r="E81" s="147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29"/>
      <c r="B82" s="3" t="s">
        <v>262</v>
      </c>
      <c r="C82" s="28"/>
      <c r="D82" s="13">
        <v>0</v>
      </c>
      <c r="E82" s="147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29"/>
      <c r="B83" s="45" t="s">
        <v>263</v>
      </c>
      <c r="C83" s="46"/>
      <c r="D83" s="44" t="s">
        <v>264</v>
      </c>
      <c r="E83" s="147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0"/>
      <c r="C84" s="20"/>
      <c r="D84" s="20"/>
      <c r="BM84" s="55"/>
    </row>
    <row r="85" spans="1:65" ht="19.5">
      <c r="B85" s="8" t="s">
        <v>624</v>
      </c>
      <c r="BM85" s="27" t="s">
        <v>321</v>
      </c>
    </row>
    <row r="86" spans="1:65" ht="19.5">
      <c r="A86" s="24" t="s">
        <v>342</v>
      </c>
      <c r="B86" s="18" t="s">
        <v>110</v>
      </c>
      <c r="C86" s="15" t="s">
        <v>111</v>
      </c>
      <c r="D86" s="16" t="s">
        <v>341</v>
      </c>
      <c r="E86" s="147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7">
        <v>1</v>
      </c>
    </row>
    <row r="87" spans="1:65">
      <c r="A87" s="29"/>
      <c r="B87" s="19" t="s">
        <v>229</v>
      </c>
      <c r="C87" s="9" t="s">
        <v>229</v>
      </c>
      <c r="D87" s="10" t="s">
        <v>112</v>
      </c>
      <c r="E87" s="147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7" t="s">
        <v>3</v>
      </c>
    </row>
    <row r="88" spans="1:65">
      <c r="A88" s="29"/>
      <c r="B88" s="19"/>
      <c r="C88" s="9"/>
      <c r="D88" s="10" t="s">
        <v>98</v>
      </c>
      <c r="E88" s="147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7">
        <v>0</v>
      </c>
    </row>
    <row r="89" spans="1:65">
      <c r="A89" s="29"/>
      <c r="B89" s="19"/>
      <c r="C89" s="9"/>
      <c r="D89" s="25"/>
      <c r="E89" s="147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7">
        <v>0</v>
      </c>
    </row>
    <row r="90" spans="1:65">
      <c r="A90" s="29"/>
      <c r="B90" s="18">
        <v>1</v>
      </c>
      <c r="C90" s="14">
        <v>1</v>
      </c>
      <c r="D90" s="221">
        <v>234</v>
      </c>
      <c r="E90" s="223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5">
        <v>1</v>
      </c>
    </row>
    <row r="91" spans="1:65">
      <c r="A91" s="29"/>
      <c r="B91" s="19">
        <v>1</v>
      </c>
      <c r="C91" s="9">
        <v>2</v>
      </c>
      <c r="D91" s="228">
        <v>248</v>
      </c>
      <c r="E91" s="223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5">
        <v>15</v>
      </c>
    </row>
    <row r="92" spans="1:65">
      <c r="A92" s="29"/>
      <c r="B92" s="20" t="s">
        <v>259</v>
      </c>
      <c r="C92" s="12"/>
      <c r="D92" s="230">
        <v>241</v>
      </c>
      <c r="E92" s="223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5">
        <v>16</v>
      </c>
    </row>
    <row r="93" spans="1:65">
      <c r="A93" s="29"/>
      <c r="B93" s="3" t="s">
        <v>260</v>
      </c>
      <c r="C93" s="28"/>
      <c r="D93" s="228">
        <v>241</v>
      </c>
      <c r="E93" s="223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5">
        <v>241.14750000000001</v>
      </c>
    </row>
    <row r="94" spans="1:65">
      <c r="A94" s="29"/>
      <c r="B94" s="3" t="s">
        <v>261</v>
      </c>
      <c r="C94" s="28"/>
      <c r="D94" s="228">
        <v>9.8994949366116654</v>
      </c>
      <c r="E94" s="223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5">
        <v>21</v>
      </c>
    </row>
    <row r="95" spans="1:65">
      <c r="A95" s="29"/>
      <c r="B95" s="3" t="s">
        <v>86</v>
      </c>
      <c r="C95" s="28"/>
      <c r="D95" s="13">
        <v>4.1076742475567078E-2</v>
      </c>
      <c r="E95" s="147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29"/>
      <c r="B96" s="3" t="s">
        <v>262</v>
      </c>
      <c r="C96" s="28"/>
      <c r="D96" s="13">
        <v>-6.1165883950697886E-4</v>
      </c>
      <c r="E96" s="147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29"/>
      <c r="B97" s="45" t="s">
        <v>263</v>
      </c>
      <c r="C97" s="46"/>
      <c r="D97" s="44" t="s">
        <v>264</v>
      </c>
      <c r="E97" s="147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0"/>
      <c r="C98" s="20"/>
      <c r="D98" s="20"/>
      <c r="BM98" s="55"/>
    </row>
    <row r="99" spans="1:65" ht="15">
      <c r="B99" s="8" t="s">
        <v>625</v>
      </c>
      <c r="BM99" s="27" t="s">
        <v>321</v>
      </c>
    </row>
    <row r="100" spans="1:65" ht="15">
      <c r="A100" s="24" t="s">
        <v>0</v>
      </c>
      <c r="B100" s="18" t="s">
        <v>110</v>
      </c>
      <c r="C100" s="15" t="s">
        <v>111</v>
      </c>
      <c r="D100" s="16" t="s">
        <v>341</v>
      </c>
      <c r="E100" s="147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</v>
      </c>
    </row>
    <row r="101" spans="1:65">
      <c r="A101" s="29"/>
      <c r="B101" s="19" t="s">
        <v>229</v>
      </c>
      <c r="C101" s="9" t="s">
        <v>229</v>
      </c>
      <c r="D101" s="10" t="s">
        <v>112</v>
      </c>
      <c r="E101" s="147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 t="s">
        <v>3</v>
      </c>
    </row>
    <row r="102" spans="1:65">
      <c r="A102" s="29"/>
      <c r="B102" s="19"/>
      <c r="C102" s="9"/>
      <c r="D102" s="10" t="s">
        <v>98</v>
      </c>
      <c r="E102" s="147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0</v>
      </c>
    </row>
    <row r="103" spans="1:65">
      <c r="A103" s="29"/>
      <c r="B103" s="19"/>
      <c r="C103" s="9"/>
      <c r="D103" s="25"/>
      <c r="E103" s="147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7">
        <v>0</v>
      </c>
    </row>
    <row r="104" spans="1:65">
      <c r="A104" s="29"/>
      <c r="B104" s="18">
        <v>1</v>
      </c>
      <c r="C104" s="14">
        <v>1</v>
      </c>
      <c r="D104" s="221">
        <v>200</v>
      </c>
      <c r="E104" s="223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5">
        <v>1</v>
      </c>
    </row>
    <row r="105" spans="1:65">
      <c r="A105" s="29"/>
      <c r="B105" s="19">
        <v>1</v>
      </c>
      <c r="C105" s="9">
        <v>2</v>
      </c>
      <c r="D105" s="228">
        <v>200</v>
      </c>
      <c r="E105" s="223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5">
        <v>16</v>
      </c>
    </row>
    <row r="106" spans="1:65">
      <c r="A106" s="29"/>
      <c r="B106" s="20" t="s">
        <v>259</v>
      </c>
      <c r="C106" s="12"/>
      <c r="D106" s="230">
        <v>200</v>
      </c>
      <c r="E106" s="223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5">
        <v>16</v>
      </c>
    </row>
    <row r="107" spans="1:65">
      <c r="A107" s="29"/>
      <c r="B107" s="3" t="s">
        <v>260</v>
      </c>
      <c r="C107" s="28"/>
      <c r="D107" s="228">
        <v>200</v>
      </c>
      <c r="E107" s="223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5">
        <v>200</v>
      </c>
    </row>
    <row r="108" spans="1:65">
      <c r="A108" s="29"/>
      <c r="B108" s="3" t="s">
        <v>261</v>
      </c>
      <c r="C108" s="28"/>
      <c r="D108" s="228">
        <v>0</v>
      </c>
      <c r="E108" s="223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5">
        <v>22</v>
      </c>
    </row>
    <row r="109" spans="1:65">
      <c r="A109" s="29"/>
      <c r="B109" s="3" t="s">
        <v>86</v>
      </c>
      <c r="C109" s="28"/>
      <c r="D109" s="13">
        <v>0</v>
      </c>
      <c r="E109" s="147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29"/>
      <c r="B110" s="3" t="s">
        <v>262</v>
      </c>
      <c r="C110" s="28"/>
      <c r="D110" s="13">
        <v>0</v>
      </c>
      <c r="E110" s="147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29"/>
      <c r="B111" s="45" t="s">
        <v>263</v>
      </c>
      <c r="C111" s="46"/>
      <c r="D111" s="44" t="s">
        <v>264</v>
      </c>
      <c r="E111" s="147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0"/>
      <c r="C112" s="20"/>
      <c r="D112" s="20"/>
      <c r="BM112" s="55"/>
    </row>
    <row r="113" spans="1:65" ht="19.5">
      <c r="B113" s="8" t="s">
        <v>626</v>
      </c>
      <c r="BM113" s="27" t="s">
        <v>321</v>
      </c>
    </row>
    <row r="114" spans="1:65" ht="19.5">
      <c r="A114" s="24" t="s">
        <v>343</v>
      </c>
      <c r="B114" s="18" t="s">
        <v>110</v>
      </c>
      <c r="C114" s="15" t="s">
        <v>111</v>
      </c>
      <c r="D114" s="16" t="s">
        <v>341</v>
      </c>
      <c r="E114" s="147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9" t="s">
        <v>229</v>
      </c>
      <c r="C115" s="9" t="s">
        <v>229</v>
      </c>
      <c r="D115" s="10" t="s">
        <v>112</v>
      </c>
      <c r="E115" s="147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 t="s">
        <v>1</v>
      </c>
    </row>
    <row r="116" spans="1:65">
      <c r="A116" s="29"/>
      <c r="B116" s="19"/>
      <c r="C116" s="9"/>
      <c r="D116" s="10" t="s">
        <v>98</v>
      </c>
      <c r="E116" s="147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2</v>
      </c>
    </row>
    <row r="117" spans="1:65">
      <c r="A117" s="29"/>
      <c r="B117" s="19"/>
      <c r="C117" s="9"/>
      <c r="D117" s="25"/>
      <c r="E117" s="147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2</v>
      </c>
    </row>
    <row r="118" spans="1:65">
      <c r="A118" s="29"/>
      <c r="B118" s="18">
        <v>1</v>
      </c>
      <c r="C118" s="14">
        <v>1</v>
      </c>
      <c r="D118" s="21">
        <v>11.724</v>
      </c>
      <c r="E118" s="147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1</v>
      </c>
    </row>
    <row r="119" spans="1:65">
      <c r="A119" s="29"/>
      <c r="B119" s="19">
        <v>1</v>
      </c>
      <c r="C119" s="9">
        <v>2</v>
      </c>
      <c r="D119" s="11">
        <v>11.680999999999999</v>
      </c>
      <c r="E119" s="147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9</v>
      </c>
    </row>
    <row r="120" spans="1:65">
      <c r="A120" s="29"/>
      <c r="B120" s="20" t="s">
        <v>259</v>
      </c>
      <c r="C120" s="12"/>
      <c r="D120" s="22">
        <v>11.702500000000001</v>
      </c>
      <c r="E120" s="147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7">
        <v>16</v>
      </c>
    </row>
    <row r="121" spans="1:65">
      <c r="A121" s="29"/>
      <c r="B121" s="3" t="s">
        <v>260</v>
      </c>
      <c r="C121" s="28"/>
      <c r="D121" s="11">
        <v>11.702500000000001</v>
      </c>
      <c r="E121" s="147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7">
        <v>11.702094499999999</v>
      </c>
    </row>
    <row r="122" spans="1:65">
      <c r="A122" s="29"/>
      <c r="B122" s="3" t="s">
        <v>261</v>
      </c>
      <c r="C122" s="28"/>
      <c r="D122" s="23">
        <v>3.0405591591022279E-2</v>
      </c>
      <c r="E122" s="147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7">
        <v>15</v>
      </c>
    </row>
    <row r="123" spans="1:65">
      <c r="A123" s="29"/>
      <c r="B123" s="3" t="s">
        <v>86</v>
      </c>
      <c r="C123" s="28"/>
      <c r="D123" s="13">
        <v>2.5982133382629591E-3</v>
      </c>
      <c r="E123" s="147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29"/>
      <c r="B124" s="3" t="s">
        <v>262</v>
      </c>
      <c r="C124" s="28"/>
      <c r="D124" s="13">
        <v>3.4651916372752112E-5</v>
      </c>
      <c r="E124" s="147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9"/>
      <c r="B125" s="45" t="s">
        <v>263</v>
      </c>
      <c r="C125" s="46"/>
      <c r="D125" s="44" t="s">
        <v>264</v>
      </c>
      <c r="E125" s="147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0"/>
      <c r="C126" s="20"/>
      <c r="D126" s="20"/>
      <c r="BM126" s="55"/>
    </row>
    <row r="127" spans="1:65" ht="19.5">
      <c r="B127" s="8" t="s">
        <v>627</v>
      </c>
      <c r="BM127" s="27" t="s">
        <v>321</v>
      </c>
    </row>
    <row r="128" spans="1:65" ht="19.5">
      <c r="A128" s="24" t="s">
        <v>344</v>
      </c>
      <c r="B128" s="18" t="s">
        <v>110</v>
      </c>
      <c r="C128" s="15" t="s">
        <v>111</v>
      </c>
      <c r="D128" s="16" t="s">
        <v>341</v>
      </c>
      <c r="E128" s="147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229</v>
      </c>
      <c r="C129" s="9" t="s">
        <v>229</v>
      </c>
      <c r="D129" s="10" t="s">
        <v>112</v>
      </c>
      <c r="E129" s="147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1</v>
      </c>
    </row>
    <row r="130" spans="1:65">
      <c r="A130" s="29"/>
      <c r="B130" s="19"/>
      <c r="C130" s="9"/>
      <c r="D130" s="10" t="s">
        <v>98</v>
      </c>
      <c r="E130" s="147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3</v>
      </c>
    </row>
    <row r="131" spans="1:65">
      <c r="A131" s="29"/>
      <c r="B131" s="19"/>
      <c r="C131" s="9"/>
      <c r="D131" s="25"/>
      <c r="E131" s="147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3</v>
      </c>
    </row>
    <row r="132" spans="1:65">
      <c r="A132" s="29"/>
      <c r="B132" s="18">
        <v>1</v>
      </c>
      <c r="C132" s="14">
        <v>1</v>
      </c>
      <c r="D132" s="201">
        <v>0.44700000000000001</v>
      </c>
      <c r="E132" s="202"/>
      <c r="F132" s="203"/>
      <c r="G132" s="203"/>
      <c r="H132" s="203"/>
      <c r="I132" s="203"/>
      <c r="J132" s="203"/>
      <c r="K132" s="203"/>
      <c r="L132" s="203"/>
      <c r="M132" s="203"/>
      <c r="N132" s="203"/>
      <c r="O132" s="203"/>
      <c r="P132" s="203"/>
      <c r="Q132" s="203"/>
      <c r="R132" s="203"/>
      <c r="S132" s="203"/>
      <c r="T132" s="203"/>
      <c r="U132" s="203"/>
      <c r="V132" s="203"/>
      <c r="W132" s="203"/>
      <c r="X132" s="203"/>
      <c r="Y132" s="203"/>
      <c r="Z132" s="203"/>
      <c r="AA132" s="203"/>
      <c r="AB132" s="203"/>
      <c r="AC132" s="203"/>
      <c r="AD132" s="203"/>
      <c r="AE132" s="203"/>
      <c r="AF132" s="203"/>
      <c r="AG132" s="203"/>
      <c r="AH132" s="203"/>
      <c r="AI132" s="203"/>
      <c r="AJ132" s="203"/>
      <c r="AK132" s="203"/>
      <c r="AL132" s="203"/>
      <c r="AM132" s="203"/>
      <c r="AN132" s="203"/>
      <c r="AO132" s="203"/>
      <c r="AP132" s="203"/>
      <c r="AQ132" s="203"/>
      <c r="AR132" s="203"/>
      <c r="AS132" s="203"/>
      <c r="AT132" s="203"/>
      <c r="AU132" s="203"/>
      <c r="AV132" s="203"/>
      <c r="AW132" s="203"/>
      <c r="AX132" s="203"/>
      <c r="AY132" s="203"/>
      <c r="AZ132" s="203"/>
      <c r="BA132" s="203"/>
      <c r="BB132" s="203"/>
      <c r="BC132" s="203"/>
      <c r="BD132" s="203"/>
      <c r="BE132" s="203"/>
      <c r="BF132" s="203"/>
      <c r="BG132" s="203"/>
      <c r="BH132" s="203"/>
      <c r="BI132" s="203"/>
      <c r="BJ132" s="203"/>
      <c r="BK132" s="203"/>
      <c r="BL132" s="203"/>
      <c r="BM132" s="204">
        <v>1</v>
      </c>
    </row>
    <row r="133" spans="1:65">
      <c r="A133" s="29"/>
      <c r="B133" s="19">
        <v>1</v>
      </c>
      <c r="C133" s="9">
        <v>2</v>
      </c>
      <c r="D133" s="23">
        <v>0.44500000000000001</v>
      </c>
      <c r="E133" s="202"/>
      <c r="F133" s="203"/>
      <c r="G133" s="203"/>
      <c r="H133" s="203"/>
      <c r="I133" s="203"/>
      <c r="J133" s="203"/>
      <c r="K133" s="203"/>
      <c r="L133" s="203"/>
      <c r="M133" s="203"/>
      <c r="N133" s="203"/>
      <c r="O133" s="203"/>
      <c r="P133" s="203"/>
      <c r="Q133" s="203"/>
      <c r="R133" s="203"/>
      <c r="S133" s="203"/>
      <c r="T133" s="203"/>
      <c r="U133" s="203"/>
      <c r="V133" s="203"/>
      <c r="W133" s="203"/>
      <c r="X133" s="203"/>
      <c r="Y133" s="203"/>
      <c r="Z133" s="203"/>
      <c r="AA133" s="203"/>
      <c r="AB133" s="203"/>
      <c r="AC133" s="203"/>
      <c r="AD133" s="203"/>
      <c r="AE133" s="203"/>
      <c r="AF133" s="203"/>
      <c r="AG133" s="203"/>
      <c r="AH133" s="203"/>
      <c r="AI133" s="203"/>
      <c r="AJ133" s="203"/>
      <c r="AK133" s="203"/>
      <c r="AL133" s="203"/>
      <c r="AM133" s="203"/>
      <c r="AN133" s="203"/>
      <c r="AO133" s="203"/>
      <c r="AP133" s="203"/>
      <c r="AQ133" s="203"/>
      <c r="AR133" s="203"/>
      <c r="AS133" s="203"/>
      <c r="AT133" s="203"/>
      <c r="AU133" s="203"/>
      <c r="AV133" s="203"/>
      <c r="AW133" s="203"/>
      <c r="AX133" s="203"/>
      <c r="AY133" s="203"/>
      <c r="AZ133" s="203"/>
      <c r="BA133" s="203"/>
      <c r="BB133" s="203"/>
      <c r="BC133" s="203"/>
      <c r="BD133" s="203"/>
      <c r="BE133" s="203"/>
      <c r="BF133" s="203"/>
      <c r="BG133" s="203"/>
      <c r="BH133" s="203"/>
      <c r="BI133" s="203"/>
      <c r="BJ133" s="203"/>
      <c r="BK133" s="203"/>
      <c r="BL133" s="203"/>
      <c r="BM133" s="204">
        <v>10</v>
      </c>
    </row>
    <row r="134" spans="1:65">
      <c r="A134" s="29"/>
      <c r="B134" s="20" t="s">
        <v>259</v>
      </c>
      <c r="C134" s="12"/>
      <c r="D134" s="207">
        <v>0.44600000000000001</v>
      </c>
      <c r="E134" s="202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203"/>
      <c r="AV134" s="203"/>
      <c r="AW134" s="203"/>
      <c r="AX134" s="203"/>
      <c r="AY134" s="203"/>
      <c r="AZ134" s="203"/>
      <c r="BA134" s="203"/>
      <c r="BB134" s="203"/>
      <c r="BC134" s="203"/>
      <c r="BD134" s="203"/>
      <c r="BE134" s="203"/>
      <c r="BF134" s="203"/>
      <c r="BG134" s="203"/>
      <c r="BH134" s="203"/>
      <c r="BI134" s="203"/>
      <c r="BJ134" s="203"/>
      <c r="BK134" s="203"/>
      <c r="BL134" s="203"/>
      <c r="BM134" s="204">
        <v>16</v>
      </c>
    </row>
    <row r="135" spans="1:65">
      <c r="A135" s="29"/>
      <c r="B135" s="3" t="s">
        <v>260</v>
      </c>
      <c r="C135" s="28"/>
      <c r="D135" s="23">
        <v>0.44600000000000001</v>
      </c>
      <c r="E135" s="202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203"/>
      <c r="AV135" s="203"/>
      <c r="AW135" s="203"/>
      <c r="AX135" s="203"/>
      <c r="AY135" s="203"/>
      <c r="AZ135" s="203"/>
      <c r="BA135" s="203"/>
      <c r="BB135" s="203"/>
      <c r="BC135" s="203"/>
      <c r="BD135" s="203"/>
      <c r="BE135" s="203"/>
      <c r="BF135" s="203"/>
      <c r="BG135" s="203"/>
      <c r="BH135" s="203"/>
      <c r="BI135" s="203"/>
      <c r="BJ135" s="203"/>
      <c r="BK135" s="203"/>
      <c r="BL135" s="203"/>
      <c r="BM135" s="204">
        <v>0.44600000000000001</v>
      </c>
    </row>
    <row r="136" spans="1:65">
      <c r="A136" s="29"/>
      <c r="B136" s="3" t="s">
        <v>261</v>
      </c>
      <c r="C136" s="28"/>
      <c r="D136" s="23">
        <v>1.4142135623730963E-3</v>
      </c>
      <c r="E136" s="202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203"/>
      <c r="AV136" s="203"/>
      <c r="AW136" s="203"/>
      <c r="AX136" s="203"/>
      <c r="AY136" s="203"/>
      <c r="AZ136" s="203"/>
      <c r="BA136" s="203"/>
      <c r="BB136" s="203"/>
      <c r="BC136" s="203"/>
      <c r="BD136" s="203"/>
      <c r="BE136" s="203"/>
      <c r="BF136" s="203"/>
      <c r="BG136" s="203"/>
      <c r="BH136" s="203"/>
      <c r="BI136" s="203"/>
      <c r="BJ136" s="203"/>
      <c r="BK136" s="203"/>
      <c r="BL136" s="203"/>
      <c r="BM136" s="204">
        <v>16</v>
      </c>
    </row>
    <row r="137" spans="1:65">
      <c r="A137" s="29"/>
      <c r="B137" s="3" t="s">
        <v>86</v>
      </c>
      <c r="C137" s="28"/>
      <c r="D137" s="13">
        <v>3.1708824268455076E-3</v>
      </c>
      <c r="E137" s="147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29"/>
      <c r="B138" s="3" t="s">
        <v>262</v>
      </c>
      <c r="C138" s="28"/>
      <c r="D138" s="13">
        <v>0</v>
      </c>
      <c r="E138" s="147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29"/>
      <c r="B139" s="45" t="s">
        <v>263</v>
      </c>
      <c r="C139" s="46"/>
      <c r="D139" s="44" t="s">
        <v>264</v>
      </c>
      <c r="E139" s="147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0"/>
      <c r="C140" s="20"/>
      <c r="D140" s="20"/>
      <c r="BM140" s="55"/>
    </row>
    <row r="141" spans="1:65" ht="15">
      <c r="B141" s="8" t="s">
        <v>628</v>
      </c>
      <c r="BM141" s="27" t="s">
        <v>321</v>
      </c>
    </row>
    <row r="142" spans="1:65" ht="15">
      <c r="A142" s="24" t="s">
        <v>107</v>
      </c>
      <c r="B142" s="18" t="s">
        <v>110</v>
      </c>
      <c r="C142" s="15" t="s">
        <v>111</v>
      </c>
      <c r="D142" s="16" t="s">
        <v>341</v>
      </c>
      <c r="E142" s="147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7">
        <v>1</v>
      </c>
    </row>
    <row r="143" spans="1:65">
      <c r="A143" s="29"/>
      <c r="B143" s="19" t="s">
        <v>229</v>
      </c>
      <c r="C143" s="9" t="s">
        <v>229</v>
      </c>
      <c r="D143" s="10" t="s">
        <v>112</v>
      </c>
      <c r="E143" s="147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7" t="s">
        <v>1</v>
      </c>
    </row>
    <row r="144" spans="1:65">
      <c r="A144" s="29"/>
      <c r="B144" s="19"/>
      <c r="C144" s="9"/>
      <c r="D144" s="10" t="s">
        <v>98</v>
      </c>
      <c r="E144" s="147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7">
        <v>2</v>
      </c>
    </row>
    <row r="145" spans="1:65">
      <c r="A145" s="29"/>
      <c r="B145" s="19"/>
      <c r="C145" s="9"/>
      <c r="D145" s="25"/>
      <c r="E145" s="147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7">
        <v>2</v>
      </c>
    </row>
    <row r="146" spans="1:65">
      <c r="A146" s="29"/>
      <c r="B146" s="18">
        <v>1</v>
      </c>
      <c r="C146" s="14">
        <v>1</v>
      </c>
      <c r="D146" s="21">
        <v>6.6000000000000005</v>
      </c>
      <c r="E146" s="147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7">
        <v>1</v>
      </c>
    </row>
    <row r="147" spans="1:65">
      <c r="A147" s="29"/>
      <c r="B147" s="19">
        <v>1</v>
      </c>
      <c r="C147" s="9">
        <v>2</v>
      </c>
      <c r="D147" s="11">
        <v>6.6199999999999992</v>
      </c>
      <c r="E147" s="147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7">
        <v>11</v>
      </c>
    </row>
    <row r="148" spans="1:65">
      <c r="A148" s="29"/>
      <c r="B148" s="20" t="s">
        <v>259</v>
      </c>
      <c r="C148" s="12"/>
      <c r="D148" s="22">
        <v>6.6099999999999994</v>
      </c>
      <c r="E148" s="147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7">
        <v>16</v>
      </c>
    </row>
    <row r="149" spans="1:65">
      <c r="A149" s="29"/>
      <c r="B149" s="3" t="s">
        <v>260</v>
      </c>
      <c r="C149" s="28"/>
      <c r="D149" s="11">
        <v>6.6099999999999994</v>
      </c>
      <c r="E149" s="147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6.61</v>
      </c>
    </row>
    <row r="150" spans="1:65">
      <c r="A150" s="29"/>
      <c r="B150" s="3" t="s">
        <v>261</v>
      </c>
      <c r="C150" s="28"/>
      <c r="D150" s="23">
        <v>1.4142135623730021E-2</v>
      </c>
      <c r="E150" s="147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>
        <v>17</v>
      </c>
    </row>
    <row r="151" spans="1:65">
      <c r="A151" s="29"/>
      <c r="B151" s="3" t="s">
        <v>86</v>
      </c>
      <c r="C151" s="28"/>
      <c r="D151" s="13">
        <v>2.139506145798793E-3</v>
      </c>
      <c r="E151" s="147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29"/>
      <c r="B152" s="3" t="s">
        <v>262</v>
      </c>
      <c r="C152" s="28"/>
      <c r="D152" s="13">
        <v>-1.1102230246251565E-16</v>
      </c>
      <c r="E152" s="147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29"/>
      <c r="B153" s="45" t="s">
        <v>263</v>
      </c>
      <c r="C153" s="46"/>
      <c r="D153" s="44" t="s">
        <v>264</v>
      </c>
      <c r="E153" s="147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0"/>
      <c r="C154" s="20"/>
      <c r="D154" s="20"/>
      <c r="BM154" s="55"/>
    </row>
    <row r="155" spans="1:65" ht="15">
      <c r="B155" s="8" t="s">
        <v>629</v>
      </c>
      <c r="BM155" s="27" t="s">
        <v>321</v>
      </c>
    </row>
    <row r="156" spans="1:65" ht="15">
      <c r="A156" s="24" t="s">
        <v>108</v>
      </c>
      <c r="B156" s="18" t="s">
        <v>110</v>
      </c>
      <c r="C156" s="15" t="s">
        <v>111</v>
      </c>
      <c r="D156" s="16" t="s">
        <v>341</v>
      </c>
      <c r="E156" s="147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7">
        <v>1</v>
      </c>
    </row>
    <row r="157" spans="1:65">
      <c r="A157" s="29"/>
      <c r="B157" s="19" t="s">
        <v>229</v>
      </c>
      <c r="C157" s="9" t="s">
        <v>229</v>
      </c>
      <c r="D157" s="10" t="s">
        <v>112</v>
      </c>
      <c r="E157" s="147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7" t="s">
        <v>1</v>
      </c>
    </row>
    <row r="158" spans="1:65">
      <c r="A158" s="29"/>
      <c r="B158" s="19"/>
      <c r="C158" s="9"/>
      <c r="D158" s="10" t="s">
        <v>98</v>
      </c>
      <c r="E158" s="147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7">
        <v>3</v>
      </c>
    </row>
    <row r="159" spans="1:65">
      <c r="A159" s="29"/>
      <c r="B159" s="19"/>
      <c r="C159" s="9"/>
      <c r="D159" s="25"/>
      <c r="E159" s="147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7">
        <v>3</v>
      </c>
    </row>
    <row r="160" spans="1:65">
      <c r="A160" s="29"/>
      <c r="B160" s="18">
        <v>1</v>
      </c>
      <c r="C160" s="14">
        <v>1</v>
      </c>
      <c r="D160" s="201">
        <v>0.186</v>
      </c>
      <c r="E160" s="202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203"/>
      <c r="AV160" s="203"/>
      <c r="AW160" s="203"/>
      <c r="AX160" s="203"/>
      <c r="AY160" s="203"/>
      <c r="AZ160" s="203"/>
      <c r="BA160" s="203"/>
      <c r="BB160" s="203"/>
      <c r="BC160" s="203"/>
      <c r="BD160" s="203"/>
      <c r="BE160" s="203"/>
      <c r="BF160" s="203"/>
      <c r="BG160" s="203"/>
      <c r="BH160" s="203"/>
      <c r="BI160" s="203"/>
      <c r="BJ160" s="203"/>
      <c r="BK160" s="203"/>
      <c r="BL160" s="203"/>
      <c r="BM160" s="204">
        <v>1</v>
      </c>
    </row>
    <row r="161" spans="1:65">
      <c r="A161" s="29"/>
      <c r="B161" s="19">
        <v>1</v>
      </c>
      <c r="C161" s="9">
        <v>2</v>
      </c>
      <c r="D161" s="23">
        <v>0.186</v>
      </c>
      <c r="E161" s="202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203"/>
      <c r="AV161" s="203"/>
      <c r="AW161" s="203"/>
      <c r="AX161" s="203"/>
      <c r="AY161" s="203"/>
      <c r="AZ161" s="203"/>
      <c r="BA161" s="203"/>
      <c r="BB161" s="203"/>
      <c r="BC161" s="203"/>
      <c r="BD161" s="203"/>
      <c r="BE161" s="203"/>
      <c r="BF161" s="203"/>
      <c r="BG161" s="203"/>
      <c r="BH161" s="203"/>
      <c r="BI161" s="203"/>
      <c r="BJ161" s="203"/>
      <c r="BK161" s="203"/>
      <c r="BL161" s="203"/>
      <c r="BM161" s="204">
        <v>12</v>
      </c>
    </row>
    <row r="162" spans="1:65">
      <c r="A162" s="29"/>
      <c r="B162" s="20" t="s">
        <v>259</v>
      </c>
      <c r="C162" s="12"/>
      <c r="D162" s="207">
        <v>0.186</v>
      </c>
      <c r="E162" s="202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203"/>
      <c r="AV162" s="203"/>
      <c r="AW162" s="203"/>
      <c r="AX162" s="203"/>
      <c r="AY162" s="203"/>
      <c r="AZ162" s="203"/>
      <c r="BA162" s="203"/>
      <c r="BB162" s="203"/>
      <c r="BC162" s="203"/>
      <c r="BD162" s="203"/>
      <c r="BE162" s="203"/>
      <c r="BF162" s="203"/>
      <c r="BG162" s="203"/>
      <c r="BH162" s="203"/>
      <c r="BI162" s="203"/>
      <c r="BJ162" s="203"/>
      <c r="BK162" s="203"/>
      <c r="BL162" s="203"/>
      <c r="BM162" s="204">
        <v>16</v>
      </c>
    </row>
    <row r="163" spans="1:65">
      <c r="A163" s="29"/>
      <c r="B163" s="3" t="s">
        <v>260</v>
      </c>
      <c r="C163" s="28"/>
      <c r="D163" s="23">
        <v>0.186</v>
      </c>
      <c r="E163" s="202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203"/>
      <c r="AV163" s="203"/>
      <c r="AW163" s="203"/>
      <c r="AX163" s="203"/>
      <c r="AY163" s="203"/>
      <c r="AZ163" s="203"/>
      <c r="BA163" s="203"/>
      <c r="BB163" s="203"/>
      <c r="BC163" s="203"/>
      <c r="BD163" s="203"/>
      <c r="BE163" s="203"/>
      <c r="BF163" s="203"/>
      <c r="BG163" s="203"/>
      <c r="BH163" s="203"/>
      <c r="BI163" s="203"/>
      <c r="BJ163" s="203"/>
      <c r="BK163" s="203"/>
      <c r="BL163" s="203"/>
      <c r="BM163" s="204">
        <v>0.186</v>
      </c>
    </row>
    <row r="164" spans="1:65">
      <c r="A164" s="29"/>
      <c r="B164" s="3" t="s">
        <v>261</v>
      </c>
      <c r="C164" s="28"/>
      <c r="D164" s="23">
        <v>0</v>
      </c>
      <c r="E164" s="202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203"/>
      <c r="AV164" s="203"/>
      <c r="AW164" s="203"/>
      <c r="AX164" s="203"/>
      <c r="AY164" s="203"/>
      <c r="AZ164" s="203"/>
      <c r="BA164" s="203"/>
      <c r="BB164" s="203"/>
      <c r="BC164" s="203"/>
      <c r="BD164" s="203"/>
      <c r="BE164" s="203"/>
      <c r="BF164" s="203"/>
      <c r="BG164" s="203"/>
      <c r="BH164" s="203"/>
      <c r="BI164" s="203"/>
      <c r="BJ164" s="203"/>
      <c r="BK164" s="203"/>
      <c r="BL164" s="203"/>
      <c r="BM164" s="204">
        <v>18</v>
      </c>
    </row>
    <row r="165" spans="1:65">
      <c r="A165" s="29"/>
      <c r="B165" s="3" t="s">
        <v>86</v>
      </c>
      <c r="C165" s="28"/>
      <c r="D165" s="13">
        <v>0</v>
      </c>
      <c r="E165" s="147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29"/>
      <c r="B166" s="3" t="s">
        <v>262</v>
      </c>
      <c r="C166" s="28"/>
      <c r="D166" s="13">
        <v>0</v>
      </c>
      <c r="E166" s="147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29"/>
      <c r="B167" s="45" t="s">
        <v>263</v>
      </c>
      <c r="C167" s="46"/>
      <c r="D167" s="44" t="s">
        <v>264</v>
      </c>
      <c r="E167" s="147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0"/>
      <c r="C168" s="20"/>
      <c r="D168" s="20"/>
      <c r="BM168" s="55"/>
    </row>
    <row r="169" spans="1:65" ht="19.5">
      <c r="B169" s="8" t="s">
        <v>630</v>
      </c>
      <c r="BM169" s="27" t="s">
        <v>321</v>
      </c>
    </row>
    <row r="170" spans="1:65" ht="19.5">
      <c r="A170" s="24" t="s">
        <v>345</v>
      </c>
      <c r="B170" s="18" t="s">
        <v>110</v>
      </c>
      <c r="C170" s="15" t="s">
        <v>111</v>
      </c>
      <c r="D170" s="16" t="s">
        <v>341</v>
      </c>
      <c r="E170" s="147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1</v>
      </c>
    </row>
    <row r="171" spans="1:65">
      <c r="A171" s="29"/>
      <c r="B171" s="19" t="s">
        <v>229</v>
      </c>
      <c r="C171" s="9" t="s">
        <v>229</v>
      </c>
      <c r="D171" s="10" t="s">
        <v>112</v>
      </c>
      <c r="E171" s="147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 t="s">
        <v>1</v>
      </c>
    </row>
    <row r="172" spans="1:65">
      <c r="A172" s="29"/>
      <c r="B172" s="19"/>
      <c r="C172" s="9"/>
      <c r="D172" s="10" t="s">
        <v>98</v>
      </c>
      <c r="E172" s="147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7">
        <v>2</v>
      </c>
    </row>
    <row r="173" spans="1:65">
      <c r="A173" s="29"/>
      <c r="B173" s="19"/>
      <c r="C173" s="9"/>
      <c r="D173" s="25"/>
      <c r="E173" s="147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7">
        <v>2</v>
      </c>
    </row>
    <row r="174" spans="1:65">
      <c r="A174" s="29"/>
      <c r="B174" s="18">
        <v>1</v>
      </c>
      <c r="C174" s="14">
        <v>1</v>
      </c>
      <c r="D174" s="21">
        <v>2.56</v>
      </c>
      <c r="E174" s="147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7">
        <v>1</v>
      </c>
    </row>
    <row r="175" spans="1:65">
      <c r="A175" s="29"/>
      <c r="B175" s="19">
        <v>1</v>
      </c>
      <c r="C175" s="9">
        <v>2</v>
      </c>
      <c r="D175" s="11">
        <v>2.56</v>
      </c>
      <c r="E175" s="147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7">
        <v>13</v>
      </c>
    </row>
    <row r="176" spans="1:65">
      <c r="A176" s="29"/>
      <c r="B176" s="20" t="s">
        <v>259</v>
      </c>
      <c r="C176" s="12"/>
      <c r="D176" s="22">
        <v>2.56</v>
      </c>
      <c r="E176" s="147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7">
        <v>16</v>
      </c>
    </row>
    <row r="177" spans="1:65">
      <c r="A177" s="29"/>
      <c r="B177" s="3" t="s">
        <v>260</v>
      </c>
      <c r="C177" s="28"/>
      <c r="D177" s="11">
        <v>2.56</v>
      </c>
      <c r="E177" s="147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7">
        <v>2.56</v>
      </c>
    </row>
    <row r="178" spans="1:65">
      <c r="A178" s="29"/>
      <c r="B178" s="3" t="s">
        <v>261</v>
      </c>
      <c r="C178" s="28"/>
      <c r="D178" s="23">
        <v>0</v>
      </c>
      <c r="E178" s="147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7">
        <v>19</v>
      </c>
    </row>
    <row r="179" spans="1:65">
      <c r="A179" s="29"/>
      <c r="B179" s="3" t="s">
        <v>86</v>
      </c>
      <c r="C179" s="28"/>
      <c r="D179" s="13">
        <v>0</v>
      </c>
      <c r="E179" s="147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29"/>
      <c r="B180" s="3" t="s">
        <v>262</v>
      </c>
      <c r="C180" s="28"/>
      <c r="D180" s="13">
        <v>0</v>
      </c>
      <c r="E180" s="147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29"/>
      <c r="B181" s="45" t="s">
        <v>263</v>
      </c>
      <c r="C181" s="46"/>
      <c r="D181" s="44" t="s">
        <v>264</v>
      </c>
      <c r="E181" s="147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0"/>
      <c r="C182" s="20"/>
      <c r="D182" s="20"/>
      <c r="BM182" s="55"/>
    </row>
    <row r="183" spans="1:65" ht="15">
      <c r="B183" s="8" t="s">
        <v>631</v>
      </c>
      <c r="BM183" s="27" t="s">
        <v>321</v>
      </c>
    </row>
    <row r="184" spans="1:65" ht="15">
      <c r="A184" s="24" t="s">
        <v>34</v>
      </c>
      <c r="B184" s="18" t="s">
        <v>110</v>
      </c>
      <c r="C184" s="15" t="s">
        <v>111</v>
      </c>
      <c r="D184" s="16" t="s">
        <v>341</v>
      </c>
      <c r="E184" s="147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1</v>
      </c>
    </row>
    <row r="185" spans="1:65">
      <c r="A185" s="29"/>
      <c r="B185" s="19" t="s">
        <v>229</v>
      </c>
      <c r="C185" s="9" t="s">
        <v>229</v>
      </c>
      <c r="D185" s="10" t="s">
        <v>112</v>
      </c>
      <c r="E185" s="147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 t="s">
        <v>3</v>
      </c>
    </row>
    <row r="186" spans="1:65">
      <c r="A186" s="29"/>
      <c r="B186" s="19"/>
      <c r="C186" s="9"/>
      <c r="D186" s="10" t="s">
        <v>98</v>
      </c>
      <c r="E186" s="147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0</v>
      </c>
    </row>
    <row r="187" spans="1:65">
      <c r="A187" s="29"/>
      <c r="B187" s="19"/>
      <c r="C187" s="9"/>
      <c r="D187" s="25"/>
      <c r="E187" s="147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0</v>
      </c>
    </row>
    <row r="188" spans="1:65">
      <c r="A188" s="29"/>
      <c r="B188" s="18">
        <v>1</v>
      </c>
      <c r="C188" s="14">
        <v>1</v>
      </c>
      <c r="D188" s="221">
        <v>160</v>
      </c>
      <c r="E188" s="223"/>
      <c r="F188" s="224"/>
      <c r="G188" s="224"/>
      <c r="H188" s="224"/>
      <c r="I188" s="224"/>
      <c r="J188" s="224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4"/>
      <c r="W188" s="224"/>
      <c r="X188" s="224"/>
      <c r="Y188" s="224"/>
      <c r="Z188" s="224"/>
      <c r="AA188" s="224"/>
      <c r="AB188" s="224"/>
      <c r="AC188" s="224"/>
      <c r="AD188" s="224"/>
      <c r="AE188" s="224"/>
      <c r="AF188" s="224"/>
      <c r="AG188" s="224"/>
      <c r="AH188" s="224"/>
      <c r="AI188" s="224"/>
      <c r="AJ188" s="224"/>
      <c r="AK188" s="224"/>
      <c r="AL188" s="224"/>
      <c r="AM188" s="224"/>
      <c r="AN188" s="224"/>
      <c r="AO188" s="224"/>
      <c r="AP188" s="224"/>
      <c r="AQ188" s="224"/>
      <c r="AR188" s="224"/>
      <c r="AS188" s="224"/>
      <c r="AT188" s="224"/>
      <c r="AU188" s="224"/>
      <c r="AV188" s="224"/>
      <c r="AW188" s="224"/>
      <c r="AX188" s="224"/>
      <c r="AY188" s="224"/>
      <c r="AZ188" s="224"/>
      <c r="BA188" s="224"/>
      <c r="BB188" s="224"/>
      <c r="BC188" s="224"/>
      <c r="BD188" s="224"/>
      <c r="BE188" s="224"/>
      <c r="BF188" s="224"/>
      <c r="BG188" s="224"/>
      <c r="BH188" s="224"/>
      <c r="BI188" s="224"/>
      <c r="BJ188" s="224"/>
      <c r="BK188" s="224"/>
      <c r="BL188" s="224"/>
      <c r="BM188" s="225">
        <v>1</v>
      </c>
    </row>
    <row r="189" spans="1:65">
      <c r="A189" s="29"/>
      <c r="B189" s="19">
        <v>1</v>
      </c>
      <c r="C189" s="9">
        <v>2</v>
      </c>
      <c r="D189" s="228">
        <v>150</v>
      </c>
      <c r="E189" s="223"/>
      <c r="F189" s="224"/>
      <c r="G189" s="224"/>
      <c r="H189" s="224"/>
      <c r="I189" s="224"/>
      <c r="J189" s="224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4"/>
      <c r="W189" s="224"/>
      <c r="X189" s="224"/>
      <c r="Y189" s="224"/>
      <c r="Z189" s="224"/>
      <c r="AA189" s="224"/>
      <c r="AB189" s="224"/>
      <c r="AC189" s="224"/>
      <c r="AD189" s="224"/>
      <c r="AE189" s="224"/>
      <c r="AF189" s="224"/>
      <c r="AG189" s="224"/>
      <c r="AH189" s="224"/>
      <c r="AI189" s="224"/>
      <c r="AJ189" s="224"/>
      <c r="AK189" s="224"/>
      <c r="AL189" s="224"/>
      <c r="AM189" s="224"/>
      <c r="AN189" s="224"/>
      <c r="AO189" s="224"/>
      <c r="AP189" s="224"/>
      <c r="AQ189" s="224"/>
      <c r="AR189" s="224"/>
      <c r="AS189" s="224"/>
      <c r="AT189" s="224"/>
      <c r="AU189" s="224"/>
      <c r="AV189" s="224"/>
      <c r="AW189" s="224"/>
      <c r="AX189" s="224"/>
      <c r="AY189" s="224"/>
      <c r="AZ189" s="224"/>
      <c r="BA189" s="224"/>
      <c r="BB189" s="224"/>
      <c r="BC189" s="224"/>
      <c r="BD189" s="224"/>
      <c r="BE189" s="224"/>
      <c r="BF189" s="224"/>
      <c r="BG189" s="224"/>
      <c r="BH189" s="224"/>
      <c r="BI189" s="224"/>
      <c r="BJ189" s="224"/>
      <c r="BK189" s="224"/>
      <c r="BL189" s="224"/>
      <c r="BM189" s="225">
        <v>14</v>
      </c>
    </row>
    <row r="190" spans="1:65">
      <c r="A190" s="29"/>
      <c r="B190" s="20" t="s">
        <v>259</v>
      </c>
      <c r="C190" s="12"/>
      <c r="D190" s="230">
        <v>155</v>
      </c>
      <c r="E190" s="223"/>
      <c r="F190" s="224"/>
      <c r="G190" s="224"/>
      <c r="H190" s="224"/>
      <c r="I190" s="224"/>
      <c r="J190" s="224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4"/>
      <c r="W190" s="224"/>
      <c r="X190" s="224"/>
      <c r="Y190" s="224"/>
      <c r="Z190" s="224"/>
      <c r="AA190" s="224"/>
      <c r="AB190" s="224"/>
      <c r="AC190" s="224"/>
      <c r="AD190" s="224"/>
      <c r="AE190" s="224"/>
      <c r="AF190" s="224"/>
      <c r="AG190" s="224"/>
      <c r="AH190" s="224"/>
      <c r="AI190" s="224"/>
      <c r="AJ190" s="224"/>
      <c r="AK190" s="224"/>
      <c r="AL190" s="224"/>
      <c r="AM190" s="224"/>
      <c r="AN190" s="224"/>
      <c r="AO190" s="224"/>
      <c r="AP190" s="224"/>
      <c r="AQ190" s="224"/>
      <c r="AR190" s="224"/>
      <c r="AS190" s="224"/>
      <c r="AT190" s="224"/>
      <c r="AU190" s="224"/>
      <c r="AV190" s="224"/>
      <c r="AW190" s="224"/>
      <c r="AX190" s="224"/>
      <c r="AY190" s="224"/>
      <c r="AZ190" s="224"/>
      <c r="BA190" s="224"/>
      <c r="BB190" s="224"/>
      <c r="BC190" s="224"/>
      <c r="BD190" s="224"/>
      <c r="BE190" s="224"/>
      <c r="BF190" s="224"/>
      <c r="BG190" s="224"/>
      <c r="BH190" s="224"/>
      <c r="BI190" s="224"/>
      <c r="BJ190" s="224"/>
      <c r="BK190" s="224"/>
      <c r="BL190" s="224"/>
      <c r="BM190" s="225">
        <v>16</v>
      </c>
    </row>
    <row r="191" spans="1:65">
      <c r="A191" s="29"/>
      <c r="B191" s="3" t="s">
        <v>260</v>
      </c>
      <c r="C191" s="28"/>
      <c r="D191" s="228">
        <v>155</v>
      </c>
      <c r="E191" s="223"/>
      <c r="F191" s="224"/>
      <c r="G191" s="224"/>
      <c r="H191" s="224"/>
      <c r="I191" s="224"/>
      <c r="J191" s="224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4"/>
      <c r="W191" s="224"/>
      <c r="X191" s="224"/>
      <c r="Y191" s="224"/>
      <c r="Z191" s="224"/>
      <c r="AA191" s="224"/>
      <c r="AB191" s="224"/>
      <c r="AC191" s="224"/>
      <c r="AD191" s="224"/>
      <c r="AE191" s="224"/>
      <c r="AF191" s="224"/>
      <c r="AG191" s="224"/>
      <c r="AH191" s="224"/>
      <c r="AI191" s="224"/>
      <c r="AJ191" s="224"/>
      <c r="AK191" s="224"/>
      <c r="AL191" s="224"/>
      <c r="AM191" s="224"/>
      <c r="AN191" s="224"/>
      <c r="AO191" s="224"/>
      <c r="AP191" s="224"/>
      <c r="AQ191" s="224"/>
      <c r="AR191" s="224"/>
      <c r="AS191" s="224"/>
      <c r="AT191" s="224"/>
      <c r="AU191" s="224"/>
      <c r="AV191" s="224"/>
      <c r="AW191" s="224"/>
      <c r="AX191" s="224"/>
      <c r="AY191" s="224"/>
      <c r="AZ191" s="224"/>
      <c r="BA191" s="224"/>
      <c r="BB191" s="224"/>
      <c r="BC191" s="224"/>
      <c r="BD191" s="224"/>
      <c r="BE191" s="224"/>
      <c r="BF191" s="224"/>
      <c r="BG191" s="224"/>
      <c r="BH191" s="224"/>
      <c r="BI191" s="224"/>
      <c r="BJ191" s="224"/>
      <c r="BK191" s="224"/>
      <c r="BL191" s="224"/>
      <c r="BM191" s="225">
        <v>155</v>
      </c>
    </row>
    <row r="192" spans="1:65">
      <c r="A192" s="29"/>
      <c r="B192" s="3" t="s">
        <v>261</v>
      </c>
      <c r="C192" s="28"/>
      <c r="D192" s="228">
        <v>7.0710678118654755</v>
      </c>
      <c r="E192" s="223"/>
      <c r="F192" s="224"/>
      <c r="G192" s="224"/>
      <c r="H192" s="224"/>
      <c r="I192" s="224"/>
      <c r="J192" s="224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4"/>
      <c r="W192" s="224"/>
      <c r="X192" s="224"/>
      <c r="Y192" s="224"/>
      <c r="Z192" s="224"/>
      <c r="AA192" s="224"/>
      <c r="AB192" s="224"/>
      <c r="AC192" s="224"/>
      <c r="AD192" s="224"/>
      <c r="AE192" s="224"/>
      <c r="AF192" s="224"/>
      <c r="AG192" s="224"/>
      <c r="AH192" s="224"/>
      <c r="AI192" s="224"/>
      <c r="AJ192" s="224"/>
      <c r="AK192" s="224"/>
      <c r="AL192" s="224"/>
      <c r="AM192" s="224"/>
      <c r="AN192" s="224"/>
      <c r="AO192" s="224"/>
      <c r="AP192" s="224"/>
      <c r="AQ192" s="224"/>
      <c r="AR192" s="224"/>
      <c r="AS192" s="224"/>
      <c r="AT192" s="224"/>
      <c r="AU192" s="224"/>
      <c r="AV192" s="224"/>
      <c r="AW192" s="224"/>
      <c r="AX192" s="224"/>
      <c r="AY192" s="224"/>
      <c r="AZ192" s="224"/>
      <c r="BA192" s="224"/>
      <c r="BB192" s="224"/>
      <c r="BC192" s="224"/>
      <c r="BD192" s="224"/>
      <c r="BE192" s="224"/>
      <c r="BF192" s="224"/>
      <c r="BG192" s="224"/>
      <c r="BH192" s="224"/>
      <c r="BI192" s="224"/>
      <c r="BJ192" s="224"/>
      <c r="BK192" s="224"/>
      <c r="BL192" s="224"/>
      <c r="BM192" s="225">
        <v>20</v>
      </c>
    </row>
    <row r="193" spans="1:65">
      <c r="A193" s="29"/>
      <c r="B193" s="3" t="s">
        <v>86</v>
      </c>
      <c r="C193" s="28"/>
      <c r="D193" s="13">
        <v>4.5619792334615973E-2</v>
      </c>
      <c r="E193" s="147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29"/>
      <c r="B194" s="3" t="s">
        <v>262</v>
      </c>
      <c r="C194" s="28"/>
      <c r="D194" s="13">
        <v>0</v>
      </c>
      <c r="E194" s="147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29"/>
      <c r="B195" s="45" t="s">
        <v>263</v>
      </c>
      <c r="C195" s="46"/>
      <c r="D195" s="44" t="s">
        <v>264</v>
      </c>
      <c r="E195" s="147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0"/>
      <c r="C196" s="20"/>
      <c r="D196" s="20"/>
      <c r="BM196" s="55"/>
    </row>
    <row r="197" spans="1:65" ht="19.5">
      <c r="B197" s="8" t="s">
        <v>632</v>
      </c>
      <c r="BM197" s="27" t="s">
        <v>321</v>
      </c>
    </row>
    <row r="198" spans="1:65" ht="19.5">
      <c r="A198" s="24" t="s">
        <v>346</v>
      </c>
      <c r="B198" s="18" t="s">
        <v>110</v>
      </c>
      <c r="C198" s="15" t="s">
        <v>111</v>
      </c>
      <c r="D198" s="16" t="s">
        <v>341</v>
      </c>
      <c r="E198" s="147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7">
        <v>1</v>
      </c>
    </row>
    <row r="199" spans="1:65">
      <c r="A199" s="29"/>
      <c r="B199" s="19" t="s">
        <v>229</v>
      </c>
      <c r="C199" s="9" t="s">
        <v>229</v>
      </c>
      <c r="D199" s="10" t="s">
        <v>112</v>
      </c>
      <c r="E199" s="147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7" t="s">
        <v>1</v>
      </c>
    </row>
    <row r="200" spans="1:65">
      <c r="A200" s="29"/>
      <c r="B200" s="19"/>
      <c r="C200" s="9"/>
      <c r="D200" s="10" t="s">
        <v>98</v>
      </c>
      <c r="E200" s="147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7">
        <v>3</v>
      </c>
    </row>
    <row r="201" spans="1:65">
      <c r="A201" s="29"/>
      <c r="B201" s="19"/>
      <c r="C201" s="9"/>
      <c r="D201" s="25"/>
      <c r="E201" s="147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7">
        <v>3</v>
      </c>
    </row>
    <row r="202" spans="1:65">
      <c r="A202" s="29"/>
      <c r="B202" s="18">
        <v>1</v>
      </c>
      <c r="C202" s="14">
        <v>1</v>
      </c>
      <c r="D202" s="201">
        <v>9.4E-2</v>
      </c>
      <c r="E202" s="202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203"/>
      <c r="AV202" s="203"/>
      <c r="AW202" s="203"/>
      <c r="AX202" s="203"/>
      <c r="AY202" s="203"/>
      <c r="AZ202" s="203"/>
      <c r="BA202" s="203"/>
      <c r="BB202" s="203"/>
      <c r="BC202" s="203"/>
      <c r="BD202" s="203"/>
      <c r="BE202" s="203"/>
      <c r="BF202" s="203"/>
      <c r="BG202" s="203"/>
      <c r="BH202" s="203"/>
      <c r="BI202" s="203"/>
      <c r="BJ202" s="203"/>
      <c r="BK202" s="203"/>
      <c r="BL202" s="203"/>
      <c r="BM202" s="204">
        <v>1</v>
      </c>
    </row>
    <row r="203" spans="1:65">
      <c r="A203" s="29"/>
      <c r="B203" s="19">
        <v>1</v>
      </c>
      <c r="C203" s="9">
        <v>2</v>
      </c>
      <c r="D203" s="23">
        <v>9.4E-2</v>
      </c>
      <c r="E203" s="202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203"/>
      <c r="AV203" s="203"/>
      <c r="AW203" s="203"/>
      <c r="AX203" s="203"/>
      <c r="AY203" s="203"/>
      <c r="AZ203" s="203"/>
      <c r="BA203" s="203"/>
      <c r="BB203" s="203"/>
      <c r="BC203" s="203"/>
      <c r="BD203" s="203"/>
      <c r="BE203" s="203"/>
      <c r="BF203" s="203"/>
      <c r="BG203" s="203"/>
      <c r="BH203" s="203"/>
      <c r="BI203" s="203"/>
      <c r="BJ203" s="203"/>
      <c r="BK203" s="203"/>
      <c r="BL203" s="203"/>
      <c r="BM203" s="204">
        <v>15</v>
      </c>
    </row>
    <row r="204" spans="1:65">
      <c r="A204" s="29"/>
      <c r="B204" s="20" t="s">
        <v>259</v>
      </c>
      <c r="C204" s="12"/>
      <c r="D204" s="207">
        <v>9.4E-2</v>
      </c>
      <c r="E204" s="202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203"/>
      <c r="AV204" s="203"/>
      <c r="AW204" s="203"/>
      <c r="AX204" s="203"/>
      <c r="AY204" s="203"/>
      <c r="AZ204" s="203"/>
      <c r="BA204" s="203"/>
      <c r="BB204" s="203"/>
      <c r="BC204" s="203"/>
      <c r="BD204" s="203"/>
      <c r="BE204" s="203"/>
      <c r="BF204" s="203"/>
      <c r="BG204" s="203"/>
      <c r="BH204" s="203"/>
      <c r="BI204" s="203"/>
      <c r="BJ204" s="203"/>
      <c r="BK204" s="203"/>
      <c r="BL204" s="203"/>
      <c r="BM204" s="204">
        <v>16</v>
      </c>
    </row>
    <row r="205" spans="1:65">
      <c r="A205" s="29"/>
      <c r="B205" s="3" t="s">
        <v>260</v>
      </c>
      <c r="C205" s="28"/>
      <c r="D205" s="23">
        <v>9.4E-2</v>
      </c>
      <c r="E205" s="202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203"/>
      <c r="AV205" s="203"/>
      <c r="AW205" s="203"/>
      <c r="AX205" s="203"/>
      <c r="AY205" s="203"/>
      <c r="AZ205" s="203"/>
      <c r="BA205" s="203"/>
      <c r="BB205" s="203"/>
      <c r="BC205" s="203"/>
      <c r="BD205" s="203"/>
      <c r="BE205" s="203"/>
      <c r="BF205" s="203"/>
      <c r="BG205" s="203"/>
      <c r="BH205" s="203"/>
      <c r="BI205" s="203"/>
      <c r="BJ205" s="203"/>
      <c r="BK205" s="203"/>
      <c r="BL205" s="203"/>
      <c r="BM205" s="204">
        <v>9.39556E-2</v>
      </c>
    </row>
    <row r="206" spans="1:65">
      <c r="A206" s="29"/>
      <c r="B206" s="3" t="s">
        <v>261</v>
      </c>
      <c r="C206" s="28"/>
      <c r="D206" s="23">
        <v>0</v>
      </c>
      <c r="E206" s="202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203"/>
      <c r="AV206" s="203"/>
      <c r="AW206" s="203"/>
      <c r="AX206" s="203"/>
      <c r="AY206" s="203"/>
      <c r="AZ206" s="203"/>
      <c r="BA206" s="203"/>
      <c r="BB206" s="203"/>
      <c r="BC206" s="203"/>
      <c r="BD206" s="203"/>
      <c r="BE206" s="203"/>
      <c r="BF206" s="203"/>
      <c r="BG206" s="203"/>
      <c r="BH206" s="203"/>
      <c r="BI206" s="203"/>
      <c r="BJ206" s="203"/>
      <c r="BK206" s="203"/>
      <c r="BL206" s="203"/>
      <c r="BM206" s="204">
        <v>21</v>
      </c>
    </row>
    <row r="207" spans="1:65">
      <c r="A207" s="29"/>
      <c r="B207" s="3" t="s">
        <v>86</v>
      </c>
      <c r="C207" s="28"/>
      <c r="D207" s="13">
        <v>0</v>
      </c>
      <c r="E207" s="147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29"/>
      <c r="B208" s="3" t="s">
        <v>262</v>
      </c>
      <c r="C208" s="28"/>
      <c r="D208" s="13">
        <v>4.7256363644110344E-4</v>
      </c>
      <c r="E208" s="147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29"/>
      <c r="B209" s="45" t="s">
        <v>263</v>
      </c>
      <c r="C209" s="46"/>
      <c r="D209" s="44" t="s">
        <v>264</v>
      </c>
      <c r="E209" s="147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0"/>
      <c r="C210" s="20"/>
      <c r="D210" s="20"/>
      <c r="BM210" s="55"/>
    </row>
    <row r="211" spans="1:65" ht="15">
      <c r="B211" s="8" t="s">
        <v>633</v>
      </c>
      <c r="BM211" s="27" t="s">
        <v>321</v>
      </c>
    </row>
    <row r="212" spans="1:65" ht="15">
      <c r="A212" s="24" t="s">
        <v>37</v>
      </c>
      <c r="B212" s="18" t="s">
        <v>110</v>
      </c>
      <c r="C212" s="15" t="s">
        <v>111</v>
      </c>
      <c r="D212" s="16" t="s">
        <v>341</v>
      </c>
      <c r="E212" s="147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7">
        <v>1</v>
      </c>
    </row>
    <row r="213" spans="1:65">
      <c r="A213" s="29"/>
      <c r="B213" s="19" t="s">
        <v>229</v>
      </c>
      <c r="C213" s="9" t="s">
        <v>229</v>
      </c>
      <c r="D213" s="10" t="s">
        <v>112</v>
      </c>
      <c r="E213" s="147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7" t="s">
        <v>3</v>
      </c>
    </row>
    <row r="214" spans="1:65">
      <c r="A214" s="29"/>
      <c r="B214" s="19"/>
      <c r="C214" s="9"/>
      <c r="D214" s="10" t="s">
        <v>98</v>
      </c>
      <c r="E214" s="147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7">
        <v>0</v>
      </c>
    </row>
    <row r="215" spans="1:65">
      <c r="A215" s="29"/>
      <c r="B215" s="19"/>
      <c r="C215" s="9"/>
      <c r="D215" s="25"/>
      <c r="E215" s="147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7">
        <v>0</v>
      </c>
    </row>
    <row r="216" spans="1:65">
      <c r="A216" s="29"/>
      <c r="B216" s="18">
        <v>1</v>
      </c>
      <c r="C216" s="14">
        <v>1</v>
      </c>
      <c r="D216" s="221">
        <v>89.999999999999986</v>
      </c>
      <c r="E216" s="223"/>
      <c r="F216" s="224"/>
      <c r="G216" s="224"/>
      <c r="H216" s="224"/>
      <c r="I216" s="224"/>
      <c r="J216" s="224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4"/>
      <c r="W216" s="224"/>
      <c r="X216" s="224"/>
      <c r="Y216" s="224"/>
      <c r="Z216" s="224"/>
      <c r="AA216" s="224"/>
      <c r="AB216" s="224"/>
      <c r="AC216" s="224"/>
      <c r="AD216" s="224"/>
      <c r="AE216" s="224"/>
      <c r="AF216" s="224"/>
      <c r="AG216" s="224"/>
      <c r="AH216" s="224"/>
      <c r="AI216" s="224"/>
      <c r="AJ216" s="224"/>
      <c r="AK216" s="224"/>
      <c r="AL216" s="224"/>
      <c r="AM216" s="224"/>
      <c r="AN216" s="224"/>
      <c r="AO216" s="224"/>
      <c r="AP216" s="224"/>
      <c r="AQ216" s="224"/>
      <c r="AR216" s="224"/>
      <c r="AS216" s="224"/>
      <c r="AT216" s="224"/>
      <c r="AU216" s="224"/>
      <c r="AV216" s="224"/>
      <c r="AW216" s="224"/>
      <c r="AX216" s="224"/>
      <c r="AY216" s="224"/>
      <c r="AZ216" s="224"/>
      <c r="BA216" s="224"/>
      <c r="BB216" s="224"/>
      <c r="BC216" s="224"/>
      <c r="BD216" s="224"/>
      <c r="BE216" s="224"/>
      <c r="BF216" s="224"/>
      <c r="BG216" s="224"/>
      <c r="BH216" s="224"/>
      <c r="BI216" s="224"/>
      <c r="BJ216" s="224"/>
      <c r="BK216" s="224"/>
      <c r="BL216" s="224"/>
      <c r="BM216" s="225">
        <v>1</v>
      </c>
    </row>
    <row r="217" spans="1:65">
      <c r="A217" s="29"/>
      <c r="B217" s="19">
        <v>1</v>
      </c>
      <c r="C217" s="9">
        <v>2</v>
      </c>
      <c r="D217" s="228">
        <v>80</v>
      </c>
      <c r="E217" s="223"/>
      <c r="F217" s="224"/>
      <c r="G217" s="224"/>
      <c r="H217" s="224"/>
      <c r="I217" s="224"/>
      <c r="J217" s="224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4"/>
      <c r="W217" s="224"/>
      <c r="X217" s="224"/>
      <c r="Y217" s="224"/>
      <c r="Z217" s="224"/>
      <c r="AA217" s="224"/>
      <c r="AB217" s="224"/>
      <c r="AC217" s="224"/>
      <c r="AD217" s="224"/>
      <c r="AE217" s="224"/>
      <c r="AF217" s="224"/>
      <c r="AG217" s="224"/>
      <c r="AH217" s="224"/>
      <c r="AI217" s="224"/>
      <c r="AJ217" s="224"/>
      <c r="AK217" s="224"/>
      <c r="AL217" s="224"/>
      <c r="AM217" s="224"/>
      <c r="AN217" s="224"/>
      <c r="AO217" s="224"/>
      <c r="AP217" s="224"/>
      <c r="AQ217" s="224"/>
      <c r="AR217" s="224"/>
      <c r="AS217" s="224"/>
      <c r="AT217" s="224"/>
      <c r="AU217" s="224"/>
      <c r="AV217" s="224"/>
      <c r="AW217" s="224"/>
      <c r="AX217" s="224"/>
      <c r="AY217" s="224"/>
      <c r="AZ217" s="224"/>
      <c r="BA217" s="224"/>
      <c r="BB217" s="224"/>
      <c r="BC217" s="224"/>
      <c r="BD217" s="224"/>
      <c r="BE217" s="224"/>
      <c r="BF217" s="224"/>
      <c r="BG217" s="224"/>
      <c r="BH217" s="224"/>
      <c r="BI217" s="224"/>
      <c r="BJ217" s="224"/>
      <c r="BK217" s="224"/>
      <c r="BL217" s="224"/>
      <c r="BM217" s="225">
        <v>16</v>
      </c>
    </row>
    <row r="218" spans="1:65">
      <c r="A218" s="29"/>
      <c r="B218" s="20" t="s">
        <v>259</v>
      </c>
      <c r="C218" s="12"/>
      <c r="D218" s="230">
        <v>85</v>
      </c>
      <c r="E218" s="223"/>
      <c r="F218" s="224"/>
      <c r="G218" s="224"/>
      <c r="H218" s="224"/>
      <c r="I218" s="224"/>
      <c r="J218" s="224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4"/>
      <c r="W218" s="224"/>
      <c r="X218" s="224"/>
      <c r="Y218" s="224"/>
      <c r="Z218" s="224"/>
      <c r="AA218" s="224"/>
      <c r="AB218" s="224"/>
      <c r="AC218" s="224"/>
      <c r="AD218" s="224"/>
      <c r="AE218" s="224"/>
      <c r="AF218" s="224"/>
      <c r="AG218" s="224"/>
      <c r="AH218" s="224"/>
      <c r="AI218" s="224"/>
      <c r="AJ218" s="224"/>
      <c r="AK218" s="224"/>
      <c r="AL218" s="224"/>
      <c r="AM218" s="224"/>
      <c r="AN218" s="224"/>
      <c r="AO218" s="224"/>
      <c r="AP218" s="224"/>
      <c r="AQ218" s="224"/>
      <c r="AR218" s="224"/>
      <c r="AS218" s="224"/>
      <c r="AT218" s="224"/>
      <c r="AU218" s="224"/>
      <c r="AV218" s="224"/>
      <c r="AW218" s="224"/>
      <c r="AX218" s="224"/>
      <c r="AY218" s="224"/>
      <c r="AZ218" s="224"/>
      <c r="BA218" s="224"/>
      <c r="BB218" s="224"/>
      <c r="BC218" s="224"/>
      <c r="BD218" s="224"/>
      <c r="BE218" s="224"/>
      <c r="BF218" s="224"/>
      <c r="BG218" s="224"/>
      <c r="BH218" s="224"/>
      <c r="BI218" s="224"/>
      <c r="BJ218" s="224"/>
      <c r="BK218" s="224"/>
      <c r="BL218" s="224"/>
      <c r="BM218" s="225">
        <v>16</v>
      </c>
    </row>
    <row r="219" spans="1:65">
      <c r="A219" s="29"/>
      <c r="B219" s="3" t="s">
        <v>260</v>
      </c>
      <c r="C219" s="28"/>
      <c r="D219" s="228">
        <v>85</v>
      </c>
      <c r="E219" s="223"/>
      <c r="F219" s="224"/>
      <c r="G219" s="224"/>
      <c r="H219" s="224"/>
      <c r="I219" s="224"/>
      <c r="J219" s="224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4"/>
      <c r="W219" s="224"/>
      <c r="X219" s="224"/>
      <c r="Y219" s="224"/>
      <c r="Z219" s="224"/>
      <c r="AA219" s="224"/>
      <c r="AB219" s="224"/>
      <c r="AC219" s="224"/>
      <c r="AD219" s="224"/>
      <c r="AE219" s="224"/>
      <c r="AF219" s="224"/>
      <c r="AG219" s="224"/>
      <c r="AH219" s="224"/>
      <c r="AI219" s="224"/>
      <c r="AJ219" s="224"/>
      <c r="AK219" s="224"/>
      <c r="AL219" s="224"/>
      <c r="AM219" s="224"/>
      <c r="AN219" s="224"/>
      <c r="AO219" s="224"/>
      <c r="AP219" s="224"/>
      <c r="AQ219" s="224"/>
      <c r="AR219" s="224"/>
      <c r="AS219" s="224"/>
      <c r="AT219" s="224"/>
      <c r="AU219" s="224"/>
      <c r="AV219" s="224"/>
      <c r="AW219" s="224"/>
      <c r="AX219" s="224"/>
      <c r="AY219" s="224"/>
      <c r="AZ219" s="224"/>
      <c r="BA219" s="224"/>
      <c r="BB219" s="224"/>
      <c r="BC219" s="224"/>
      <c r="BD219" s="224"/>
      <c r="BE219" s="224"/>
      <c r="BF219" s="224"/>
      <c r="BG219" s="224"/>
      <c r="BH219" s="224"/>
      <c r="BI219" s="224"/>
      <c r="BJ219" s="224"/>
      <c r="BK219" s="224"/>
      <c r="BL219" s="224"/>
      <c r="BM219" s="225">
        <v>85</v>
      </c>
    </row>
    <row r="220" spans="1:65">
      <c r="A220" s="29"/>
      <c r="B220" s="3" t="s">
        <v>261</v>
      </c>
      <c r="C220" s="28"/>
      <c r="D220" s="228">
        <v>7.0710678118654648</v>
      </c>
      <c r="E220" s="223"/>
      <c r="F220" s="224"/>
      <c r="G220" s="224"/>
      <c r="H220" s="224"/>
      <c r="I220" s="224"/>
      <c r="J220" s="224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4"/>
      <c r="W220" s="224"/>
      <c r="X220" s="224"/>
      <c r="Y220" s="224"/>
      <c r="Z220" s="224"/>
      <c r="AA220" s="224"/>
      <c r="AB220" s="224"/>
      <c r="AC220" s="224"/>
      <c r="AD220" s="224"/>
      <c r="AE220" s="224"/>
      <c r="AF220" s="224"/>
      <c r="AG220" s="224"/>
      <c r="AH220" s="224"/>
      <c r="AI220" s="224"/>
      <c r="AJ220" s="224"/>
      <c r="AK220" s="224"/>
      <c r="AL220" s="224"/>
      <c r="AM220" s="224"/>
      <c r="AN220" s="224"/>
      <c r="AO220" s="224"/>
      <c r="AP220" s="224"/>
      <c r="AQ220" s="224"/>
      <c r="AR220" s="224"/>
      <c r="AS220" s="224"/>
      <c r="AT220" s="224"/>
      <c r="AU220" s="224"/>
      <c r="AV220" s="224"/>
      <c r="AW220" s="224"/>
      <c r="AX220" s="224"/>
      <c r="AY220" s="224"/>
      <c r="AZ220" s="224"/>
      <c r="BA220" s="224"/>
      <c r="BB220" s="224"/>
      <c r="BC220" s="224"/>
      <c r="BD220" s="224"/>
      <c r="BE220" s="224"/>
      <c r="BF220" s="224"/>
      <c r="BG220" s="224"/>
      <c r="BH220" s="224"/>
      <c r="BI220" s="224"/>
      <c r="BJ220" s="224"/>
      <c r="BK220" s="224"/>
      <c r="BL220" s="224"/>
      <c r="BM220" s="225">
        <v>22</v>
      </c>
    </row>
    <row r="221" spans="1:65">
      <c r="A221" s="29"/>
      <c r="B221" s="3" t="s">
        <v>86</v>
      </c>
      <c r="C221" s="28"/>
      <c r="D221" s="13">
        <v>8.3189033080770178E-2</v>
      </c>
      <c r="E221" s="147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29"/>
      <c r="B222" s="3" t="s">
        <v>262</v>
      </c>
      <c r="C222" s="28"/>
      <c r="D222" s="13">
        <v>0</v>
      </c>
      <c r="E222" s="147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29"/>
      <c r="B223" s="45" t="s">
        <v>263</v>
      </c>
      <c r="C223" s="46"/>
      <c r="D223" s="44" t="s">
        <v>264</v>
      </c>
      <c r="E223" s="147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0"/>
      <c r="C224" s="20"/>
      <c r="D224" s="20"/>
      <c r="BM224" s="55"/>
    </row>
    <row r="225" spans="1:65" ht="15">
      <c r="B225" s="8" t="s">
        <v>634</v>
      </c>
      <c r="BM225" s="27" t="s">
        <v>321</v>
      </c>
    </row>
    <row r="226" spans="1:65" ht="15">
      <c r="A226" s="24" t="s">
        <v>60</v>
      </c>
      <c r="B226" s="18" t="s">
        <v>110</v>
      </c>
      <c r="C226" s="15" t="s">
        <v>111</v>
      </c>
      <c r="D226" s="16" t="s">
        <v>341</v>
      </c>
      <c r="E226" s="147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1</v>
      </c>
    </row>
    <row r="227" spans="1:65">
      <c r="A227" s="29"/>
      <c r="B227" s="19" t="s">
        <v>229</v>
      </c>
      <c r="C227" s="9" t="s">
        <v>229</v>
      </c>
      <c r="D227" s="10" t="s">
        <v>112</v>
      </c>
      <c r="E227" s="147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 t="s">
        <v>1</v>
      </c>
    </row>
    <row r="228" spans="1:65">
      <c r="A228" s="29"/>
      <c r="B228" s="19"/>
      <c r="C228" s="9"/>
      <c r="D228" s="10" t="s">
        <v>98</v>
      </c>
      <c r="E228" s="147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3</v>
      </c>
    </row>
    <row r="229" spans="1:65">
      <c r="A229" s="29"/>
      <c r="B229" s="19"/>
      <c r="C229" s="9"/>
      <c r="D229" s="25"/>
      <c r="E229" s="147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3</v>
      </c>
    </row>
    <row r="230" spans="1:65">
      <c r="A230" s="29"/>
      <c r="B230" s="18">
        <v>1</v>
      </c>
      <c r="C230" s="14">
        <v>1</v>
      </c>
      <c r="D230" s="201">
        <v>0.25</v>
      </c>
      <c r="E230" s="202"/>
      <c r="F230" s="203"/>
      <c r="G230" s="203"/>
      <c r="H230" s="203"/>
      <c r="I230" s="203"/>
      <c r="J230" s="203"/>
      <c r="K230" s="203"/>
      <c r="L230" s="203"/>
      <c r="M230" s="203"/>
      <c r="N230" s="203"/>
      <c r="O230" s="203"/>
      <c r="P230" s="203"/>
      <c r="Q230" s="203"/>
      <c r="R230" s="203"/>
      <c r="S230" s="203"/>
      <c r="T230" s="203"/>
      <c r="U230" s="203"/>
      <c r="V230" s="203"/>
      <c r="W230" s="203"/>
      <c r="X230" s="203"/>
      <c r="Y230" s="203"/>
      <c r="Z230" s="203"/>
      <c r="AA230" s="203"/>
      <c r="AB230" s="203"/>
      <c r="AC230" s="203"/>
      <c r="AD230" s="203"/>
      <c r="AE230" s="203"/>
      <c r="AF230" s="203"/>
      <c r="AG230" s="203"/>
      <c r="AH230" s="203"/>
      <c r="AI230" s="203"/>
      <c r="AJ230" s="203"/>
      <c r="AK230" s="203"/>
      <c r="AL230" s="203"/>
      <c r="AM230" s="203"/>
      <c r="AN230" s="203"/>
      <c r="AO230" s="203"/>
      <c r="AP230" s="203"/>
      <c r="AQ230" s="203"/>
      <c r="AR230" s="203"/>
      <c r="AS230" s="203"/>
      <c r="AT230" s="203"/>
      <c r="AU230" s="203"/>
      <c r="AV230" s="203"/>
      <c r="AW230" s="203"/>
      <c r="AX230" s="203"/>
      <c r="AY230" s="203"/>
      <c r="AZ230" s="203"/>
      <c r="BA230" s="203"/>
      <c r="BB230" s="203"/>
      <c r="BC230" s="203"/>
      <c r="BD230" s="203"/>
      <c r="BE230" s="203"/>
      <c r="BF230" s="203"/>
      <c r="BG230" s="203"/>
      <c r="BH230" s="203"/>
      <c r="BI230" s="203"/>
      <c r="BJ230" s="203"/>
      <c r="BK230" s="203"/>
      <c r="BL230" s="203"/>
      <c r="BM230" s="204">
        <v>1</v>
      </c>
    </row>
    <row r="231" spans="1:65">
      <c r="A231" s="29"/>
      <c r="B231" s="19">
        <v>1</v>
      </c>
      <c r="C231" s="9">
        <v>2</v>
      </c>
      <c r="D231" s="23">
        <v>0.254</v>
      </c>
      <c r="E231" s="202"/>
      <c r="F231" s="203"/>
      <c r="G231" s="203"/>
      <c r="H231" s="203"/>
      <c r="I231" s="203"/>
      <c r="J231" s="203"/>
      <c r="K231" s="203"/>
      <c r="L231" s="203"/>
      <c r="M231" s="203"/>
      <c r="N231" s="203"/>
      <c r="O231" s="203"/>
      <c r="P231" s="203"/>
      <c r="Q231" s="203"/>
      <c r="R231" s="203"/>
      <c r="S231" s="203"/>
      <c r="T231" s="203"/>
      <c r="U231" s="203"/>
      <c r="V231" s="203"/>
      <c r="W231" s="203"/>
      <c r="X231" s="203"/>
      <c r="Y231" s="203"/>
      <c r="Z231" s="203"/>
      <c r="AA231" s="203"/>
      <c r="AB231" s="203"/>
      <c r="AC231" s="203"/>
      <c r="AD231" s="203"/>
      <c r="AE231" s="203"/>
      <c r="AF231" s="203"/>
      <c r="AG231" s="203"/>
      <c r="AH231" s="203"/>
      <c r="AI231" s="203"/>
      <c r="AJ231" s="203"/>
      <c r="AK231" s="203"/>
      <c r="AL231" s="203"/>
      <c r="AM231" s="203"/>
      <c r="AN231" s="203"/>
      <c r="AO231" s="203"/>
      <c r="AP231" s="203"/>
      <c r="AQ231" s="203"/>
      <c r="AR231" s="203"/>
      <c r="AS231" s="203"/>
      <c r="AT231" s="203"/>
      <c r="AU231" s="203"/>
      <c r="AV231" s="203"/>
      <c r="AW231" s="203"/>
      <c r="AX231" s="203"/>
      <c r="AY231" s="203"/>
      <c r="AZ231" s="203"/>
      <c r="BA231" s="203"/>
      <c r="BB231" s="203"/>
      <c r="BC231" s="203"/>
      <c r="BD231" s="203"/>
      <c r="BE231" s="203"/>
      <c r="BF231" s="203"/>
      <c r="BG231" s="203"/>
      <c r="BH231" s="203"/>
      <c r="BI231" s="203"/>
      <c r="BJ231" s="203"/>
      <c r="BK231" s="203"/>
      <c r="BL231" s="203"/>
      <c r="BM231" s="204">
        <v>20</v>
      </c>
    </row>
    <row r="232" spans="1:65">
      <c r="A232" s="29"/>
      <c r="B232" s="20" t="s">
        <v>259</v>
      </c>
      <c r="C232" s="12"/>
      <c r="D232" s="207">
        <v>0.252</v>
      </c>
      <c r="E232" s="202"/>
      <c r="F232" s="203"/>
      <c r="G232" s="203"/>
      <c r="H232" s="203"/>
      <c r="I232" s="203"/>
      <c r="J232" s="203"/>
      <c r="K232" s="203"/>
      <c r="L232" s="203"/>
      <c r="M232" s="203"/>
      <c r="N232" s="203"/>
      <c r="O232" s="203"/>
      <c r="P232" s="203"/>
      <c r="Q232" s="203"/>
      <c r="R232" s="203"/>
      <c r="S232" s="203"/>
      <c r="T232" s="203"/>
      <c r="U232" s="203"/>
      <c r="V232" s="203"/>
      <c r="W232" s="203"/>
      <c r="X232" s="203"/>
      <c r="Y232" s="203"/>
      <c r="Z232" s="203"/>
      <c r="AA232" s="203"/>
      <c r="AB232" s="203"/>
      <c r="AC232" s="203"/>
      <c r="AD232" s="203"/>
      <c r="AE232" s="203"/>
      <c r="AF232" s="203"/>
      <c r="AG232" s="203"/>
      <c r="AH232" s="203"/>
      <c r="AI232" s="203"/>
      <c r="AJ232" s="203"/>
      <c r="AK232" s="203"/>
      <c r="AL232" s="203"/>
      <c r="AM232" s="203"/>
      <c r="AN232" s="203"/>
      <c r="AO232" s="203"/>
      <c r="AP232" s="203"/>
      <c r="AQ232" s="203"/>
      <c r="AR232" s="203"/>
      <c r="AS232" s="203"/>
      <c r="AT232" s="203"/>
      <c r="AU232" s="203"/>
      <c r="AV232" s="203"/>
      <c r="AW232" s="203"/>
      <c r="AX232" s="203"/>
      <c r="AY232" s="203"/>
      <c r="AZ232" s="203"/>
      <c r="BA232" s="203"/>
      <c r="BB232" s="203"/>
      <c r="BC232" s="203"/>
      <c r="BD232" s="203"/>
      <c r="BE232" s="203"/>
      <c r="BF232" s="203"/>
      <c r="BG232" s="203"/>
      <c r="BH232" s="203"/>
      <c r="BI232" s="203"/>
      <c r="BJ232" s="203"/>
      <c r="BK232" s="203"/>
      <c r="BL232" s="203"/>
      <c r="BM232" s="204">
        <v>16</v>
      </c>
    </row>
    <row r="233" spans="1:65">
      <c r="A233" s="29"/>
      <c r="B233" s="3" t="s">
        <v>260</v>
      </c>
      <c r="C233" s="28"/>
      <c r="D233" s="23">
        <v>0.252</v>
      </c>
      <c r="E233" s="202"/>
      <c r="F233" s="203"/>
      <c r="G233" s="203"/>
      <c r="H233" s="203"/>
      <c r="I233" s="203"/>
      <c r="J233" s="203"/>
      <c r="K233" s="203"/>
      <c r="L233" s="203"/>
      <c r="M233" s="203"/>
      <c r="N233" s="203"/>
      <c r="O233" s="203"/>
      <c r="P233" s="203"/>
      <c r="Q233" s="203"/>
      <c r="R233" s="203"/>
      <c r="S233" s="203"/>
      <c r="T233" s="203"/>
      <c r="U233" s="203"/>
      <c r="V233" s="203"/>
      <c r="W233" s="203"/>
      <c r="X233" s="203"/>
      <c r="Y233" s="203"/>
      <c r="Z233" s="203"/>
      <c r="AA233" s="203"/>
      <c r="AB233" s="203"/>
      <c r="AC233" s="203"/>
      <c r="AD233" s="203"/>
      <c r="AE233" s="203"/>
      <c r="AF233" s="203"/>
      <c r="AG233" s="203"/>
      <c r="AH233" s="203"/>
      <c r="AI233" s="203"/>
      <c r="AJ233" s="203"/>
      <c r="AK233" s="203"/>
      <c r="AL233" s="203"/>
      <c r="AM233" s="203"/>
      <c r="AN233" s="203"/>
      <c r="AO233" s="203"/>
      <c r="AP233" s="203"/>
      <c r="AQ233" s="203"/>
      <c r="AR233" s="203"/>
      <c r="AS233" s="203"/>
      <c r="AT233" s="203"/>
      <c r="AU233" s="203"/>
      <c r="AV233" s="203"/>
      <c r="AW233" s="203"/>
      <c r="AX233" s="203"/>
      <c r="AY233" s="203"/>
      <c r="AZ233" s="203"/>
      <c r="BA233" s="203"/>
      <c r="BB233" s="203"/>
      <c r="BC233" s="203"/>
      <c r="BD233" s="203"/>
      <c r="BE233" s="203"/>
      <c r="BF233" s="203"/>
      <c r="BG233" s="203"/>
      <c r="BH233" s="203"/>
      <c r="BI233" s="203"/>
      <c r="BJ233" s="203"/>
      <c r="BK233" s="203"/>
      <c r="BL233" s="203"/>
      <c r="BM233" s="204">
        <v>0.252</v>
      </c>
    </row>
    <row r="234" spans="1:65">
      <c r="A234" s="29"/>
      <c r="B234" s="3" t="s">
        <v>261</v>
      </c>
      <c r="C234" s="28"/>
      <c r="D234" s="23">
        <v>2.8284271247461927E-3</v>
      </c>
      <c r="E234" s="202"/>
      <c r="F234" s="203"/>
      <c r="G234" s="203"/>
      <c r="H234" s="203"/>
      <c r="I234" s="203"/>
      <c r="J234" s="203"/>
      <c r="K234" s="203"/>
      <c r="L234" s="203"/>
      <c r="M234" s="203"/>
      <c r="N234" s="203"/>
      <c r="O234" s="203"/>
      <c r="P234" s="203"/>
      <c r="Q234" s="203"/>
      <c r="R234" s="203"/>
      <c r="S234" s="203"/>
      <c r="T234" s="203"/>
      <c r="U234" s="203"/>
      <c r="V234" s="203"/>
      <c r="W234" s="203"/>
      <c r="X234" s="203"/>
      <c r="Y234" s="203"/>
      <c r="Z234" s="203"/>
      <c r="AA234" s="203"/>
      <c r="AB234" s="203"/>
      <c r="AC234" s="203"/>
      <c r="AD234" s="203"/>
      <c r="AE234" s="203"/>
      <c r="AF234" s="203"/>
      <c r="AG234" s="203"/>
      <c r="AH234" s="203"/>
      <c r="AI234" s="203"/>
      <c r="AJ234" s="203"/>
      <c r="AK234" s="203"/>
      <c r="AL234" s="203"/>
      <c r="AM234" s="203"/>
      <c r="AN234" s="203"/>
      <c r="AO234" s="203"/>
      <c r="AP234" s="203"/>
      <c r="AQ234" s="203"/>
      <c r="AR234" s="203"/>
      <c r="AS234" s="203"/>
      <c r="AT234" s="203"/>
      <c r="AU234" s="203"/>
      <c r="AV234" s="203"/>
      <c r="AW234" s="203"/>
      <c r="AX234" s="203"/>
      <c r="AY234" s="203"/>
      <c r="AZ234" s="203"/>
      <c r="BA234" s="203"/>
      <c r="BB234" s="203"/>
      <c r="BC234" s="203"/>
      <c r="BD234" s="203"/>
      <c r="BE234" s="203"/>
      <c r="BF234" s="203"/>
      <c r="BG234" s="203"/>
      <c r="BH234" s="203"/>
      <c r="BI234" s="203"/>
      <c r="BJ234" s="203"/>
      <c r="BK234" s="203"/>
      <c r="BL234" s="203"/>
      <c r="BM234" s="204">
        <v>15</v>
      </c>
    </row>
    <row r="235" spans="1:65">
      <c r="A235" s="29"/>
      <c r="B235" s="3" t="s">
        <v>86</v>
      </c>
      <c r="C235" s="28"/>
      <c r="D235" s="13">
        <v>1.122391716169124E-2</v>
      </c>
      <c r="E235" s="147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29"/>
      <c r="B236" s="3" t="s">
        <v>262</v>
      </c>
      <c r="C236" s="28"/>
      <c r="D236" s="13">
        <v>0</v>
      </c>
      <c r="E236" s="147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29"/>
      <c r="B237" s="45" t="s">
        <v>263</v>
      </c>
      <c r="C237" s="46"/>
      <c r="D237" s="44" t="s">
        <v>264</v>
      </c>
      <c r="E237" s="147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0"/>
      <c r="C238" s="20"/>
      <c r="D238" s="20"/>
      <c r="BM238" s="55"/>
    </row>
    <row r="239" spans="1:65" ht="19.5">
      <c r="B239" s="8" t="s">
        <v>635</v>
      </c>
      <c r="BM239" s="27" t="s">
        <v>321</v>
      </c>
    </row>
    <row r="240" spans="1:65" ht="19.5">
      <c r="A240" s="24" t="s">
        <v>347</v>
      </c>
      <c r="B240" s="18" t="s">
        <v>110</v>
      </c>
      <c r="C240" s="15" t="s">
        <v>111</v>
      </c>
      <c r="D240" s="16" t="s">
        <v>341</v>
      </c>
      <c r="E240" s="147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 t="s">
        <v>229</v>
      </c>
      <c r="C241" s="9" t="s">
        <v>229</v>
      </c>
      <c r="D241" s="10" t="s">
        <v>112</v>
      </c>
      <c r="E241" s="147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 t="s">
        <v>1</v>
      </c>
    </row>
    <row r="242" spans="1:65">
      <c r="A242" s="29"/>
      <c r="B242" s="19"/>
      <c r="C242" s="9"/>
      <c r="D242" s="10" t="s">
        <v>98</v>
      </c>
      <c r="E242" s="147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2</v>
      </c>
    </row>
    <row r="243" spans="1:65">
      <c r="A243" s="29"/>
      <c r="B243" s="19"/>
      <c r="C243" s="9"/>
      <c r="D243" s="25"/>
      <c r="E243" s="147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2</v>
      </c>
    </row>
    <row r="244" spans="1:65">
      <c r="A244" s="29"/>
      <c r="B244" s="18">
        <v>1</v>
      </c>
      <c r="C244" s="14">
        <v>1</v>
      </c>
      <c r="D244" s="21">
        <v>50.16</v>
      </c>
      <c r="E244" s="147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1</v>
      </c>
    </row>
    <row r="245" spans="1:65">
      <c r="A245" s="29"/>
      <c r="B245" s="19">
        <v>1</v>
      </c>
      <c r="C245" s="9">
        <v>2</v>
      </c>
      <c r="D245" s="11">
        <v>50.16</v>
      </c>
      <c r="E245" s="147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10</v>
      </c>
    </row>
    <row r="246" spans="1:65">
      <c r="A246" s="29"/>
      <c r="B246" s="20" t="s">
        <v>259</v>
      </c>
      <c r="C246" s="12"/>
      <c r="D246" s="22">
        <v>50.16</v>
      </c>
      <c r="E246" s="147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7">
        <v>16</v>
      </c>
    </row>
    <row r="247" spans="1:65">
      <c r="A247" s="29"/>
      <c r="B247" s="3" t="s">
        <v>260</v>
      </c>
      <c r="C247" s="28"/>
      <c r="D247" s="11">
        <v>50.16</v>
      </c>
      <c r="E247" s="147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7">
        <v>50.16</v>
      </c>
    </row>
    <row r="248" spans="1:65">
      <c r="A248" s="29"/>
      <c r="B248" s="3" t="s">
        <v>261</v>
      </c>
      <c r="C248" s="28"/>
      <c r="D248" s="23">
        <v>0</v>
      </c>
      <c r="E248" s="147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7">
        <v>16</v>
      </c>
    </row>
    <row r="249" spans="1:65">
      <c r="A249" s="29"/>
      <c r="B249" s="3" t="s">
        <v>86</v>
      </c>
      <c r="C249" s="28"/>
      <c r="D249" s="13">
        <v>0</v>
      </c>
      <c r="E249" s="147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29"/>
      <c r="B250" s="3" t="s">
        <v>262</v>
      </c>
      <c r="C250" s="28"/>
      <c r="D250" s="13">
        <v>0</v>
      </c>
      <c r="E250" s="147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29"/>
      <c r="B251" s="45" t="s">
        <v>263</v>
      </c>
      <c r="C251" s="46"/>
      <c r="D251" s="44" t="s">
        <v>264</v>
      </c>
      <c r="E251" s="147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0"/>
      <c r="C252" s="20"/>
      <c r="D252" s="20"/>
      <c r="BM252" s="55"/>
    </row>
    <row r="253" spans="1:65" ht="15">
      <c r="B253" s="8" t="s">
        <v>636</v>
      </c>
      <c r="BM253" s="27" t="s">
        <v>321</v>
      </c>
    </row>
    <row r="254" spans="1:65" ht="15">
      <c r="A254" s="24" t="s">
        <v>15</v>
      </c>
      <c r="B254" s="18" t="s">
        <v>110</v>
      </c>
      <c r="C254" s="15" t="s">
        <v>111</v>
      </c>
      <c r="D254" s="16" t="s">
        <v>341</v>
      </c>
      <c r="E254" s="147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7">
        <v>1</v>
      </c>
    </row>
    <row r="255" spans="1:65">
      <c r="A255" s="29"/>
      <c r="B255" s="19" t="s">
        <v>229</v>
      </c>
      <c r="C255" s="9" t="s">
        <v>229</v>
      </c>
      <c r="D255" s="10" t="s">
        <v>112</v>
      </c>
      <c r="E255" s="147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7" t="s">
        <v>3</v>
      </c>
    </row>
    <row r="256" spans="1:65">
      <c r="A256" s="29"/>
      <c r="B256" s="19"/>
      <c r="C256" s="9"/>
      <c r="D256" s="10" t="s">
        <v>98</v>
      </c>
      <c r="E256" s="147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7">
        <v>1</v>
      </c>
    </row>
    <row r="257" spans="1:65">
      <c r="A257" s="29"/>
      <c r="B257" s="19"/>
      <c r="C257" s="9"/>
      <c r="D257" s="25"/>
      <c r="E257" s="147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1</v>
      </c>
    </row>
    <row r="258" spans="1:65">
      <c r="A258" s="29"/>
      <c r="B258" s="18">
        <v>1</v>
      </c>
      <c r="C258" s="14">
        <v>1</v>
      </c>
      <c r="D258" s="210">
        <v>50</v>
      </c>
      <c r="E258" s="212"/>
      <c r="F258" s="213"/>
      <c r="G258" s="213"/>
      <c r="H258" s="213"/>
      <c r="I258" s="213"/>
      <c r="J258" s="213"/>
      <c r="K258" s="213"/>
      <c r="L258" s="213"/>
      <c r="M258" s="213"/>
      <c r="N258" s="213"/>
      <c r="O258" s="213"/>
      <c r="P258" s="213"/>
      <c r="Q258" s="213"/>
      <c r="R258" s="213"/>
      <c r="S258" s="213"/>
      <c r="T258" s="213"/>
      <c r="U258" s="213"/>
      <c r="V258" s="213"/>
      <c r="W258" s="213"/>
      <c r="X258" s="213"/>
      <c r="Y258" s="213"/>
      <c r="Z258" s="213"/>
      <c r="AA258" s="213"/>
      <c r="AB258" s="213"/>
      <c r="AC258" s="213"/>
      <c r="AD258" s="213"/>
      <c r="AE258" s="213"/>
      <c r="AF258" s="213"/>
      <c r="AG258" s="213"/>
      <c r="AH258" s="213"/>
      <c r="AI258" s="213"/>
      <c r="AJ258" s="213"/>
      <c r="AK258" s="213"/>
      <c r="AL258" s="213"/>
      <c r="AM258" s="213"/>
      <c r="AN258" s="213"/>
      <c r="AO258" s="213"/>
      <c r="AP258" s="213"/>
      <c r="AQ258" s="213"/>
      <c r="AR258" s="213"/>
      <c r="AS258" s="213"/>
      <c r="AT258" s="213"/>
      <c r="AU258" s="213"/>
      <c r="AV258" s="213"/>
      <c r="AW258" s="213"/>
      <c r="AX258" s="213"/>
      <c r="AY258" s="213"/>
      <c r="AZ258" s="213"/>
      <c r="BA258" s="213"/>
      <c r="BB258" s="213"/>
      <c r="BC258" s="213"/>
      <c r="BD258" s="213"/>
      <c r="BE258" s="213"/>
      <c r="BF258" s="213"/>
      <c r="BG258" s="213"/>
      <c r="BH258" s="213"/>
      <c r="BI258" s="213"/>
      <c r="BJ258" s="213"/>
      <c r="BK258" s="213"/>
      <c r="BL258" s="213"/>
      <c r="BM258" s="214">
        <v>1</v>
      </c>
    </row>
    <row r="259" spans="1:65">
      <c r="A259" s="29"/>
      <c r="B259" s="19">
        <v>1</v>
      </c>
      <c r="C259" s="9">
        <v>2</v>
      </c>
      <c r="D259" s="215">
        <v>40</v>
      </c>
      <c r="E259" s="212"/>
      <c r="F259" s="213"/>
      <c r="G259" s="213"/>
      <c r="H259" s="213"/>
      <c r="I259" s="213"/>
      <c r="J259" s="213"/>
      <c r="K259" s="213"/>
      <c r="L259" s="213"/>
      <c r="M259" s="213"/>
      <c r="N259" s="213"/>
      <c r="O259" s="213"/>
      <c r="P259" s="213"/>
      <c r="Q259" s="213"/>
      <c r="R259" s="213"/>
      <c r="S259" s="213"/>
      <c r="T259" s="213"/>
      <c r="U259" s="213"/>
      <c r="V259" s="213"/>
      <c r="W259" s="213"/>
      <c r="X259" s="213"/>
      <c r="Y259" s="213"/>
      <c r="Z259" s="213"/>
      <c r="AA259" s="213"/>
      <c r="AB259" s="213"/>
      <c r="AC259" s="213"/>
      <c r="AD259" s="213"/>
      <c r="AE259" s="213"/>
      <c r="AF259" s="213"/>
      <c r="AG259" s="213"/>
      <c r="AH259" s="213"/>
      <c r="AI259" s="213"/>
      <c r="AJ259" s="213"/>
      <c r="AK259" s="213"/>
      <c r="AL259" s="213"/>
      <c r="AM259" s="213"/>
      <c r="AN259" s="213"/>
      <c r="AO259" s="213"/>
      <c r="AP259" s="213"/>
      <c r="AQ259" s="213"/>
      <c r="AR259" s="213"/>
      <c r="AS259" s="213"/>
      <c r="AT259" s="213"/>
      <c r="AU259" s="213"/>
      <c r="AV259" s="213"/>
      <c r="AW259" s="213"/>
      <c r="AX259" s="213"/>
      <c r="AY259" s="213"/>
      <c r="AZ259" s="213"/>
      <c r="BA259" s="213"/>
      <c r="BB259" s="213"/>
      <c r="BC259" s="213"/>
      <c r="BD259" s="213"/>
      <c r="BE259" s="213"/>
      <c r="BF259" s="213"/>
      <c r="BG259" s="213"/>
      <c r="BH259" s="213"/>
      <c r="BI259" s="213"/>
      <c r="BJ259" s="213"/>
      <c r="BK259" s="213"/>
      <c r="BL259" s="213"/>
      <c r="BM259" s="214">
        <v>11</v>
      </c>
    </row>
    <row r="260" spans="1:65">
      <c r="A260" s="29"/>
      <c r="B260" s="20" t="s">
        <v>259</v>
      </c>
      <c r="C260" s="12"/>
      <c r="D260" s="219">
        <v>45</v>
      </c>
      <c r="E260" s="212"/>
      <c r="F260" s="213"/>
      <c r="G260" s="213"/>
      <c r="H260" s="213"/>
      <c r="I260" s="213"/>
      <c r="J260" s="213"/>
      <c r="K260" s="213"/>
      <c r="L260" s="213"/>
      <c r="M260" s="213"/>
      <c r="N260" s="213"/>
      <c r="O260" s="213"/>
      <c r="P260" s="213"/>
      <c r="Q260" s="213"/>
      <c r="R260" s="213"/>
      <c r="S260" s="213"/>
      <c r="T260" s="213"/>
      <c r="U260" s="213"/>
      <c r="V260" s="213"/>
      <c r="W260" s="213"/>
      <c r="X260" s="213"/>
      <c r="Y260" s="213"/>
      <c r="Z260" s="213"/>
      <c r="AA260" s="213"/>
      <c r="AB260" s="213"/>
      <c r="AC260" s="213"/>
      <c r="AD260" s="213"/>
      <c r="AE260" s="213"/>
      <c r="AF260" s="213"/>
      <c r="AG260" s="213"/>
      <c r="AH260" s="213"/>
      <c r="AI260" s="213"/>
      <c r="AJ260" s="213"/>
      <c r="AK260" s="213"/>
      <c r="AL260" s="213"/>
      <c r="AM260" s="213"/>
      <c r="AN260" s="213"/>
      <c r="AO260" s="213"/>
      <c r="AP260" s="213"/>
      <c r="AQ260" s="213"/>
      <c r="AR260" s="213"/>
      <c r="AS260" s="213"/>
      <c r="AT260" s="213"/>
      <c r="AU260" s="213"/>
      <c r="AV260" s="213"/>
      <c r="AW260" s="213"/>
      <c r="AX260" s="213"/>
      <c r="AY260" s="213"/>
      <c r="AZ260" s="213"/>
      <c r="BA260" s="213"/>
      <c r="BB260" s="213"/>
      <c r="BC260" s="213"/>
      <c r="BD260" s="213"/>
      <c r="BE260" s="213"/>
      <c r="BF260" s="213"/>
      <c r="BG260" s="213"/>
      <c r="BH260" s="213"/>
      <c r="BI260" s="213"/>
      <c r="BJ260" s="213"/>
      <c r="BK260" s="213"/>
      <c r="BL260" s="213"/>
      <c r="BM260" s="214">
        <v>16</v>
      </c>
    </row>
    <row r="261" spans="1:65">
      <c r="A261" s="29"/>
      <c r="B261" s="3" t="s">
        <v>260</v>
      </c>
      <c r="C261" s="28"/>
      <c r="D261" s="215">
        <v>45</v>
      </c>
      <c r="E261" s="212"/>
      <c r="F261" s="213"/>
      <c r="G261" s="213"/>
      <c r="H261" s="213"/>
      <c r="I261" s="213"/>
      <c r="J261" s="213"/>
      <c r="K261" s="213"/>
      <c r="L261" s="213"/>
      <c r="M261" s="213"/>
      <c r="N261" s="213"/>
      <c r="O261" s="213"/>
      <c r="P261" s="213"/>
      <c r="Q261" s="213"/>
      <c r="R261" s="213"/>
      <c r="S261" s="213"/>
      <c r="T261" s="213"/>
      <c r="U261" s="213"/>
      <c r="V261" s="213"/>
      <c r="W261" s="213"/>
      <c r="X261" s="213"/>
      <c r="Y261" s="213"/>
      <c r="Z261" s="213"/>
      <c r="AA261" s="213"/>
      <c r="AB261" s="213"/>
      <c r="AC261" s="213"/>
      <c r="AD261" s="213"/>
      <c r="AE261" s="213"/>
      <c r="AF261" s="213"/>
      <c r="AG261" s="213"/>
      <c r="AH261" s="213"/>
      <c r="AI261" s="213"/>
      <c r="AJ261" s="213"/>
      <c r="AK261" s="213"/>
      <c r="AL261" s="213"/>
      <c r="AM261" s="213"/>
      <c r="AN261" s="213"/>
      <c r="AO261" s="213"/>
      <c r="AP261" s="213"/>
      <c r="AQ261" s="213"/>
      <c r="AR261" s="213"/>
      <c r="AS261" s="213"/>
      <c r="AT261" s="213"/>
      <c r="AU261" s="213"/>
      <c r="AV261" s="213"/>
      <c r="AW261" s="213"/>
      <c r="AX261" s="213"/>
      <c r="AY261" s="213"/>
      <c r="AZ261" s="213"/>
      <c r="BA261" s="213"/>
      <c r="BB261" s="213"/>
      <c r="BC261" s="213"/>
      <c r="BD261" s="213"/>
      <c r="BE261" s="213"/>
      <c r="BF261" s="213"/>
      <c r="BG261" s="213"/>
      <c r="BH261" s="213"/>
      <c r="BI261" s="213"/>
      <c r="BJ261" s="213"/>
      <c r="BK261" s="213"/>
      <c r="BL261" s="213"/>
      <c r="BM261" s="214">
        <v>45</v>
      </c>
    </row>
    <row r="262" spans="1:65">
      <c r="A262" s="29"/>
      <c r="B262" s="3" t="s">
        <v>261</v>
      </c>
      <c r="C262" s="28"/>
      <c r="D262" s="215">
        <v>7.0710678118654755</v>
      </c>
      <c r="E262" s="212"/>
      <c r="F262" s="213"/>
      <c r="G262" s="213"/>
      <c r="H262" s="213"/>
      <c r="I262" s="213"/>
      <c r="J262" s="213"/>
      <c r="K262" s="213"/>
      <c r="L262" s="213"/>
      <c r="M262" s="213"/>
      <c r="N262" s="213"/>
      <c r="O262" s="213"/>
      <c r="P262" s="213"/>
      <c r="Q262" s="213"/>
      <c r="R262" s="213"/>
      <c r="S262" s="213"/>
      <c r="T262" s="213"/>
      <c r="U262" s="213"/>
      <c r="V262" s="213"/>
      <c r="W262" s="213"/>
      <c r="X262" s="213"/>
      <c r="Y262" s="213"/>
      <c r="Z262" s="213"/>
      <c r="AA262" s="213"/>
      <c r="AB262" s="213"/>
      <c r="AC262" s="213"/>
      <c r="AD262" s="213"/>
      <c r="AE262" s="213"/>
      <c r="AF262" s="213"/>
      <c r="AG262" s="213"/>
      <c r="AH262" s="213"/>
      <c r="AI262" s="213"/>
      <c r="AJ262" s="213"/>
      <c r="AK262" s="213"/>
      <c r="AL262" s="213"/>
      <c r="AM262" s="213"/>
      <c r="AN262" s="213"/>
      <c r="AO262" s="213"/>
      <c r="AP262" s="213"/>
      <c r="AQ262" s="213"/>
      <c r="AR262" s="213"/>
      <c r="AS262" s="213"/>
      <c r="AT262" s="213"/>
      <c r="AU262" s="213"/>
      <c r="AV262" s="213"/>
      <c r="AW262" s="213"/>
      <c r="AX262" s="213"/>
      <c r="AY262" s="213"/>
      <c r="AZ262" s="213"/>
      <c r="BA262" s="213"/>
      <c r="BB262" s="213"/>
      <c r="BC262" s="213"/>
      <c r="BD262" s="213"/>
      <c r="BE262" s="213"/>
      <c r="BF262" s="213"/>
      <c r="BG262" s="213"/>
      <c r="BH262" s="213"/>
      <c r="BI262" s="213"/>
      <c r="BJ262" s="213"/>
      <c r="BK262" s="213"/>
      <c r="BL262" s="213"/>
      <c r="BM262" s="214">
        <v>17</v>
      </c>
    </row>
    <row r="263" spans="1:65">
      <c r="A263" s="29"/>
      <c r="B263" s="3" t="s">
        <v>86</v>
      </c>
      <c r="C263" s="28"/>
      <c r="D263" s="13">
        <v>0.15713484026367724</v>
      </c>
      <c r="E263" s="147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29"/>
      <c r="B264" s="3" t="s">
        <v>262</v>
      </c>
      <c r="C264" s="28"/>
      <c r="D264" s="13">
        <v>0</v>
      </c>
      <c r="E264" s="147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29"/>
      <c r="B265" s="45" t="s">
        <v>263</v>
      </c>
      <c r="C265" s="46"/>
      <c r="D265" s="44" t="s">
        <v>264</v>
      </c>
      <c r="E265" s="147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0"/>
      <c r="C266" s="20"/>
      <c r="D266" s="20"/>
      <c r="BM266" s="55"/>
    </row>
    <row r="267" spans="1:65" ht="15">
      <c r="B267" s="8" t="s">
        <v>637</v>
      </c>
      <c r="BM267" s="27" t="s">
        <v>321</v>
      </c>
    </row>
    <row r="268" spans="1:65" ht="15">
      <c r="A268" s="24" t="s">
        <v>18</v>
      </c>
      <c r="B268" s="18" t="s">
        <v>110</v>
      </c>
      <c r="C268" s="15" t="s">
        <v>111</v>
      </c>
      <c r="D268" s="16" t="s">
        <v>341</v>
      </c>
      <c r="E268" s="147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7">
        <v>1</v>
      </c>
    </row>
    <row r="269" spans="1:65">
      <c r="A269" s="29"/>
      <c r="B269" s="19" t="s">
        <v>229</v>
      </c>
      <c r="C269" s="9" t="s">
        <v>229</v>
      </c>
      <c r="D269" s="10" t="s">
        <v>112</v>
      </c>
      <c r="E269" s="147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7" t="s">
        <v>3</v>
      </c>
    </row>
    <row r="270" spans="1:65">
      <c r="A270" s="29"/>
      <c r="B270" s="19"/>
      <c r="C270" s="9"/>
      <c r="D270" s="10" t="s">
        <v>98</v>
      </c>
      <c r="E270" s="147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7">
        <v>0</v>
      </c>
    </row>
    <row r="271" spans="1:65">
      <c r="A271" s="29"/>
      <c r="B271" s="19"/>
      <c r="C271" s="9"/>
      <c r="D271" s="25"/>
      <c r="E271" s="147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7">
        <v>0</v>
      </c>
    </row>
    <row r="272" spans="1:65">
      <c r="A272" s="29"/>
      <c r="B272" s="18">
        <v>1</v>
      </c>
      <c r="C272" s="14">
        <v>1</v>
      </c>
      <c r="D272" s="221">
        <v>230</v>
      </c>
      <c r="E272" s="223"/>
      <c r="F272" s="224"/>
      <c r="G272" s="224"/>
      <c r="H272" s="224"/>
      <c r="I272" s="224"/>
      <c r="J272" s="224"/>
      <c r="K272" s="224"/>
      <c r="L272" s="224"/>
      <c r="M272" s="224"/>
      <c r="N272" s="224"/>
      <c r="O272" s="224"/>
      <c r="P272" s="224"/>
      <c r="Q272" s="224"/>
      <c r="R272" s="224"/>
      <c r="S272" s="224"/>
      <c r="T272" s="224"/>
      <c r="U272" s="224"/>
      <c r="V272" s="224"/>
      <c r="W272" s="224"/>
      <c r="X272" s="224"/>
      <c r="Y272" s="224"/>
      <c r="Z272" s="224"/>
      <c r="AA272" s="224"/>
      <c r="AB272" s="224"/>
      <c r="AC272" s="224"/>
      <c r="AD272" s="224"/>
      <c r="AE272" s="224"/>
      <c r="AF272" s="224"/>
      <c r="AG272" s="224"/>
      <c r="AH272" s="224"/>
      <c r="AI272" s="224"/>
      <c r="AJ272" s="224"/>
      <c r="AK272" s="224"/>
      <c r="AL272" s="224"/>
      <c r="AM272" s="224"/>
      <c r="AN272" s="224"/>
      <c r="AO272" s="224"/>
      <c r="AP272" s="224"/>
      <c r="AQ272" s="224"/>
      <c r="AR272" s="224"/>
      <c r="AS272" s="224"/>
      <c r="AT272" s="224"/>
      <c r="AU272" s="224"/>
      <c r="AV272" s="224"/>
      <c r="AW272" s="224"/>
      <c r="AX272" s="224"/>
      <c r="AY272" s="224"/>
      <c r="AZ272" s="224"/>
      <c r="BA272" s="224"/>
      <c r="BB272" s="224"/>
      <c r="BC272" s="224"/>
      <c r="BD272" s="224"/>
      <c r="BE272" s="224"/>
      <c r="BF272" s="224"/>
      <c r="BG272" s="224"/>
      <c r="BH272" s="224"/>
      <c r="BI272" s="224"/>
      <c r="BJ272" s="224"/>
      <c r="BK272" s="224"/>
      <c r="BL272" s="224"/>
      <c r="BM272" s="225">
        <v>1</v>
      </c>
    </row>
    <row r="273" spans="1:65">
      <c r="A273" s="29"/>
      <c r="B273" s="19">
        <v>1</v>
      </c>
      <c r="C273" s="9">
        <v>2</v>
      </c>
      <c r="D273" s="228">
        <v>219.99999999999997</v>
      </c>
      <c r="E273" s="223"/>
      <c r="F273" s="224"/>
      <c r="G273" s="224"/>
      <c r="H273" s="224"/>
      <c r="I273" s="224"/>
      <c r="J273" s="224"/>
      <c r="K273" s="224"/>
      <c r="L273" s="224"/>
      <c r="M273" s="224"/>
      <c r="N273" s="224"/>
      <c r="O273" s="224"/>
      <c r="P273" s="224"/>
      <c r="Q273" s="224"/>
      <c r="R273" s="224"/>
      <c r="S273" s="224"/>
      <c r="T273" s="224"/>
      <c r="U273" s="224"/>
      <c r="V273" s="224"/>
      <c r="W273" s="224"/>
      <c r="X273" s="224"/>
      <c r="Y273" s="224"/>
      <c r="Z273" s="224"/>
      <c r="AA273" s="224"/>
      <c r="AB273" s="224"/>
      <c r="AC273" s="224"/>
      <c r="AD273" s="224"/>
      <c r="AE273" s="224"/>
      <c r="AF273" s="224"/>
      <c r="AG273" s="224"/>
      <c r="AH273" s="224"/>
      <c r="AI273" s="224"/>
      <c r="AJ273" s="224"/>
      <c r="AK273" s="224"/>
      <c r="AL273" s="224"/>
      <c r="AM273" s="224"/>
      <c r="AN273" s="224"/>
      <c r="AO273" s="224"/>
      <c r="AP273" s="224"/>
      <c r="AQ273" s="224"/>
      <c r="AR273" s="224"/>
      <c r="AS273" s="224"/>
      <c r="AT273" s="224"/>
      <c r="AU273" s="224"/>
      <c r="AV273" s="224"/>
      <c r="AW273" s="224"/>
      <c r="AX273" s="224"/>
      <c r="AY273" s="224"/>
      <c r="AZ273" s="224"/>
      <c r="BA273" s="224"/>
      <c r="BB273" s="224"/>
      <c r="BC273" s="224"/>
      <c r="BD273" s="224"/>
      <c r="BE273" s="224"/>
      <c r="BF273" s="224"/>
      <c r="BG273" s="224"/>
      <c r="BH273" s="224"/>
      <c r="BI273" s="224"/>
      <c r="BJ273" s="224"/>
      <c r="BK273" s="224"/>
      <c r="BL273" s="224"/>
      <c r="BM273" s="225">
        <v>12</v>
      </c>
    </row>
    <row r="274" spans="1:65">
      <c r="A274" s="29"/>
      <c r="B274" s="20" t="s">
        <v>259</v>
      </c>
      <c r="C274" s="12"/>
      <c r="D274" s="230">
        <v>225</v>
      </c>
      <c r="E274" s="223"/>
      <c r="F274" s="224"/>
      <c r="G274" s="224"/>
      <c r="H274" s="224"/>
      <c r="I274" s="224"/>
      <c r="J274" s="224"/>
      <c r="K274" s="224"/>
      <c r="L274" s="224"/>
      <c r="M274" s="224"/>
      <c r="N274" s="224"/>
      <c r="O274" s="224"/>
      <c r="P274" s="224"/>
      <c r="Q274" s="224"/>
      <c r="R274" s="224"/>
      <c r="S274" s="224"/>
      <c r="T274" s="224"/>
      <c r="U274" s="224"/>
      <c r="V274" s="224"/>
      <c r="W274" s="224"/>
      <c r="X274" s="224"/>
      <c r="Y274" s="224"/>
      <c r="Z274" s="224"/>
      <c r="AA274" s="224"/>
      <c r="AB274" s="224"/>
      <c r="AC274" s="224"/>
      <c r="AD274" s="224"/>
      <c r="AE274" s="224"/>
      <c r="AF274" s="224"/>
      <c r="AG274" s="224"/>
      <c r="AH274" s="224"/>
      <c r="AI274" s="224"/>
      <c r="AJ274" s="224"/>
      <c r="AK274" s="224"/>
      <c r="AL274" s="224"/>
      <c r="AM274" s="224"/>
      <c r="AN274" s="224"/>
      <c r="AO274" s="224"/>
      <c r="AP274" s="224"/>
      <c r="AQ274" s="224"/>
      <c r="AR274" s="224"/>
      <c r="AS274" s="224"/>
      <c r="AT274" s="224"/>
      <c r="AU274" s="224"/>
      <c r="AV274" s="224"/>
      <c r="AW274" s="224"/>
      <c r="AX274" s="224"/>
      <c r="AY274" s="224"/>
      <c r="AZ274" s="224"/>
      <c r="BA274" s="224"/>
      <c r="BB274" s="224"/>
      <c r="BC274" s="224"/>
      <c r="BD274" s="224"/>
      <c r="BE274" s="224"/>
      <c r="BF274" s="224"/>
      <c r="BG274" s="224"/>
      <c r="BH274" s="224"/>
      <c r="BI274" s="224"/>
      <c r="BJ274" s="224"/>
      <c r="BK274" s="224"/>
      <c r="BL274" s="224"/>
      <c r="BM274" s="225">
        <v>16</v>
      </c>
    </row>
    <row r="275" spans="1:65">
      <c r="A275" s="29"/>
      <c r="B275" s="3" t="s">
        <v>260</v>
      </c>
      <c r="C275" s="28"/>
      <c r="D275" s="228">
        <v>225</v>
      </c>
      <c r="E275" s="223"/>
      <c r="F275" s="224"/>
      <c r="G275" s="224"/>
      <c r="H275" s="224"/>
      <c r="I275" s="224"/>
      <c r="J275" s="224"/>
      <c r="K275" s="224"/>
      <c r="L275" s="224"/>
      <c r="M275" s="224"/>
      <c r="N275" s="224"/>
      <c r="O275" s="224"/>
      <c r="P275" s="224"/>
      <c r="Q275" s="224"/>
      <c r="R275" s="224"/>
      <c r="S275" s="224"/>
      <c r="T275" s="224"/>
      <c r="U275" s="224"/>
      <c r="V275" s="224"/>
      <c r="W275" s="224"/>
      <c r="X275" s="224"/>
      <c r="Y275" s="224"/>
      <c r="Z275" s="224"/>
      <c r="AA275" s="224"/>
      <c r="AB275" s="224"/>
      <c r="AC275" s="224"/>
      <c r="AD275" s="224"/>
      <c r="AE275" s="224"/>
      <c r="AF275" s="224"/>
      <c r="AG275" s="224"/>
      <c r="AH275" s="224"/>
      <c r="AI275" s="224"/>
      <c r="AJ275" s="224"/>
      <c r="AK275" s="224"/>
      <c r="AL275" s="224"/>
      <c r="AM275" s="224"/>
      <c r="AN275" s="224"/>
      <c r="AO275" s="224"/>
      <c r="AP275" s="224"/>
      <c r="AQ275" s="224"/>
      <c r="AR275" s="224"/>
      <c r="AS275" s="224"/>
      <c r="AT275" s="224"/>
      <c r="AU275" s="224"/>
      <c r="AV275" s="224"/>
      <c r="AW275" s="224"/>
      <c r="AX275" s="224"/>
      <c r="AY275" s="224"/>
      <c r="AZ275" s="224"/>
      <c r="BA275" s="224"/>
      <c r="BB275" s="224"/>
      <c r="BC275" s="224"/>
      <c r="BD275" s="224"/>
      <c r="BE275" s="224"/>
      <c r="BF275" s="224"/>
      <c r="BG275" s="224"/>
      <c r="BH275" s="224"/>
      <c r="BI275" s="224"/>
      <c r="BJ275" s="224"/>
      <c r="BK275" s="224"/>
      <c r="BL275" s="224"/>
      <c r="BM275" s="225">
        <v>225</v>
      </c>
    </row>
    <row r="276" spans="1:65">
      <c r="A276" s="29"/>
      <c r="B276" s="3" t="s">
        <v>261</v>
      </c>
      <c r="C276" s="28"/>
      <c r="D276" s="228">
        <v>7.071067811865495</v>
      </c>
      <c r="E276" s="223"/>
      <c r="F276" s="224"/>
      <c r="G276" s="224"/>
      <c r="H276" s="224"/>
      <c r="I276" s="224"/>
      <c r="J276" s="224"/>
      <c r="K276" s="224"/>
      <c r="L276" s="224"/>
      <c r="M276" s="224"/>
      <c r="N276" s="224"/>
      <c r="O276" s="224"/>
      <c r="P276" s="224"/>
      <c r="Q276" s="224"/>
      <c r="R276" s="224"/>
      <c r="S276" s="224"/>
      <c r="T276" s="224"/>
      <c r="U276" s="224"/>
      <c r="V276" s="224"/>
      <c r="W276" s="224"/>
      <c r="X276" s="224"/>
      <c r="Y276" s="224"/>
      <c r="Z276" s="224"/>
      <c r="AA276" s="224"/>
      <c r="AB276" s="224"/>
      <c r="AC276" s="224"/>
      <c r="AD276" s="224"/>
      <c r="AE276" s="224"/>
      <c r="AF276" s="224"/>
      <c r="AG276" s="224"/>
      <c r="AH276" s="224"/>
      <c r="AI276" s="224"/>
      <c r="AJ276" s="224"/>
      <c r="AK276" s="224"/>
      <c r="AL276" s="224"/>
      <c r="AM276" s="224"/>
      <c r="AN276" s="224"/>
      <c r="AO276" s="224"/>
      <c r="AP276" s="224"/>
      <c r="AQ276" s="224"/>
      <c r="AR276" s="224"/>
      <c r="AS276" s="224"/>
      <c r="AT276" s="224"/>
      <c r="AU276" s="224"/>
      <c r="AV276" s="224"/>
      <c r="AW276" s="224"/>
      <c r="AX276" s="224"/>
      <c r="AY276" s="224"/>
      <c r="AZ276" s="224"/>
      <c r="BA276" s="224"/>
      <c r="BB276" s="224"/>
      <c r="BC276" s="224"/>
      <c r="BD276" s="224"/>
      <c r="BE276" s="224"/>
      <c r="BF276" s="224"/>
      <c r="BG276" s="224"/>
      <c r="BH276" s="224"/>
      <c r="BI276" s="224"/>
      <c r="BJ276" s="224"/>
      <c r="BK276" s="224"/>
      <c r="BL276" s="224"/>
      <c r="BM276" s="225">
        <v>18</v>
      </c>
    </row>
    <row r="277" spans="1:65">
      <c r="A277" s="29"/>
      <c r="B277" s="3" t="s">
        <v>86</v>
      </c>
      <c r="C277" s="28"/>
      <c r="D277" s="13">
        <v>3.1426968052735531E-2</v>
      </c>
      <c r="E277" s="147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29"/>
      <c r="B278" s="3" t="s">
        <v>262</v>
      </c>
      <c r="C278" s="28"/>
      <c r="D278" s="13">
        <v>0</v>
      </c>
      <c r="E278" s="147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29"/>
      <c r="B279" s="45" t="s">
        <v>263</v>
      </c>
      <c r="C279" s="46"/>
      <c r="D279" s="44" t="s">
        <v>264</v>
      </c>
      <c r="E279" s="147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0"/>
      <c r="C280" s="20"/>
      <c r="D280" s="20"/>
      <c r="BM280" s="55"/>
    </row>
    <row r="281" spans="1:65" ht="19.5">
      <c r="B281" s="8" t="s">
        <v>638</v>
      </c>
      <c r="BM281" s="27" t="s">
        <v>321</v>
      </c>
    </row>
    <row r="282" spans="1:65" ht="19.5">
      <c r="A282" s="24" t="s">
        <v>348</v>
      </c>
      <c r="B282" s="18" t="s">
        <v>110</v>
      </c>
      <c r="C282" s="15" t="s">
        <v>111</v>
      </c>
      <c r="D282" s="16" t="s">
        <v>341</v>
      </c>
      <c r="E282" s="147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</v>
      </c>
    </row>
    <row r="283" spans="1:65">
      <c r="A283" s="29"/>
      <c r="B283" s="19" t="s">
        <v>229</v>
      </c>
      <c r="C283" s="9" t="s">
        <v>229</v>
      </c>
      <c r="D283" s="10" t="s">
        <v>112</v>
      </c>
      <c r="E283" s="147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 t="s">
        <v>1</v>
      </c>
    </row>
    <row r="284" spans="1:65">
      <c r="A284" s="29"/>
      <c r="B284" s="19"/>
      <c r="C284" s="9"/>
      <c r="D284" s="10" t="s">
        <v>98</v>
      </c>
      <c r="E284" s="147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2</v>
      </c>
    </row>
    <row r="285" spans="1:65">
      <c r="A285" s="29"/>
      <c r="B285" s="19"/>
      <c r="C285" s="9"/>
      <c r="D285" s="25"/>
      <c r="E285" s="147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2</v>
      </c>
    </row>
    <row r="286" spans="1:65">
      <c r="A286" s="29"/>
      <c r="B286" s="18">
        <v>1</v>
      </c>
      <c r="C286" s="14">
        <v>1</v>
      </c>
      <c r="D286" s="21">
        <v>1.107</v>
      </c>
      <c r="E286" s="147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7">
        <v>1</v>
      </c>
    </row>
    <row r="287" spans="1:65">
      <c r="A287" s="29"/>
      <c r="B287" s="19">
        <v>1</v>
      </c>
      <c r="C287" s="9">
        <v>2</v>
      </c>
      <c r="D287" s="11">
        <v>1.1100000000000001</v>
      </c>
      <c r="E287" s="147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7">
        <v>13</v>
      </c>
    </row>
    <row r="288" spans="1:65">
      <c r="A288" s="29"/>
      <c r="B288" s="20" t="s">
        <v>259</v>
      </c>
      <c r="C288" s="12"/>
      <c r="D288" s="22">
        <v>1.1085</v>
      </c>
      <c r="E288" s="147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27">
        <v>16</v>
      </c>
    </row>
    <row r="289" spans="1:65">
      <c r="A289" s="29"/>
      <c r="B289" s="3" t="s">
        <v>260</v>
      </c>
      <c r="C289" s="28"/>
      <c r="D289" s="11">
        <v>1.1085</v>
      </c>
      <c r="E289" s="147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27">
        <v>1.1085</v>
      </c>
    </row>
    <row r="290" spans="1:65">
      <c r="A290" s="29"/>
      <c r="B290" s="3" t="s">
        <v>261</v>
      </c>
      <c r="C290" s="28"/>
      <c r="D290" s="23">
        <v>2.1213203435597231E-3</v>
      </c>
      <c r="E290" s="147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7">
        <v>19</v>
      </c>
    </row>
    <row r="291" spans="1:65">
      <c r="A291" s="29"/>
      <c r="B291" s="3" t="s">
        <v>86</v>
      </c>
      <c r="C291" s="28"/>
      <c r="D291" s="13">
        <v>1.9136854700583879E-3</v>
      </c>
      <c r="E291" s="147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29"/>
      <c r="B292" s="3" t="s">
        <v>262</v>
      </c>
      <c r="C292" s="28"/>
      <c r="D292" s="13">
        <v>0</v>
      </c>
      <c r="E292" s="147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29"/>
      <c r="B293" s="45" t="s">
        <v>263</v>
      </c>
      <c r="C293" s="46"/>
      <c r="D293" s="44" t="s">
        <v>264</v>
      </c>
      <c r="E293" s="147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0"/>
      <c r="C294" s="20"/>
      <c r="D294" s="20"/>
      <c r="BM294" s="55"/>
    </row>
    <row r="295" spans="1:65" ht="19.5">
      <c r="B295" s="8" t="s">
        <v>639</v>
      </c>
      <c r="BM295" s="27" t="s">
        <v>321</v>
      </c>
    </row>
    <row r="296" spans="1:65" ht="19.5">
      <c r="A296" s="24" t="s">
        <v>349</v>
      </c>
      <c r="B296" s="18" t="s">
        <v>110</v>
      </c>
      <c r="C296" s="15" t="s">
        <v>111</v>
      </c>
      <c r="D296" s="16" t="s">
        <v>341</v>
      </c>
      <c r="E296" s="147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</v>
      </c>
    </row>
    <row r="297" spans="1:65">
      <c r="A297" s="29"/>
      <c r="B297" s="19" t="s">
        <v>229</v>
      </c>
      <c r="C297" s="9" t="s">
        <v>229</v>
      </c>
      <c r="D297" s="10" t="s">
        <v>112</v>
      </c>
      <c r="E297" s="147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 t="s">
        <v>3</v>
      </c>
    </row>
    <row r="298" spans="1:65">
      <c r="A298" s="29"/>
      <c r="B298" s="19"/>
      <c r="C298" s="9"/>
      <c r="D298" s="10" t="s">
        <v>98</v>
      </c>
      <c r="E298" s="147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0</v>
      </c>
    </row>
    <row r="299" spans="1:65">
      <c r="A299" s="29"/>
      <c r="B299" s="19"/>
      <c r="C299" s="9"/>
      <c r="D299" s="25"/>
      <c r="E299" s="147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0</v>
      </c>
    </row>
    <row r="300" spans="1:65">
      <c r="A300" s="29"/>
      <c r="B300" s="18">
        <v>1</v>
      </c>
      <c r="C300" s="14">
        <v>1</v>
      </c>
      <c r="D300" s="221">
        <v>518</v>
      </c>
      <c r="E300" s="223"/>
      <c r="F300" s="224"/>
      <c r="G300" s="224"/>
      <c r="H300" s="224"/>
      <c r="I300" s="224"/>
      <c r="J300" s="224"/>
      <c r="K300" s="224"/>
      <c r="L300" s="224"/>
      <c r="M300" s="224"/>
      <c r="N300" s="224"/>
      <c r="O300" s="224"/>
      <c r="P300" s="224"/>
      <c r="Q300" s="224"/>
      <c r="R300" s="224"/>
      <c r="S300" s="224"/>
      <c r="T300" s="224"/>
      <c r="U300" s="224"/>
      <c r="V300" s="224"/>
      <c r="W300" s="224"/>
      <c r="X300" s="224"/>
      <c r="Y300" s="224"/>
      <c r="Z300" s="224"/>
      <c r="AA300" s="224"/>
      <c r="AB300" s="224"/>
      <c r="AC300" s="224"/>
      <c r="AD300" s="224"/>
      <c r="AE300" s="224"/>
      <c r="AF300" s="224"/>
      <c r="AG300" s="224"/>
      <c r="AH300" s="224"/>
      <c r="AI300" s="224"/>
      <c r="AJ300" s="224"/>
      <c r="AK300" s="224"/>
      <c r="AL300" s="224"/>
      <c r="AM300" s="224"/>
      <c r="AN300" s="224"/>
      <c r="AO300" s="224"/>
      <c r="AP300" s="224"/>
      <c r="AQ300" s="224"/>
      <c r="AR300" s="224"/>
      <c r="AS300" s="224"/>
      <c r="AT300" s="224"/>
      <c r="AU300" s="224"/>
      <c r="AV300" s="224"/>
      <c r="AW300" s="224"/>
      <c r="AX300" s="224"/>
      <c r="AY300" s="224"/>
      <c r="AZ300" s="224"/>
      <c r="BA300" s="224"/>
      <c r="BB300" s="224"/>
      <c r="BC300" s="224"/>
      <c r="BD300" s="224"/>
      <c r="BE300" s="224"/>
      <c r="BF300" s="224"/>
      <c r="BG300" s="224"/>
      <c r="BH300" s="224"/>
      <c r="BI300" s="224"/>
      <c r="BJ300" s="224"/>
      <c r="BK300" s="224"/>
      <c r="BL300" s="224"/>
      <c r="BM300" s="225">
        <v>1</v>
      </c>
    </row>
    <row r="301" spans="1:65">
      <c r="A301" s="29"/>
      <c r="B301" s="19">
        <v>1</v>
      </c>
      <c r="C301" s="9">
        <v>2</v>
      </c>
      <c r="D301" s="228">
        <v>536</v>
      </c>
      <c r="E301" s="223"/>
      <c r="F301" s="224"/>
      <c r="G301" s="224"/>
      <c r="H301" s="224"/>
      <c r="I301" s="224"/>
      <c r="J301" s="224"/>
      <c r="K301" s="224"/>
      <c r="L301" s="224"/>
      <c r="M301" s="224"/>
      <c r="N301" s="224"/>
      <c r="O301" s="224"/>
      <c r="P301" s="224"/>
      <c r="Q301" s="224"/>
      <c r="R301" s="224"/>
      <c r="S301" s="224"/>
      <c r="T301" s="224"/>
      <c r="U301" s="224"/>
      <c r="V301" s="224"/>
      <c r="W301" s="224"/>
      <c r="X301" s="224"/>
      <c r="Y301" s="224"/>
      <c r="Z301" s="224"/>
      <c r="AA301" s="224"/>
      <c r="AB301" s="224"/>
      <c r="AC301" s="224"/>
      <c r="AD301" s="224"/>
      <c r="AE301" s="224"/>
      <c r="AF301" s="224"/>
      <c r="AG301" s="224"/>
      <c r="AH301" s="224"/>
      <c r="AI301" s="224"/>
      <c r="AJ301" s="224"/>
      <c r="AK301" s="224"/>
      <c r="AL301" s="224"/>
      <c r="AM301" s="224"/>
      <c r="AN301" s="224"/>
      <c r="AO301" s="224"/>
      <c r="AP301" s="224"/>
      <c r="AQ301" s="224"/>
      <c r="AR301" s="224"/>
      <c r="AS301" s="224"/>
      <c r="AT301" s="224"/>
      <c r="AU301" s="224"/>
      <c r="AV301" s="224"/>
      <c r="AW301" s="224"/>
      <c r="AX301" s="224"/>
      <c r="AY301" s="224"/>
      <c r="AZ301" s="224"/>
      <c r="BA301" s="224"/>
      <c r="BB301" s="224"/>
      <c r="BC301" s="224"/>
      <c r="BD301" s="224"/>
      <c r="BE301" s="224"/>
      <c r="BF301" s="224"/>
      <c r="BG301" s="224"/>
      <c r="BH301" s="224"/>
      <c r="BI301" s="224"/>
      <c r="BJ301" s="224"/>
      <c r="BK301" s="224"/>
      <c r="BL301" s="224"/>
      <c r="BM301" s="225">
        <v>14</v>
      </c>
    </row>
    <row r="302" spans="1:65">
      <c r="A302" s="29"/>
      <c r="B302" s="20" t="s">
        <v>259</v>
      </c>
      <c r="C302" s="12"/>
      <c r="D302" s="230">
        <v>527</v>
      </c>
      <c r="E302" s="223"/>
      <c r="F302" s="224"/>
      <c r="G302" s="224"/>
      <c r="H302" s="224"/>
      <c r="I302" s="224"/>
      <c r="J302" s="224"/>
      <c r="K302" s="224"/>
      <c r="L302" s="224"/>
      <c r="M302" s="224"/>
      <c r="N302" s="224"/>
      <c r="O302" s="224"/>
      <c r="P302" s="224"/>
      <c r="Q302" s="224"/>
      <c r="R302" s="224"/>
      <c r="S302" s="224"/>
      <c r="T302" s="224"/>
      <c r="U302" s="224"/>
      <c r="V302" s="224"/>
      <c r="W302" s="224"/>
      <c r="X302" s="224"/>
      <c r="Y302" s="224"/>
      <c r="Z302" s="224"/>
      <c r="AA302" s="224"/>
      <c r="AB302" s="224"/>
      <c r="AC302" s="224"/>
      <c r="AD302" s="224"/>
      <c r="AE302" s="224"/>
      <c r="AF302" s="224"/>
      <c r="AG302" s="224"/>
      <c r="AH302" s="224"/>
      <c r="AI302" s="224"/>
      <c r="AJ302" s="224"/>
      <c r="AK302" s="224"/>
      <c r="AL302" s="224"/>
      <c r="AM302" s="224"/>
      <c r="AN302" s="224"/>
      <c r="AO302" s="224"/>
      <c r="AP302" s="224"/>
      <c r="AQ302" s="224"/>
      <c r="AR302" s="224"/>
      <c r="AS302" s="224"/>
      <c r="AT302" s="224"/>
      <c r="AU302" s="224"/>
      <c r="AV302" s="224"/>
      <c r="AW302" s="224"/>
      <c r="AX302" s="224"/>
      <c r="AY302" s="224"/>
      <c r="AZ302" s="224"/>
      <c r="BA302" s="224"/>
      <c r="BB302" s="224"/>
      <c r="BC302" s="224"/>
      <c r="BD302" s="224"/>
      <c r="BE302" s="224"/>
      <c r="BF302" s="224"/>
      <c r="BG302" s="224"/>
      <c r="BH302" s="224"/>
      <c r="BI302" s="224"/>
      <c r="BJ302" s="224"/>
      <c r="BK302" s="224"/>
      <c r="BL302" s="224"/>
      <c r="BM302" s="225">
        <v>16</v>
      </c>
    </row>
    <row r="303" spans="1:65">
      <c r="A303" s="29"/>
      <c r="B303" s="3" t="s">
        <v>260</v>
      </c>
      <c r="C303" s="28"/>
      <c r="D303" s="228">
        <v>527</v>
      </c>
      <c r="E303" s="223"/>
      <c r="F303" s="224"/>
      <c r="G303" s="224"/>
      <c r="H303" s="224"/>
      <c r="I303" s="224"/>
      <c r="J303" s="224"/>
      <c r="K303" s="224"/>
      <c r="L303" s="224"/>
      <c r="M303" s="224"/>
      <c r="N303" s="224"/>
      <c r="O303" s="224"/>
      <c r="P303" s="224"/>
      <c r="Q303" s="224"/>
      <c r="R303" s="224"/>
      <c r="S303" s="224"/>
      <c r="T303" s="224"/>
      <c r="U303" s="224"/>
      <c r="V303" s="224"/>
      <c r="W303" s="224"/>
      <c r="X303" s="224"/>
      <c r="Y303" s="224"/>
      <c r="Z303" s="224"/>
      <c r="AA303" s="224"/>
      <c r="AB303" s="224"/>
      <c r="AC303" s="224"/>
      <c r="AD303" s="224"/>
      <c r="AE303" s="224"/>
      <c r="AF303" s="224"/>
      <c r="AG303" s="224"/>
      <c r="AH303" s="224"/>
      <c r="AI303" s="224"/>
      <c r="AJ303" s="224"/>
      <c r="AK303" s="224"/>
      <c r="AL303" s="224"/>
      <c r="AM303" s="224"/>
      <c r="AN303" s="224"/>
      <c r="AO303" s="224"/>
      <c r="AP303" s="224"/>
      <c r="AQ303" s="224"/>
      <c r="AR303" s="224"/>
      <c r="AS303" s="224"/>
      <c r="AT303" s="224"/>
      <c r="AU303" s="224"/>
      <c r="AV303" s="224"/>
      <c r="AW303" s="224"/>
      <c r="AX303" s="224"/>
      <c r="AY303" s="224"/>
      <c r="AZ303" s="224"/>
      <c r="BA303" s="224"/>
      <c r="BB303" s="224"/>
      <c r="BC303" s="224"/>
      <c r="BD303" s="224"/>
      <c r="BE303" s="224"/>
      <c r="BF303" s="224"/>
      <c r="BG303" s="224"/>
      <c r="BH303" s="224"/>
      <c r="BI303" s="224"/>
      <c r="BJ303" s="224"/>
      <c r="BK303" s="224"/>
      <c r="BL303" s="224"/>
      <c r="BM303" s="225">
        <v>526.63400000000001</v>
      </c>
    </row>
    <row r="304" spans="1:65">
      <c r="A304" s="29"/>
      <c r="B304" s="3" t="s">
        <v>261</v>
      </c>
      <c r="C304" s="28"/>
      <c r="D304" s="228">
        <v>12.727922061357855</v>
      </c>
      <c r="E304" s="223"/>
      <c r="F304" s="224"/>
      <c r="G304" s="224"/>
      <c r="H304" s="224"/>
      <c r="I304" s="224"/>
      <c r="J304" s="224"/>
      <c r="K304" s="224"/>
      <c r="L304" s="224"/>
      <c r="M304" s="224"/>
      <c r="N304" s="224"/>
      <c r="O304" s="224"/>
      <c r="P304" s="224"/>
      <c r="Q304" s="224"/>
      <c r="R304" s="224"/>
      <c r="S304" s="224"/>
      <c r="T304" s="224"/>
      <c r="U304" s="224"/>
      <c r="V304" s="224"/>
      <c r="W304" s="224"/>
      <c r="X304" s="224"/>
      <c r="Y304" s="224"/>
      <c r="Z304" s="224"/>
      <c r="AA304" s="224"/>
      <c r="AB304" s="224"/>
      <c r="AC304" s="224"/>
      <c r="AD304" s="224"/>
      <c r="AE304" s="224"/>
      <c r="AF304" s="224"/>
      <c r="AG304" s="224"/>
      <c r="AH304" s="224"/>
      <c r="AI304" s="224"/>
      <c r="AJ304" s="224"/>
      <c r="AK304" s="224"/>
      <c r="AL304" s="224"/>
      <c r="AM304" s="224"/>
      <c r="AN304" s="224"/>
      <c r="AO304" s="224"/>
      <c r="AP304" s="224"/>
      <c r="AQ304" s="224"/>
      <c r="AR304" s="224"/>
      <c r="AS304" s="224"/>
      <c r="AT304" s="224"/>
      <c r="AU304" s="224"/>
      <c r="AV304" s="224"/>
      <c r="AW304" s="224"/>
      <c r="AX304" s="224"/>
      <c r="AY304" s="224"/>
      <c r="AZ304" s="224"/>
      <c r="BA304" s="224"/>
      <c r="BB304" s="224"/>
      <c r="BC304" s="224"/>
      <c r="BD304" s="224"/>
      <c r="BE304" s="224"/>
      <c r="BF304" s="224"/>
      <c r="BG304" s="224"/>
      <c r="BH304" s="224"/>
      <c r="BI304" s="224"/>
      <c r="BJ304" s="224"/>
      <c r="BK304" s="224"/>
      <c r="BL304" s="224"/>
      <c r="BM304" s="225">
        <v>20</v>
      </c>
    </row>
    <row r="305" spans="1:65">
      <c r="A305" s="29"/>
      <c r="B305" s="3" t="s">
        <v>86</v>
      </c>
      <c r="C305" s="28"/>
      <c r="D305" s="13">
        <v>2.4151654765384924E-2</v>
      </c>
      <c r="E305" s="147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29"/>
      <c r="B306" s="3" t="s">
        <v>262</v>
      </c>
      <c r="C306" s="28"/>
      <c r="D306" s="13">
        <v>6.949798152036113E-4</v>
      </c>
      <c r="E306" s="147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29"/>
      <c r="B307" s="45" t="s">
        <v>263</v>
      </c>
      <c r="C307" s="46"/>
      <c r="D307" s="44" t="s">
        <v>264</v>
      </c>
      <c r="E307" s="147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0"/>
      <c r="C308" s="20"/>
      <c r="D308" s="20"/>
      <c r="BM308" s="55"/>
    </row>
    <row r="309" spans="1:65" ht="15">
      <c r="B309" s="8" t="s">
        <v>640</v>
      </c>
      <c r="BM309" s="27" t="s">
        <v>321</v>
      </c>
    </row>
    <row r="310" spans="1:65" ht="15">
      <c r="A310" s="24" t="s">
        <v>44</v>
      </c>
      <c r="B310" s="18" t="s">
        <v>110</v>
      </c>
      <c r="C310" s="15" t="s">
        <v>111</v>
      </c>
      <c r="D310" s="16" t="s">
        <v>341</v>
      </c>
      <c r="E310" s="147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7">
        <v>1</v>
      </c>
    </row>
    <row r="311" spans="1:65">
      <c r="A311" s="29"/>
      <c r="B311" s="19" t="s">
        <v>229</v>
      </c>
      <c r="C311" s="9" t="s">
        <v>229</v>
      </c>
      <c r="D311" s="10" t="s">
        <v>112</v>
      </c>
      <c r="E311" s="147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 t="s">
        <v>3</v>
      </c>
    </row>
    <row r="312" spans="1:65">
      <c r="A312" s="29"/>
      <c r="B312" s="19"/>
      <c r="C312" s="9"/>
      <c r="D312" s="10" t="s">
        <v>98</v>
      </c>
      <c r="E312" s="147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0</v>
      </c>
    </row>
    <row r="313" spans="1:65">
      <c r="A313" s="29"/>
      <c r="B313" s="19"/>
      <c r="C313" s="9"/>
      <c r="D313" s="25"/>
      <c r="E313" s="147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0</v>
      </c>
    </row>
    <row r="314" spans="1:65">
      <c r="A314" s="29"/>
      <c r="B314" s="18">
        <v>1</v>
      </c>
      <c r="C314" s="14">
        <v>1</v>
      </c>
      <c r="D314" s="221">
        <v>140.00000000000003</v>
      </c>
      <c r="E314" s="223"/>
      <c r="F314" s="224"/>
      <c r="G314" s="224"/>
      <c r="H314" s="224"/>
      <c r="I314" s="224"/>
      <c r="J314" s="224"/>
      <c r="K314" s="224"/>
      <c r="L314" s="224"/>
      <c r="M314" s="224"/>
      <c r="N314" s="224"/>
      <c r="O314" s="224"/>
      <c r="P314" s="224"/>
      <c r="Q314" s="224"/>
      <c r="R314" s="224"/>
      <c r="S314" s="224"/>
      <c r="T314" s="224"/>
      <c r="U314" s="224"/>
      <c r="V314" s="224"/>
      <c r="W314" s="224"/>
      <c r="X314" s="224"/>
      <c r="Y314" s="224"/>
      <c r="Z314" s="224"/>
      <c r="AA314" s="224"/>
      <c r="AB314" s="224"/>
      <c r="AC314" s="224"/>
      <c r="AD314" s="224"/>
      <c r="AE314" s="224"/>
      <c r="AF314" s="224"/>
      <c r="AG314" s="224"/>
      <c r="AH314" s="224"/>
      <c r="AI314" s="224"/>
      <c r="AJ314" s="224"/>
      <c r="AK314" s="224"/>
      <c r="AL314" s="224"/>
      <c r="AM314" s="224"/>
      <c r="AN314" s="224"/>
      <c r="AO314" s="224"/>
      <c r="AP314" s="224"/>
      <c r="AQ314" s="224"/>
      <c r="AR314" s="224"/>
      <c r="AS314" s="224"/>
      <c r="AT314" s="224"/>
      <c r="AU314" s="224"/>
      <c r="AV314" s="224"/>
      <c r="AW314" s="224"/>
      <c r="AX314" s="224"/>
      <c r="AY314" s="224"/>
      <c r="AZ314" s="224"/>
      <c r="BA314" s="224"/>
      <c r="BB314" s="224"/>
      <c r="BC314" s="224"/>
      <c r="BD314" s="224"/>
      <c r="BE314" s="224"/>
      <c r="BF314" s="224"/>
      <c r="BG314" s="224"/>
      <c r="BH314" s="224"/>
      <c r="BI314" s="224"/>
      <c r="BJ314" s="224"/>
      <c r="BK314" s="224"/>
      <c r="BL314" s="224"/>
      <c r="BM314" s="225">
        <v>1</v>
      </c>
    </row>
    <row r="315" spans="1:65">
      <c r="A315" s="29"/>
      <c r="B315" s="19">
        <v>1</v>
      </c>
      <c r="C315" s="9">
        <v>2</v>
      </c>
      <c r="D315" s="228">
        <v>140.00000000000003</v>
      </c>
      <c r="E315" s="223"/>
      <c r="F315" s="224"/>
      <c r="G315" s="224"/>
      <c r="H315" s="224"/>
      <c r="I315" s="224"/>
      <c r="J315" s="224"/>
      <c r="K315" s="224"/>
      <c r="L315" s="224"/>
      <c r="M315" s="224"/>
      <c r="N315" s="224"/>
      <c r="O315" s="224"/>
      <c r="P315" s="224"/>
      <c r="Q315" s="224"/>
      <c r="R315" s="224"/>
      <c r="S315" s="224"/>
      <c r="T315" s="224"/>
      <c r="U315" s="224"/>
      <c r="V315" s="224"/>
      <c r="W315" s="224"/>
      <c r="X315" s="224"/>
      <c r="Y315" s="224"/>
      <c r="Z315" s="224"/>
      <c r="AA315" s="224"/>
      <c r="AB315" s="224"/>
      <c r="AC315" s="224"/>
      <c r="AD315" s="224"/>
      <c r="AE315" s="224"/>
      <c r="AF315" s="224"/>
      <c r="AG315" s="224"/>
      <c r="AH315" s="224"/>
      <c r="AI315" s="224"/>
      <c r="AJ315" s="224"/>
      <c r="AK315" s="224"/>
      <c r="AL315" s="224"/>
      <c r="AM315" s="224"/>
      <c r="AN315" s="224"/>
      <c r="AO315" s="224"/>
      <c r="AP315" s="224"/>
      <c r="AQ315" s="224"/>
      <c r="AR315" s="224"/>
      <c r="AS315" s="224"/>
      <c r="AT315" s="224"/>
      <c r="AU315" s="224"/>
      <c r="AV315" s="224"/>
      <c r="AW315" s="224"/>
      <c r="AX315" s="224"/>
      <c r="AY315" s="224"/>
      <c r="AZ315" s="224"/>
      <c r="BA315" s="224"/>
      <c r="BB315" s="224"/>
      <c r="BC315" s="224"/>
      <c r="BD315" s="224"/>
      <c r="BE315" s="224"/>
      <c r="BF315" s="224"/>
      <c r="BG315" s="224"/>
      <c r="BH315" s="224"/>
      <c r="BI315" s="224"/>
      <c r="BJ315" s="224"/>
      <c r="BK315" s="224"/>
      <c r="BL315" s="224"/>
      <c r="BM315" s="225">
        <v>15</v>
      </c>
    </row>
    <row r="316" spans="1:65">
      <c r="A316" s="29"/>
      <c r="B316" s="20" t="s">
        <v>259</v>
      </c>
      <c r="C316" s="12"/>
      <c r="D316" s="230">
        <v>140.00000000000003</v>
      </c>
      <c r="E316" s="223"/>
      <c r="F316" s="224"/>
      <c r="G316" s="224"/>
      <c r="H316" s="224"/>
      <c r="I316" s="224"/>
      <c r="J316" s="224"/>
      <c r="K316" s="224"/>
      <c r="L316" s="224"/>
      <c r="M316" s="224"/>
      <c r="N316" s="224"/>
      <c r="O316" s="224"/>
      <c r="P316" s="224"/>
      <c r="Q316" s="224"/>
      <c r="R316" s="224"/>
      <c r="S316" s="224"/>
      <c r="T316" s="224"/>
      <c r="U316" s="224"/>
      <c r="V316" s="224"/>
      <c r="W316" s="224"/>
      <c r="X316" s="224"/>
      <c r="Y316" s="224"/>
      <c r="Z316" s="224"/>
      <c r="AA316" s="224"/>
      <c r="AB316" s="224"/>
      <c r="AC316" s="224"/>
      <c r="AD316" s="224"/>
      <c r="AE316" s="224"/>
      <c r="AF316" s="224"/>
      <c r="AG316" s="224"/>
      <c r="AH316" s="224"/>
      <c r="AI316" s="224"/>
      <c r="AJ316" s="224"/>
      <c r="AK316" s="224"/>
      <c r="AL316" s="224"/>
      <c r="AM316" s="224"/>
      <c r="AN316" s="224"/>
      <c r="AO316" s="224"/>
      <c r="AP316" s="224"/>
      <c r="AQ316" s="224"/>
      <c r="AR316" s="224"/>
      <c r="AS316" s="224"/>
      <c r="AT316" s="224"/>
      <c r="AU316" s="224"/>
      <c r="AV316" s="224"/>
      <c r="AW316" s="224"/>
      <c r="AX316" s="224"/>
      <c r="AY316" s="224"/>
      <c r="AZ316" s="224"/>
      <c r="BA316" s="224"/>
      <c r="BB316" s="224"/>
      <c r="BC316" s="224"/>
      <c r="BD316" s="224"/>
      <c r="BE316" s="224"/>
      <c r="BF316" s="224"/>
      <c r="BG316" s="224"/>
      <c r="BH316" s="224"/>
      <c r="BI316" s="224"/>
      <c r="BJ316" s="224"/>
      <c r="BK316" s="224"/>
      <c r="BL316" s="224"/>
      <c r="BM316" s="225">
        <v>16</v>
      </c>
    </row>
    <row r="317" spans="1:65">
      <c r="A317" s="29"/>
      <c r="B317" s="3" t="s">
        <v>260</v>
      </c>
      <c r="C317" s="28"/>
      <c r="D317" s="228">
        <v>140.00000000000003</v>
      </c>
      <c r="E317" s="223"/>
      <c r="F317" s="224"/>
      <c r="G317" s="224"/>
      <c r="H317" s="224"/>
      <c r="I317" s="224"/>
      <c r="J317" s="224"/>
      <c r="K317" s="224"/>
      <c r="L317" s="224"/>
      <c r="M317" s="224"/>
      <c r="N317" s="224"/>
      <c r="O317" s="224"/>
      <c r="P317" s="224"/>
      <c r="Q317" s="224"/>
      <c r="R317" s="224"/>
      <c r="S317" s="224"/>
      <c r="T317" s="224"/>
      <c r="U317" s="224"/>
      <c r="V317" s="224"/>
      <c r="W317" s="224"/>
      <c r="X317" s="224"/>
      <c r="Y317" s="224"/>
      <c r="Z317" s="224"/>
      <c r="AA317" s="224"/>
      <c r="AB317" s="224"/>
      <c r="AC317" s="224"/>
      <c r="AD317" s="224"/>
      <c r="AE317" s="224"/>
      <c r="AF317" s="224"/>
      <c r="AG317" s="224"/>
      <c r="AH317" s="224"/>
      <c r="AI317" s="224"/>
      <c r="AJ317" s="224"/>
      <c r="AK317" s="224"/>
      <c r="AL317" s="224"/>
      <c r="AM317" s="224"/>
      <c r="AN317" s="224"/>
      <c r="AO317" s="224"/>
      <c r="AP317" s="224"/>
      <c r="AQ317" s="224"/>
      <c r="AR317" s="224"/>
      <c r="AS317" s="224"/>
      <c r="AT317" s="224"/>
      <c r="AU317" s="224"/>
      <c r="AV317" s="224"/>
      <c r="AW317" s="224"/>
      <c r="AX317" s="224"/>
      <c r="AY317" s="224"/>
      <c r="AZ317" s="224"/>
      <c r="BA317" s="224"/>
      <c r="BB317" s="224"/>
      <c r="BC317" s="224"/>
      <c r="BD317" s="224"/>
      <c r="BE317" s="224"/>
      <c r="BF317" s="224"/>
      <c r="BG317" s="224"/>
      <c r="BH317" s="224"/>
      <c r="BI317" s="224"/>
      <c r="BJ317" s="224"/>
      <c r="BK317" s="224"/>
      <c r="BL317" s="224"/>
      <c r="BM317" s="225">
        <v>140</v>
      </c>
    </row>
    <row r="318" spans="1:65">
      <c r="A318" s="29"/>
      <c r="B318" s="3" t="s">
        <v>261</v>
      </c>
      <c r="C318" s="28"/>
      <c r="D318" s="228">
        <v>0</v>
      </c>
      <c r="E318" s="223"/>
      <c r="F318" s="224"/>
      <c r="G318" s="224"/>
      <c r="H318" s="224"/>
      <c r="I318" s="224"/>
      <c r="J318" s="224"/>
      <c r="K318" s="224"/>
      <c r="L318" s="224"/>
      <c r="M318" s="224"/>
      <c r="N318" s="224"/>
      <c r="O318" s="224"/>
      <c r="P318" s="224"/>
      <c r="Q318" s="224"/>
      <c r="R318" s="224"/>
      <c r="S318" s="224"/>
      <c r="T318" s="224"/>
      <c r="U318" s="224"/>
      <c r="V318" s="224"/>
      <c r="W318" s="224"/>
      <c r="X318" s="224"/>
      <c r="Y318" s="224"/>
      <c r="Z318" s="224"/>
      <c r="AA318" s="224"/>
      <c r="AB318" s="224"/>
      <c r="AC318" s="224"/>
      <c r="AD318" s="224"/>
      <c r="AE318" s="224"/>
      <c r="AF318" s="224"/>
      <c r="AG318" s="224"/>
      <c r="AH318" s="224"/>
      <c r="AI318" s="224"/>
      <c r="AJ318" s="224"/>
      <c r="AK318" s="224"/>
      <c r="AL318" s="224"/>
      <c r="AM318" s="224"/>
      <c r="AN318" s="224"/>
      <c r="AO318" s="224"/>
      <c r="AP318" s="224"/>
      <c r="AQ318" s="224"/>
      <c r="AR318" s="224"/>
      <c r="AS318" s="224"/>
      <c r="AT318" s="224"/>
      <c r="AU318" s="224"/>
      <c r="AV318" s="224"/>
      <c r="AW318" s="224"/>
      <c r="AX318" s="224"/>
      <c r="AY318" s="224"/>
      <c r="AZ318" s="224"/>
      <c r="BA318" s="224"/>
      <c r="BB318" s="224"/>
      <c r="BC318" s="224"/>
      <c r="BD318" s="224"/>
      <c r="BE318" s="224"/>
      <c r="BF318" s="224"/>
      <c r="BG318" s="224"/>
      <c r="BH318" s="224"/>
      <c r="BI318" s="224"/>
      <c r="BJ318" s="224"/>
      <c r="BK318" s="224"/>
      <c r="BL318" s="224"/>
      <c r="BM318" s="225">
        <v>21</v>
      </c>
    </row>
    <row r="319" spans="1:65">
      <c r="A319" s="29"/>
      <c r="B319" s="3" t="s">
        <v>86</v>
      </c>
      <c r="C319" s="28"/>
      <c r="D319" s="13">
        <v>0</v>
      </c>
      <c r="E319" s="147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29"/>
      <c r="B320" s="3" t="s">
        <v>262</v>
      </c>
      <c r="C320" s="28"/>
      <c r="D320" s="13">
        <v>2.2204460492503131E-16</v>
      </c>
      <c r="E320" s="147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29"/>
      <c r="B321" s="45" t="s">
        <v>263</v>
      </c>
      <c r="C321" s="46"/>
      <c r="D321" s="44" t="s">
        <v>264</v>
      </c>
      <c r="E321" s="147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0"/>
      <c r="C322" s="20"/>
      <c r="D322" s="20"/>
      <c r="BM322" s="55"/>
    </row>
    <row r="323" spans="1:65" ht="15">
      <c r="B323" s="8" t="s">
        <v>641</v>
      </c>
      <c r="BM323" s="27" t="s">
        <v>321</v>
      </c>
    </row>
    <row r="324" spans="1:65" ht="15">
      <c r="A324" s="24" t="s">
        <v>45</v>
      </c>
      <c r="B324" s="18" t="s">
        <v>110</v>
      </c>
      <c r="C324" s="15" t="s">
        <v>111</v>
      </c>
      <c r="D324" s="16" t="s">
        <v>341</v>
      </c>
      <c r="E324" s="147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7">
        <v>1</v>
      </c>
    </row>
    <row r="325" spans="1:65">
      <c r="A325" s="29"/>
      <c r="B325" s="19" t="s">
        <v>229</v>
      </c>
      <c r="C325" s="9" t="s">
        <v>229</v>
      </c>
      <c r="D325" s="10" t="s">
        <v>112</v>
      </c>
      <c r="E325" s="147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7" t="s">
        <v>3</v>
      </c>
    </row>
    <row r="326" spans="1:65">
      <c r="A326" s="29"/>
      <c r="B326" s="19"/>
      <c r="C326" s="9"/>
      <c r="D326" s="10" t="s">
        <v>98</v>
      </c>
      <c r="E326" s="147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7">
        <v>0</v>
      </c>
    </row>
    <row r="327" spans="1:65">
      <c r="A327" s="29"/>
      <c r="B327" s="19"/>
      <c r="C327" s="9"/>
      <c r="D327" s="25"/>
      <c r="E327" s="147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7">
        <v>0</v>
      </c>
    </row>
    <row r="328" spans="1:65">
      <c r="A328" s="29"/>
      <c r="B328" s="18">
        <v>1</v>
      </c>
      <c r="C328" s="14">
        <v>1</v>
      </c>
      <c r="D328" s="221">
        <v>100</v>
      </c>
      <c r="E328" s="223"/>
      <c r="F328" s="224"/>
      <c r="G328" s="224"/>
      <c r="H328" s="224"/>
      <c r="I328" s="224"/>
      <c r="J328" s="224"/>
      <c r="K328" s="224"/>
      <c r="L328" s="224"/>
      <c r="M328" s="224"/>
      <c r="N328" s="224"/>
      <c r="O328" s="224"/>
      <c r="P328" s="224"/>
      <c r="Q328" s="224"/>
      <c r="R328" s="224"/>
      <c r="S328" s="224"/>
      <c r="T328" s="224"/>
      <c r="U328" s="224"/>
      <c r="V328" s="224"/>
      <c r="W328" s="224"/>
      <c r="X328" s="224"/>
      <c r="Y328" s="224"/>
      <c r="Z328" s="224"/>
      <c r="AA328" s="224"/>
      <c r="AB328" s="224"/>
      <c r="AC328" s="224"/>
      <c r="AD328" s="224"/>
      <c r="AE328" s="224"/>
      <c r="AF328" s="224"/>
      <c r="AG328" s="224"/>
      <c r="AH328" s="224"/>
      <c r="AI328" s="224"/>
      <c r="AJ328" s="224"/>
      <c r="AK328" s="224"/>
      <c r="AL328" s="224"/>
      <c r="AM328" s="224"/>
      <c r="AN328" s="224"/>
      <c r="AO328" s="224"/>
      <c r="AP328" s="224"/>
      <c r="AQ328" s="224"/>
      <c r="AR328" s="224"/>
      <c r="AS328" s="224"/>
      <c r="AT328" s="224"/>
      <c r="AU328" s="224"/>
      <c r="AV328" s="224"/>
      <c r="AW328" s="224"/>
      <c r="AX328" s="224"/>
      <c r="AY328" s="224"/>
      <c r="AZ328" s="224"/>
      <c r="BA328" s="224"/>
      <c r="BB328" s="224"/>
      <c r="BC328" s="224"/>
      <c r="BD328" s="224"/>
      <c r="BE328" s="224"/>
      <c r="BF328" s="224"/>
      <c r="BG328" s="224"/>
      <c r="BH328" s="224"/>
      <c r="BI328" s="224"/>
      <c r="BJ328" s="224"/>
      <c r="BK328" s="224"/>
      <c r="BL328" s="224"/>
      <c r="BM328" s="225">
        <v>1</v>
      </c>
    </row>
    <row r="329" spans="1:65">
      <c r="A329" s="29"/>
      <c r="B329" s="19">
        <v>1</v>
      </c>
      <c r="C329" s="9">
        <v>2</v>
      </c>
      <c r="D329" s="228">
        <v>100</v>
      </c>
      <c r="E329" s="223"/>
      <c r="F329" s="224"/>
      <c r="G329" s="224"/>
      <c r="H329" s="224"/>
      <c r="I329" s="224"/>
      <c r="J329" s="224"/>
      <c r="K329" s="224"/>
      <c r="L329" s="224"/>
      <c r="M329" s="224"/>
      <c r="N329" s="224"/>
      <c r="O329" s="224"/>
      <c r="P329" s="224"/>
      <c r="Q329" s="224"/>
      <c r="R329" s="224"/>
      <c r="S329" s="224"/>
      <c r="T329" s="224"/>
      <c r="U329" s="224"/>
      <c r="V329" s="224"/>
      <c r="W329" s="224"/>
      <c r="X329" s="224"/>
      <c r="Y329" s="224"/>
      <c r="Z329" s="224"/>
      <c r="AA329" s="224"/>
      <c r="AB329" s="224"/>
      <c r="AC329" s="224"/>
      <c r="AD329" s="224"/>
      <c r="AE329" s="224"/>
      <c r="AF329" s="224"/>
      <c r="AG329" s="224"/>
      <c r="AH329" s="224"/>
      <c r="AI329" s="224"/>
      <c r="AJ329" s="224"/>
      <c r="AK329" s="224"/>
      <c r="AL329" s="224"/>
      <c r="AM329" s="224"/>
      <c r="AN329" s="224"/>
      <c r="AO329" s="224"/>
      <c r="AP329" s="224"/>
      <c r="AQ329" s="224"/>
      <c r="AR329" s="224"/>
      <c r="AS329" s="224"/>
      <c r="AT329" s="224"/>
      <c r="AU329" s="224"/>
      <c r="AV329" s="224"/>
      <c r="AW329" s="224"/>
      <c r="AX329" s="224"/>
      <c r="AY329" s="224"/>
      <c r="AZ329" s="224"/>
      <c r="BA329" s="224"/>
      <c r="BB329" s="224"/>
      <c r="BC329" s="224"/>
      <c r="BD329" s="224"/>
      <c r="BE329" s="224"/>
      <c r="BF329" s="224"/>
      <c r="BG329" s="224"/>
      <c r="BH329" s="224"/>
      <c r="BI329" s="224"/>
      <c r="BJ329" s="224"/>
      <c r="BK329" s="224"/>
      <c r="BL329" s="224"/>
      <c r="BM329" s="225">
        <v>16</v>
      </c>
    </row>
    <row r="330" spans="1:65">
      <c r="A330" s="29"/>
      <c r="B330" s="20" t="s">
        <v>259</v>
      </c>
      <c r="C330" s="12"/>
      <c r="D330" s="230">
        <v>100</v>
      </c>
      <c r="E330" s="223"/>
      <c r="F330" s="224"/>
      <c r="G330" s="224"/>
      <c r="H330" s="224"/>
      <c r="I330" s="224"/>
      <c r="J330" s="224"/>
      <c r="K330" s="224"/>
      <c r="L330" s="224"/>
      <c r="M330" s="224"/>
      <c r="N330" s="224"/>
      <c r="O330" s="224"/>
      <c r="P330" s="224"/>
      <c r="Q330" s="224"/>
      <c r="R330" s="224"/>
      <c r="S330" s="224"/>
      <c r="T330" s="224"/>
      <c r="U330" s="224"/>
      <c r="V330" s="224"/>
      <c r="W330" s="224"/>
      <c r="X330" s="224"/>
      <c r="Y330" s="224"/>
      <c r="Z330" s="224"/>
      <c r="AA330" s="224"/>
      <c r="AB330" s="224"/>
      <c r="AC330" s="224"/>
      <c r="AD330" s="224"/>
      <c r="AE330" s="224"/>
      <c r="AF330" s="224"/>
      <c r="AG330" s="224"/>
      <c r="AH330" s="224"/>
      <c r="AI330" s="224"/>
      <c r="AJ330" s="224"/>
      <c r="AK330" s="224"/>
      <c r="AL330" s="224"/>
      <c r="AM330" s="224"/>
      <c r="AN330" s="224"/>
      <c r="AO330" s="224"/>
      <c r="AP330" s="224"/>
      <c r="AQ330" s="224"/>
      <c r="AR330" s="224"/>
      <c r="AS330" s="224"/>
      <c r="AT330" s="224"/>
      <c r="AU330" s="224"/>
      <c r="AV330" s="224"/>
      <c r="AW330" s="224"/>
      <c r="AX330" s="224"/>
      <c r="AY330" s="224"/>
      <c r="AZ330" s="224"/>
      <c r="BA330" s="224"/>
      <c r="BB330" s="224"/>
      <c r="BC330" s="224"/>
      <c r="BD330" s="224"/>
      <c r="BE330" s="224"/>
      <c r="BF330" s="224"/>
      <c r="BG330" s="224"/>
      <c r="BH330" s="224"/>
      <c r="BI330" s="224"/>
      <c r="BJ330" s="224"/>
      <c r="BK330" s="224"/>
      <c r="BL330" s="224"/>
      <c r="BM330" s="225">
        <v>16</v>
      </c>
    </row>
    <row r="331" spans="1:65">
      <c r="A331" s="29"/>
      <c r="B331" s="3" t="s">
        <v>260</v>
      </c>
      <c r="C331" s="28"/>
      <c r="D331" s="228">
        <v>100</v>
      </c>
      <c r="E331" s="223"/>
      <c r="F331" s="224"/>
      <c r="G331" s="224"/>
      <c r="H331" s="224"/>
      <c r="I331" s="224"/>
      <c r="J331" s="224"/>
      <c r="K331" s="224"/>
      <c r="L331" s="224"/>
      <c r="M331" s="224"/>
      <c r="N331" s="224"/>
      <c r="O331" s="224"/>
      <c r="P331" s="224"/>
      <c r="Q331" s="224"/>
      <c r="R331" s="224"/>
      <c r="S331" s="224"/>
      <c r="T331" s="224"/>
      <c r="U331" s="224"/>
      <c r="V331" s="224"/>
      <c r="W331" s="224"/>
      <c r="X331" s="224"/>
      <c r="Y331" s="224"/>
      <c r="Z331" s="224"/>
      <c r="AA331" s="224"/>
      <c r="AB331" s="224"/>
      <c r="AC331" s="224"/>
      <c r="AD331" s="224"/>
      <c r="AE331" s="224"/>
      <c r="AF331" s="224"/>
      <c r="AG331" s="224"/>
      <c r="AH331" s="224"/>
      <c r="AI331" s="224"/>
      <c r="AJ331" s="224"/>
      <c r="AK331" s="224"/>
      <c r="AL331" s="224"/>
      <c r="AM331" s="224"/>
      <c r="AN331" s="224"/>
      <c r="AO331" s="224"/>
      <c r="AP331" s="224"/>
      <c r="AQ331" s="224"/>
      <c r="AR331" s="224"/>
      <c r="AS331" s="224"/>
      <c r="AT331" s="224"/>
      <c r="AU331" s="224"/>
      <c r="AV331" s="224"/>
      <c r="AW331" s="224"/>
      <c r="AX331" s="224"/>
      <c r="AY331" s="224"/>
      <c r="AZ331" s="224"/>
      <c r="BA331" s="224"/>
      <c r="BB331" s="224"/>
      <c r="BC331" s="224"/>
      <c r="BD331" s="224"/>
      <c r="BE331" s="224"/>
      <c r="BF331" s="224"/>
      <c r="BG331" s="224"/>
      <c r="BH331" s="224"/>
      <c r="BI331" s="224"/>
      <c r="BJ331" s="224"/>
      <c r="BK331" s="224"/>
      <c r="BL331" s="224"/>
      <c r="BM331" s="225">
        <v>100</v>
      </c>
    </row>
    <row r="332" spans="1:65">
      <c r="A332" s="29"/>
      <c r="B332" s="3" t="s">
        <v>261</v>
      </c>
      <c r="C332" s="28"/>
      <c r="D332" s="228">
        <v>0</v>
      </c>
      <c r="E332" s="223"/>
      <c r="F332" s="224"/>
      <c r="G332" s="224"/>
      <c r="H332" s="224"/>
      <c r="I332" s="224"/>
      <c r="J332" s="224"/>
      <c r="K332" s="224"/>
      <c r="L332" s="224"/>
      <c r="M332" s="224"/>
      <c r="N332" s="224"/>
      <c r="O332" s="224"/>
      <c r="P332" s="224"/>
      <c r="Q332" s="224"/>
      <c r="R332" s="224"/>
      <c r="S332" s="224"/>
      <c r="T332" s="224"/>
      <c r="U332" s="224"/>
      <c r="V332" s="224"/>
      <c r="W332" s="224"/>
      <c r="X332" s="224"/>
      <c r="Y332" s="224"/>
      <c r="Z332" s="224"/>
      <c r="AA332" s="224"/>
      <c r="AB332" s="224"/>
      <c r="AC332" s="224"/>
      <c r="AD332" s="224"/>
      <c r="AE332" s="224"/>
      <c r="AF332" s="224"/>
      <c r="AG332" s="224"/>
      <c r="AH332" s="224"/>
      <c r="AI332" s="224"/>
      <c r="AJ332" s="224"/>
      <c r="AK332" s="224"/>
      <c r="AL332" s="224"/>
      <c r="AM332" s="224"/>
      <c r="AN332" s="224"/>
      <c r="AO332" s="224"/>
      <c r="AP332" s="224"/>
      <c r="AQ332" s="224"/>
      <c r="AR332" s="224"/>
      <c r="AS332" s="224"/>
      <c r="AT332" s="224"/>
      <c r="AU332" s="224"/>
      <c r="AV332" s="224"/>
      <c r="AW332" s="224"/>
      <c r="AX332" s="224"/>
      <c r="AY332" s="224"/>
      <c r="AZ332" s="224"/>
      <c r="BA332" s="224"/>
      <c r="BB332" s="224"/>
      <c r="BC332" s="224"/>
      <c r="BD332" s="224"/>
      <c r="BE332" s="224"/>
      <c r="BF332" s="224"/>
      <c r="BG332" s="224"/>
      <c r="BH332" s="224"/>
      <c r="BI332" s="224"/>
      <c r="BJ332" s="224"/>
      <c r="BK332" s="224"/>
      <c r="BL332" s="224"/>
      <c r="BM332" s="225">
        <v>22</v>
      </c>
    </row>
    <row r="333" spans="1:65">
      <c r="A333" s="29"/>
      <c r="B333" s="3" t="s">
        <v>86</v>
      </c>
      <c r="C333" s="28"/>
      <c r="D333" s="13">
        <v>0</v>
      </c>
      <c r="E333" s="147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29"/>
      <c r="B334" s="3" t="s">
        <v>262</v>
      </c>
      <c r="C334" s="28"/>
      <c r="D334" s="13">
        <v>0</v>
      </c>
      <c r="E334" s="147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29"/>
      <c r="B335" s="45" t="s">
        <v>263</v>
      </c>
      <c r="C335" s="46"/>
      <c r="D335" s="44" t="s">
        <v>264</v>
      </c>
      <c r="E335" s="147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0"/>
      <c r="C336" s="20"/>
      <c r="D336" s="20"/>
      <c r="BM336" s="55"/>
    </row>
    <row r="337" spans="65:65">
      <c r="BM337" s="55"/>
    </row>
    <row r="338" spans="65:65">
      <c r="BM338" s="55"/>
    </row>
    <row r="339" spans="65:65">
      <c r="BM339" s="55"/>
    </row>
    <row r="340" spans="65:65">
      <c r="BM340" s="55"/>
    </row>
    <row r="341" spans="65:65">
      <c r="BM341" s="55"/>
    </row>
    <row r="342" spans="65:65">
      <c r="BM342" s="55"/>
    </row>
    <row r="343" spans="65:65">
      <c r="BM343" s="55"/>
    </row>
    <row r="344" spans="65:65">
      <c r="BM344" s="55"/>
    </row>
    <row r="345" spans="65:65">
      <c r="BM345" s="55"/>
    </row>
    <row r="346" spans="65:65">
      <c r="BM346" s="55"/>
    </row>
    <row r="347" spans="65:65">
      <c r="BM347" s="55"/>
    </row>
    <row r="348" spans="65:65">
      <c r="BM348" s="55"/>
    </row>
    <row r="349" spans="65:65">
      <c r="BM349" s="55"/>
    </row>
    <row r="350" spans="65:65">
      <c r="BM350" s="55"/>
    </row>
    <row r="351" spans="65:65">
      <c r="BM351" s="55"/>
    </row>
    <row r="352" spans="65:65">
      <c r="BM352" s="55"/>
    </row>
    <row r="353" spans="65:65">
      <c r="BM353" s="55"/>
    </row>
    <row r="354" spans="65:65">
      <c r="BM354" s="55"/>
    </row>
    <row r="355" spans="65:65">
      <c r="BM355" s="55"/>
    </row>
    <row r="356" spans="65:65">
      <c r="BM356" s="55"/>
    </row>
    <row r="357" spans="65:65">
      <c r="BM357" s="55"/>
    </row>
    <row r="358" spans="65:65">
      <c r="BM358" s="55"/>
    </row>
    <row r="359" spans="65:65">
      <c r="BM359" s="55"/>
    </row>
    <row r="360" spans="65:65">
      <c r="BM360" s="55"/>
    </row>
    <row r="361" spans="65:65">
      <c r="BM361" s="55"/>
    </row>
    <row r="362" spans="65:65">
      <c r="BM362" s="55"/>
    </row>
    <row r="363" spans="65:65">
      <c r="BM363" s="55"/>
    </row>
    <row r="364" spans="65:65">
      <c r="BM364" s="55"/>
    </row>
    <row r="365" spans="65:65">
      <c r="BM365" s="55"/>
    </row>
    <row r="366" spans="65:65">
      <c r="BM366" s="55"/>
    </row>
    <row r="367" spans="65:65">
      <c r="BM367" s="55"/>
    </row>
    <row r="368" spans="65:65">
      <c r="BM368" s="55"/>
    </row>
    <row r="369" spans="65:65">
      <c r="BM369" s="55"/>
    </row>
    <row r="370" spans="65:65">
      <c r="BM370" s="55"/>
    </row>
    <row r="371" spans="65:65">
      <c r="BM371" s="55"/>
    </row>
    <row r="372" spans="65:65">
      <c r="BM372" s="55"/>
    </row>
    <row r="373" spans="65:65">
      <c r="BM373" s="55"/>
    </row>
    <row r="374" spans="65:65">
      <c r="BM374" s="55"/>
    </row>
    <row r="375" spans="65:65">
      <c r="BM375" s="55"/>
    </row>
    <row r="376" spans="65:65">
      <c r="BM376" s="55"/>
    </row>
    <row r="377" spans="65:65">
      <c r="BM377" s="55"/>
    </row>
    <row r="378" spans="65:65">
      <c r="BM378" s="55"/>
    </row>
    <row r="379" spans="65:65">
      <c r="BM379" s="55"/>
    </row>
    <row r="380" spans="65:65">
      <c r="BM380" s="55"/>
    </row>
    <row r="381" spans="65:65">
      <c r="BM381" s="55"/>
    </row>
    <row r="382" spans="65:65">
      <c r="BM382" s="55"/>
    </row>
    <row r="383" spans="65:65">
      <c r="BM383" s="55"/>
    </row>
    <row r="384" spans="65:65">
      <c r="BM384" s="55"/>
    </row>
    <row r="385" spans="65:65">
      <c r="BM385" s="55"/>
    </row>
    <row r="386" spans="65:65">
      <c r="BM386" s="55"/>
    </row>
    <row r="387" spans="65:65">
      <c r="BM387" s="55"/>
    </row>
    <row r="388" spans="65:65">
      <c r="BM388" s="55"/>
    </row>
    <row r="389" spans="65:65">
      <c r="BM389" s="56"/>
    </row>
    <row r="390" spans="65:65">
      <c r="BM390" s="57"/>
    </row>
    <row r="391" spans="65:65">
      <c r="BM391" s="57"/>
    </row>
    <row r="392" spans="65:65">
      <c r="BM392" s="57"/>
    </row>
    <row r="393" spans="65:65">
      <c r="BM393" s="57"/>
    </row>
    <row r="394" spans="65:65">
      <c r="BM394" s="57"/>
    </row>
    <row r="395" spans="65:65">
      <c r="BM395" s="57"/>
    </row>
    <row r="396" spans="65:65">
      <c r="BM396" s="57"/>
    </row>
    <row r="397" spans="65:65">
      <c r="BM397" s="57"/>
    </row>
    <row r="398" spans="65:65">
      <c r="BM398" s="57"/>
    </row>
    <row r="399" spans="65:65">
      <c r="BM399" s="57"/>
    </row>
    <row r="400" spans="65:65">
      <c r="BM400" s="57"/>
    </row>
    <row r="401" spans="65:65">
      <c r="BM401" s="57"/>
    </row>
    <row r="402" spans="65:65">
      <c r="BM402" s="57"/>
    </row>
    <row r="403" spans="65:65">
      <c r="BM403" s="57"/>
    </row>
    <row r="404" spans="65:65">
      <c r="BM404" s="57"/>
    </row>
    <row r="405" spans="65:65">
      <c r="BM405" s="57"/>
    </row>
    <row r="406" spans="65:65">
      <c r="BM406" s="57"/>
    </row>
    <row r="407" spans="65:65">
      <c r="BM407" s="57"/>
    </row>
    <row r="408" spans="65:65">
      <c r="BM408" s="57"/>
    </row>
    <row r="409" spans="65:65">
      <c r="BM409" s="57"/>
    </row>
    <row r="410" spans="65:65">
      <c r="BM410" s="57"/>
    </row>
    <row r="411" spans="65:65">
      <c r="BM411" s="57"/>
    </row>
    <row r="412" spans="65:65">
      <c r="BM412" s="57"/>
    </row>
    <row r="413" spans="65:65">
      <c r="BM413" s="57"/>
    </row>
    <row r="414" spans="65:65">
      <c r="BM414" s="57"/>
    </row>
    <row r="415" spans="65:65">
      <c r="BM415" s="57"/>
    </row>
    <row r="416" spans="65:65">
      <c r="BM416" s="57"/>
    </row>
    <row r="417" spans="65:65">
      <c r="BM417" s="57"/>
    </row>
    <row r="418" spans="65:65">
      <c r="BM418" s="57"/>
    </row>
    <row r="419" spans="65:65">
      <c r="BM419" s="57"/>
    </row>
    <row r="420" spans="65:65">
      <c r="BM420" s="57"/>
    </row>
    <row r="421" spans="65:65">
      <c r="BM421" s="57"/>
    </row>
    <row r="422" spans="65:65">
      <c r="BM422" s="57"/>
    </row>
    <row r="423" spans="65:65">
      <c r="BM423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">
    <cfRule type="expression" dxfId="11" priority="72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">
    <cfRule type="expression" dxfId="10" priority="70" stopIfTrue="1">
      <formula>AND(ISBLANK(INDIRECT(Anlyt_LabRefLastCol)),ISBLANK(INDIRECT(Anlyt_LabRefThisCol)))</formula>
    </cfRule>
    <cfRule type="expression" dxfId="9" priority="7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30C12-4209-477A-BFA0-B63CD5A5F805}">
  <sheetPr codeName="Sheet18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8">
      <c r="B1" s="8" t="s">
        <v>642</v>
      </c>
      <c r="BM1" s="27" t="s">
        <v>321</v>
      </c>
    </row>
    <row r="2" spans="1:66" ht="18">
      <c r="A2" s="24" t="s">
        <v>487</v>
      </c>
      <c r="B2" s="18" t="s">
        <v>110</v>
      </c>
      <c r="C2" s="15" t="s">
        <v>111</v>
      </c>
      <c r="D2" s="16" t="s">
        <v>341</v>
      </c>
      <c r="E2" s="147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229</v>
      </c>
      <c r="C3" s="9" t="s">
        <v>229</v>
      </c>
      <c r="D3" s="10" t="s">
        <v>112</v>
      </c>
      <c r="E3" s="147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350</v>
      </c>
      <c r="E4" s="147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/>
      <c r="E5" s="147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1">
        <v>2.96</v>
      </c>
      <c r="E6" s="147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2.95</v>
      </c>
      <c r="E7" s="147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18</v>
      </c>
    </row>
    <row r="8" spans="1:66">
      <c r="A8" s="29"/>
      <c r="B8" s="20" t="s">
        <v>259</v>
      </c>
      <c r="C8" s="12"/>
      <c r="D8" s="22">
        <v>2.9550000000000001</v>
      </c>
      <c r="E8" s="147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3" t="s">
        <v>260</v>
      </c>
      <c r="C9" s="28"/>
      <c r="D9" s="11">
        <v>2.9550000000000001</v>
      </c>
      <c r="E9" s="147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2.9550000000000001</v>
      </c>
      <c r="BN9" s="27"/>
    </row>
    <row r="10" spans="1:66">
      <c r="A10" s="29"/>
      <c r="B10" s="3" t="s">
        <v>261</v>
      </c>
      <c r="C10" s="28"/>
      <c r="D10" s="23">
        <v>7.0710678118653244E-3</v>
      </c>
      <c r="E10" s="147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24</v>
      </c>
    </row>
    <row r="11" spans="1:66">
      <c r="A11" s="29"/>
      <c r="B11" s="3" t="s">
        <v>86</v>
      </c>
      <c r="C11" s="28"/>
      <c r="D11" s="13">
        <v>2.3929163491930032E-3</v>
      </c>
      <c r="E11" s="147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262</v>
      </c>
      <c r="C12" s="28"/>
      <c r="D12" s="13">
        <v>0</v>
      </c>
      <c r="E12" s="147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5" t="s">
        <v>263</v>
      </c>
      <c r="C13" s="46"/>
      <c r="D13" s="44" t="s">
        <v>264</v>
      </c>
      <c r="E13" s="147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20"/>
      <c r="D14" s="20"/>
      <c r="BM14" s="55"/>
    </row>
    <row r="15" spans="1:66"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05F37-CAD0-4278-895F-53B2459F3146}">
  <sheetPr codeName="Sheet19"/>
  <dimension ref="A1:BN115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643</v>
      </c>
      <c r="BM1" s="27" t="s">
        <v>321</v>
      </c>
    </row>
    <row r="2" spans="1:66" ht="15">
      <c r="A2" s="24" t="s">
        <v>109</v>
      </c>
      <c r="B2" s="18" t="s">
        <v>110</v>
      </c>
      <c r="C2" s="15" t="s">
        <v>111</v>
      </c>
      <c r="D2" s="16" t="s">
        <v>341</v>
      </c>
      <c r="E2" s="147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229</v>
      </c>
      <c r="C3" s="9" t="s">
        <v>229</v>
      </c>
      <c r="D3" s="10" t="s">
        <v>112</v>
      </c>
      <c r="E3" s="147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99</v>
      </c>
      <c r="E4" s="147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147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1">
        <v>0.12</v>
      </c>
      <c r="E6" s="202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3"/>
      <c r="BG6" s="203"/>
      <c r="BH6" s="203"/>
      <c r="BI6" s="203"/>
      <c r="BJ6" s="203"/>
      <c r="BK6" s="203"/>
      <c r="BL6" s="203"/>
      <c r="BM6" s="204">
        <v>1</v>
      </c>
    </row>
    <row r="7" spans="1:66">
      <c r="A7" s="29"/>
      <c r="B7" s="19">
        <v>1</v>
      </c>
      <c r="C7" s="9">
        <v>2</v>
      </c>
      <c r="D7" s="23">
        <v>0.11</v>
      </c>
      <c r="E7" s="202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/>
      <c r="BM7" s="204">
        <v>20</v>
      </c>
    </row>
    <row r="8" spans="1:66">
      <c r="A8" s="29"/>
      <c r="B8" s="20" t="s">
        <v>259</v>
      </c>
      <c r="C8" s="12"/>
      <c r="D8" s="207">
        <v>0.11499999999999999</v>
      </c>
      <c r="E8" s="202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4">
        <v>16</v>
      </c>
    </row>
    <row r="9" spans="1:66">
      <c r="A9" s="29"/>
      <c r="B9" s="3" t="s">
        <v>260</v>
      </c>
      <c r="C9" s="28"/>
      <c r="D9" s="23">
        <v>0.11499999999999999</v>
      </c>
      <c r="E9" s="202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4">
        <v>0.115</v>
      </c>
      <c r="BN9" s="27"/>
    </row>
    <row r="10" spans="1:66">
      <c r="A10" s="29"/>
      <c r="B10" s="3" t="s">
        <v>261</v>
      </c>
      <c r="C10" s="28"/>
      <c r="D10" s="23">
        <v>7.0710678118654719E-3</v>
      </c>
      <c r="E10" s="202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4">
        <v>26</v>
      </c>
    </row>
    <row r="11" spans="1:66">
      <c r="A11" s="29"/>
      <c r="B11" s="3" t="s">
        <v>86</v>
      </c>
      <c r="C11" s="28"/>
      <c r="D11" s="13">
        <v>6.1487546190134544E-2</v>
      </c>
      <c r="E11" s="147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262</v>
      </c>
      <c r="C12" s="28"/>
      <c r="D12" s="13">
        <v>-1.1102230246251565E-16</v>
      </c>
      <c r="E12" s="147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5" t="s">
        <v>263</v>
      </c>
      <c r="C13" s="46"/>
      <c r="D13" s="44" t="s">
        <v>264</v>
      </c>
      <c r="E13" s="147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20"/>
      <c r="D14" s="20"/>
      <c r="BM14" s="55"/>
    </row>
    <row r="15" spans="1:66" ht="15">
      <c r="B15" s="8" t="s">
        <v>644</v>
      </c>
      <c r="BM15" s="27" t="s">
        <v>321</v>
      </c>
    </row>
    <row r="16" spans="1:66" ht="15">
      <c r="A16" s="24" t="s">
        <v>60</v>
      </c>
      <c r="B16" s="18" t="s">
        <v>110</v>
      </c>
      <c r="C16" s="15" t="s">
        <v>111</v>
      </c>
      <c r="D16" s="16" t="s">
        <v>341</v>
      </c>
      <c r="E16" s="147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229</v>
      </c>
      <c r="C17" s="9" t="s">
        <v>229</v>
      </c>
      <c r="D17" s="10" t="s">
        <v>112</v>
      </c>
      <c r="E17" s="147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1</v>
      </c>
    </row>
    <row r="18" spans="1:65">
      <c r="A18" s="29"/>
      <c r="B18" s="19"/>
      <c r="C18" s="9"/>
      <c r="D18" s="10" t="s">
        <v>99</v>
      </c>
      <c r="E18" s="147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3</v>
      </c>
    </row>
    <row r="19" spans="1:65">
      <c r="A19" s="29"/>
      <c r="B19" s="19"/>
      <c r="C19" s="9"/>
      <c r="D19" s="25"/>
      <c r="E19" s="147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3</v>
      </c>
    </row>
    <row r="20" spans="1:65">
      <c r="A20" s="29"/>
      <c r="B20" s="18">
        <v>1</v>
      </c>
      <c r="C20" s="14">
        <v>1</v>
      </c>
      <c r="D20" s="201">
        <v>0.28999999999999998</v>
      </c>
      <c r="E20" s="202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3"/>
      <c r="AY20" s="203"/>
      <c r="AZ20" s="203"/>
      <c r="BA20" s="203"/>
      <c r="BB20" s="203"/>
      <c r="BC20" s="203"/>
      <c r="BD20" s="203"/>
      <c r="BE20" s="203"/>
      <c r="BF20" s="203"/>
      <c r="BG20" s="203"/>
      <c r="BH20" s="203"/>
      <c r="BI20" s="203"/>
      <c r="BJ20" s="203"/>
      <c r="BK20" s="203"/>
      <c r="BL20" s="203"/>
      <c r="BM20" s="204">
        <v>1</v>
      </c>
    </row>
    <row r="21" spans="1:65">
      <c r="A21" s="29"/>
      <c r="B21" s="19">
        <v>1</v>
      </c>
      <c r="C21" s="9">
        <v>2</v>
      </c>
      <c r="D21" s="23">
        <v>0.3</v>
      </c>
      <c r="E21" s="202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  <c r="AW21" s="203"/>
      <c r="AX21" s="203"/>
      <c r="AY21" s="203"/>
      <c r="AZ21" s="203"/>
      <c r="BA21" s="203"/>
      <c r="BB21" s="203"/>
      <c r="BC21" s="203"/>
      <c r="BD21" s="203"/>
      <c r="BE21" s="203"/>
      <c r="BF21" s="203"/>
      <c r="BG21" s="203"/>
      <c r="BH21" s="203"/>
      <c r="BI21" s="203"/>
      <c r="BJ21" s="203"/>
      <c r="BK21" s="203"/>
      <c r="BL21" s="203"/>
      <c r="BM21" s="204">
        <v>20</v>
      </c>
    </row>
    <row r="22" spans="1:65">
      <c r="A22" s="29"/>
      <c r="B22" s="20" t="s">
        <v>259</v>
      </c>
      <c r="C22" s="12"/>
      <c r="D22" s="207">
        <v>0.29499999999999998</v>
      </c>
      <c r="E22" s="202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  <c r="AW22" s="203"/>
      <c r="AX22" s="203"/>
      <c r="AY22" s="203"/>
      <c r="AZ22" s="203"/>
      <c r="BA22" s="203"/>
      <c r="BB22" s="203"/>
      <c r="BC22" s="203"/>
      <c r="BD22" s="203"/>
      <c r="BE22" s="203"/>
      <c r="BF22" s="203"/>
      <c r="BG22" s="203"/>
      <c r="BH22" s="203"/>
      <c r="BI22" s="203"/>
      <c r="BJ22" s="203"/>
      <c r="BK22" s="203"/>
      <c r="BL22" s="203"/>
      <c r="BM22" s="204">
        <v>16</v>
      </c>
    </row>
    <row r="23" spans="1:65">
      <c r="A23" s="29"/>
      <c r="B23" s="3" t="s">
        <v>260</v>
      </c>
      <c r="C23" s="28"/>
      <c r="D23" s="23">
        <v>0.29499999999999998</v>
      </c>
      <c r="E23" s="202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203"/>
      <c r="BB23" s="203"/>
      <c r="BC23" s="203"/>
      <c r="BD23" s="203"/>
      <c r="BE23" s="203"/>
      <c r="BF23" s="203"/>
      <c r="BG23" s="203"/>
      <c r="BH23" s="203"/>
      <c r="BI23" s="203"/>
      <c r="BJ23" s="203"/>
      <c r="BK23" s="203"/>
      <c r="BL23" s="203"/>
      <c r="BM23" s="204">
        <v>0.29499999999999998</v>
      </c>
    </row>
    <row r="24" spans="1:65">
      <c r="A24" s="29"/>
      <c r="B24" s="3" t="s">
        <v>261</v>
      </c>
      <c r="C24" s="28"/>
      <c r="D24" s="23">
        <v>7.0710678118654814E-3</v>
      </c>
      <c r="E24" s="202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  <c r="AT24" s="203"/>
      <c r="AU24" s="203"/>
      <c r="AV24" s="203"/>
      <c r="AW24" s="203"/>
      <c r="AX24" s="203"/>
      <c r="AY24" s="203"/>
      <c r="AZ24" s="203"/>
      <c r="BA24" s="203"/>
      <c r="BB24" s="203"/>
      <c r="BC24" s="203"/>
      <c r="BD24" s="203"/>
      <c r="BE24" s="203"/>
      <c r="BF24" s="203"/>
      <c r="BG24" s="203"/>
      <c r="BH24" s="203"/>
      <c r="BI24" s="203"/>
      <c r="BJ24" s="203"/>
      <c r="BK24" s="203"/>
      <c r="BL24" s="203"/>
      <c r="BM24" s="204">
        <v>26</v>
      </c>
    </row>
    <row r="25" spans="1:65">
      <c r="A25" s="29"/>
      <c r="B25" s="3" t="s">
        <v>86</v>
      </c>
      <c r="C25" s="28"/>
      <c r="D25" s="13">
        <v>2.3969721396154175E-2</v>
      </c>
      <c r="E25" s="147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29"/>
      <c r="B26" s="3" t="s">
        <v>262</v>
      </c>
      <c r="C26" s="28"/>
      <c r="D26" s="13">
        <v>0</v>
      </c>
      <c r="E26" s="147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29"/>
      <c r="B27" s="45" t="s">
        <v>263</v>
      </c>
      <c r="C27" s="46"/>
      <c r="D27" s="44" t="s">
        <v>264</v>
      </c>
      <c r="E27" s="14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0"/>
      <c r="C28" s="20"/>
      <c r="D28" s="20"/>
      <c r="BM28" s="55"/>
    </row>
    <row r="29" spans="1:65">
      <c r="BM29" s="55"/>
    </row>
    <row r="30" spans="1:65">
      <c r="BM30" s="55"/>
    </row>
    <row r="31" spans="1:65">
      <c r="BM31" s="55"/>
    </row>
    <row r="32" spans="1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6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</sheetData>
  <dataConsolidate/>
  <conditionalFormatting sqref="B6:D7 B20:D21">
    <cfRule type="expression" dxfId="5" priority="6">
      <formula>AND($B6&lt;&gt;$B5,NOT(ISBLANK(INDIRECT(Anlyt_LabRefThisCol))))</formula>
    </cfRule>
  </conditionalFormatting>
  <conditionalFormatting sqref="C2:D13 C16:D27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C7ED8-E495-4E51-9992-9E81C47C2B34}">
  <sheetPr codeName="Sheet20"/>
  <dimension ref="A1:BN8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645</v>
      </c>
      <c r="BM1" s="27" t="s">
        <v>321</v>
      </c>
    </row>
    <row r="2" spans="1:66" ht="15">
      <c r="A2" s="24" t="s">
        <v>4</v>
      </c>
      <c r="B2" s="18" t="s">
        <v>110</v>
      </c>
      <c r="C2" s="15" t="s">
        <v>111</v>
      </c>
      <c r="D2" s="16" t="s">
        <v>341</v>
      </c>
      <c r="E2" s="147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229</v>
      </c>
      <c r="C3" s="9" t="s">
        <v>229</v>
      </c>
      <c r="D3" s="10" t="s">
        <v>112</v>
      </c>
      <c r="E3" s="147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351</v>
      </c>
      <c r="E4" s="147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147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1">
        <v>0.4</v>
      </c>
      <c r="E6" s="202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3"/>
      <c r="BG6" s="203"/>
      <c r="BH6" s="203"/>
      <c r="BI6" s="203"/>
      <c r="BJ6" s="203"/>
      <c r="BK6" s="203"/>
      <c r="BL6" s="203"/>
      <c r="BM6" s="204">
        <v>1</v>
      </c>
    </row>
    <row r="7" spans="1:66">
      <c r="A7" s="29"/>
      <c r="B7" s="19">
        <v>1</v>
      </c>
      <c r="C7" s="9">
        <v>2</v>
      </c>
      <c r="D7" s="23">
        <v>0.3</v>
      </c>
      <c r="E7" s="202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/>
      <c r="BM7" s="204">
        <v>22</v>
      </c>
    </row>
    <row r="8" spans="1:66">
      <c r="A8" s="29"/>
      <c r="B8" s="20" t="s">
        <v>259</v>
      </c>
      <c r="C8" s="12"/>
      <c r="D8" s="207">
        <v>0.35</v>
      </c>
      <c r="E8" s="202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4">
        <v>16</v>
      </c>
    </row>
    <row r="9" spans="1:66">
      <c r="A9" s="29"/>
      <c r="B9" s="3" t="s">
        <v>260</v>
      </c>
      <c r="C9" s="28"/>
      <c r="D9" s="23">
        <v>0.35</v>
      </c>
      <c r="E9" s="202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4">
        <v>0.35</v>
      </c>
      <c r="BN9" s="27"/>
    </row>
    <row r="10" spans="1:66">
      <c r="A10" s="29"/>
      <c r="B10" s="3" t="s">
        <v>261</v>
      </c>
      <c r="C10" s="28"/>
      <c r="D10" s="23">
        <v>7.0710678118654974E-2</v>
      </c>
      <c r="E10" s="202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4">
        <v>28</v>
      </c>
    </row>
    <row r="11" spans="1:66">
      <c r="A11" s="29"/>
      <c r="B11" s="3" t="s">
        <v>86</v>
      </c>
      <c r="C11" s="28"/>
      <c r="D11" s="13">
        <v>0.2020305089104428</v>
      </c>
      <c r="E11" s="147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262</v>
      </c>
      <c r="C12" s="28"/>
      <c r="D12" s="13">
        <v>0</v>
      </c>
      <c r="E12" s="147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5" t="s">
        <v>263</v>
      </c>
      <c r="C13" s="46"/>
      <c r="D13" s="44" t="s">
        <v>264</v>
      </c>
      <c r="E13" s="147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20"/>
      <c r="D14" s="20"/>
      <c r="BM14" s="55"/>
    </row>
    <row r="15" spans="1:66" ht="15">
      <c r="B15" s="8" t="s">
        <v>646</v>
      </c>
      <c r="BM15" s="27" t="s">
        <v>321</v>
      </c>
    </row>
    <row r="16" spans="1:66" ht="15">
      <c r="A16" s="24" t="s">
        <v>7</v>
      </c>
      <c r="B16" s="18" t="s">
        <v>110</v>
      </c>
      <c r="C16" s="15" t="s">
        <v>111</v>
      </c>
      <c r="D16" s="16" t="s">
        <v>341</v>
      </c>
      <c r="E16" s="147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229</v>
      </c>
      <c r="C17" s="9" t="s">
        <v>229</v>
      </c>
      <c r="D17" s="10" t="s">
        <v>112</v>
      </c>
      <c r="E17" s="147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3</v>
      </c>
    </row>
    <row r="18" spans="1:65">
      <c r="A18" s="29"/>
      <c r="B18" s="19"/>
      <c r="C18" s="9"/>
      <c r="D18" s="10" t="s">
        <v>351</v>
      </c>
      <c r="E18" s="147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1</v>
      </c>
    </row>
    <row r="19" spans="1:65">
      <c r="A19" s="29"/>
      <c r="B19" s="19"/>
      <c r="C19" s="9"/>
      <c r="D19" s="25"/>
      <c r="E19" s="147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1</v>
      </c>
    </row>
    <row r="20" spans="1:65">
      <c r="A20" s="29"/>
      <c r="B20" s="18">
        <v>1</v>
      </c>
      <c r="C20" s="14">
        <v>1</v>
      </c>
      <c r="D20" s="210">
        <v>33.6</v>
      </c>
      <c r="E20" s="212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  <c r="BI20" s="213"/>
      <c r="BJ20" s="213"/>
      <c r="BK20" s="213"/>
      <c r="BL20" s="213"/>
      <c r="BM20" s="214">
        <v>1</v>
      </c>
    </row>
    <row r="21" spans="1:65">
      <c r="A21" s="29"/>
      <c r="B21" s="19">
        <v>1</v>
      </c>
      <c r="C21" s="9">
        <v>2</v>
      </c>
      <c r="D21" s="215">
        <v>32.799999999999997</v>
      </c>
      <c r="E21" s="212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3"/>
      <c r="Z21" s="213"/>
      <c r="AA21" s="213"/>
      <c r="AB21" s="213"/>
      <c r="AC21" s="213"/>
      <c r="AD21" s="213"/>
      <c r="AE21" s="213"/>
      <c r="AF21" s="213"/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  <c r="BI21" s="213"/>
      <c r="BJ21" s="213"/>
      <c r="BK21" s="213"/>
      <c r="BL21" s="213"/>
      <c r="BM21" s="214">
        <v>10</v>
      </c>
    </row>
    <row r="22" spans="1:65">
      <c r="A22" s="29"/>
      <c r="B22" s="20" t="s">
        <v>259</v>
      </c>
      <c r="C22" s="12"/>
      <c r="D22" s="219">
        <v>33.200000000000003</v>
      </c>
      <c r="E22" s="212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13"/>
      <c r="AA22" s="213"/>
      <c r="AB22" s="213"/>
      <c r="AC22" s="213"/>
      <c r="AD22" s="213"/>
      <c r="AE22" s="213"/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  <c r="BI22" s="213"/>
      <c r="BJ22" s="213"/>
      <c r="BK22" s="213"/>
      <c r="BL22" s="213"/>
      <c r="BM22" s="214">
        <v>16</v>
      </c>
    </row>
    <row r="23" spans="1:65">
      <c r="A23" s="29"/>
      <c r="B23" s="3" t="s">
        <v>260</v>
      </c>
      <c r="C23" s="28"/>
      <c r="D23" s="215">
        <v>33.200000000000003</v>
      </c>
      <c r="E23" s="212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  <c r="BI23" s="213"/>
      <c r="BJ23" s="213"/>
      <c r="BK23" s="213"/>
      <c r="BL23" s="213"/>
      <c r="BM23" s="214">
        <v>33.200000000000003</v>
      </c>
    </row>
    <row r="24" spans="1:65">
      <c r="A24" s="29"/>
      <c r="B24" s="3" t="s">
        <v>261</v>
      </c>
      <c r="C24" s="28"/>
      <c r="D24" s="215">
        <v>0.56568542494924101</v>
      </c>
      <c r="E24" s="212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  <c r="V24" s="213"/>
      <c r="W24" s="213"/>
      <c r="X24" s="213"/>
      <c r="Y24" s="213"/>
      <c r="Z24" s="213"/>
      <c r="AA24" s="213"/>
      <c r="AB24" s="213"/>
      <c r="AC24" s="213"/>
      <c r="AD24" s="213"/>
      <c r="AE24" s="213"/>
      <c r="AF24" s="213"/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  <c r="BI24" s="213"/>
      <c r="BJ24" s="213"/>
      <c r="BK24" s="213"/>
      <c r="BL24" s="213"/>
      <c r="BM24" s="214">
        <v>29</v>
      </c>
    </row>
    <row r="25" spans="1:65">
      <c r="A25" s="29"/>
      <c r="B25" s="3" t="s">
        <v>86</v>
      </c>
      <c r="C25" s="28"/>
      <c r="D25" s="13">
        <v>1.703871761895304E-2</v>
      </c>
      <c r="E25" s="147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29"/>
      <c r="B26" s="3" t="s">
        <v>262</v>
      </c>
      <c r="C26" s="28"/>
      <c r="D26" s="13">
        <v>0</v>
      </c>
      <c r="E26" s="147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29"/>
      <c r="B27" s="45" t="s">
        <v>263</v>
      </c>
      <c r="C27" s="46"/>
      <c r="D27" s="44" t="s">
        <v>264</v>
      </c>
      <c r="E27" s="14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0"/>
      <c r="C28" s="20"/>
      <c r="D28" s="20"/>
      <c r="BM28" s="55"/>
    </row>
    <row r="29" spans="1:65" ht="15">
      <c r="B29" s="8" t="s">
        <v>647</v>
      </c>
      <c r="BM29" s="27" t="s">
        <v>321</v>
      </c>
    </row>
    <row r="30" spans="1:65" ht="15">
      <c r="A30" s="24" t="s">
        <v>10</v>
      </c>
      <c r="B30" s="18" t="s">
        <v>110</v>
      </c>
      <c r="C30" s="15" t="s">
        <v>111</v>
      </c>
      <c r="D30" s="16" t="s">
        <v>341</v>
      </c>
      <c r="E30" s="147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7">
        <v>1</v>
      </c>
    </row>
    <row r="31" spans="1:65">
      <c r="A31" s="29"/>
      <c r="B31" s="19" t="s">
        <v>229</v>
      </c>
      <c r="C31" s="9" t="s">
        <v>229</v>
      </c>
      <c r="D31" s="10" t="s">
        <v>112</v>
      </c>
      <c r="E31" s="147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7" t="s">
        <v>3</v>
      </c>
    </row>
    <row r="32" spans="1:65">
      <c r="A32" s="29"/>
      <c r="B32" s="19"/>
      <c r="C32" s="9"/>
      <c r="D32" s="10" t="s">
        <v>351</v>
      </c>
      <c r="E32" s="147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7">
        <v>0</v>
      </c>
    </row>
    <row r="33" spans="1:65">
      <c r="A33" s="29"/>
      <c r="B33" s="19"/>
      <c r="C33" s="9"/>
      <c r="D33" s="25"/>
      <c r="E33" s="147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7">
        <v>0</v>
      </c>
    </row>
    <row r="34" spans="1:65">
      <c r="A34" s="29"/>
      <c r="B34" s="18">
        <v>1</v>
      </c>
      <c r="C34" s="14">
        <v>1</v>
      </c>
      <c r="D34" s="221">
        <v>151</v>
      </c>
      <c r="E34" s="223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/>
      <c r="AN34" s="224"/>
      <c r="AO34" s="224"/>
      <c r="AP34" s="224"/>
      <c r="AQ34" s="224"/>
      <c r="AR34" s="224"/>
      <c r="AS34" s="224"/>
      <c r="AT34" s="224"/>
      <c r="AU34" s="224"/>
      <c r="AV34" s="224"/>
      <c r="AW34" s="224"/>
      <c r="AX34" s="224"/>
      <c r="AY34" s="224"/>
      <c r="AZ34" s="224"/>
      <c r="BA34" s="224"/>
      <c r="BB34" s="224"/>
      <c r="BC34" s="224"/>
      <c r="BD34" s="224"/>
      <c r="BE34" s="224"/>
      <c r="BF34" s="224"/>
      <c r="BG34" s="224"/>
      <c r="BH34" s="224"/>
      <c r="BI34" s="224"/>
      <c r="BJ34" s="224"/>
      <c r="BK34" s="224"/>
      <c r="BL34" s="224"/>
      <c r="BM34" s="225">
        <v>1</v>
      </c>
    </row>
    <row r="35" spans="1:65">
      <c r="A35" s="29"/>
      <c r="B35" s="19">
        <v>1</v>
      </c>
      <c r="C35" s="9">
        <v>2</v>
      </c>
      <c r="D35" s="228">
        <v>149</v>
      </c>
      <c r="E35" s="223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4"/>
      <c r="AG35" s="224"/>
      <c r="AH35" s="224"/>
      <c r="AI35" s="224"/>
      <c r="AJ35" s="224"/>
      <c r="AK35" s="224"/>
      <c r="AL35" s="224"/>
      <c r="AM35" s="224"/>
      <c r="AN35" s="224"/>
      <c r="AO35" s="224"/>
      <c r="AP35" s="224"/>
      <c r="AQ35" s="224"/>
      <c r="AR35" s="224"/>
      <c r="AS35" s="224"/>
      <c r="AT35" s="224"/>
      <c r="AU35" s="224"/>
      <c r="AV35" s="224"/>
      <c r="AW35" s="224"/>
      <c r="AX35" s="224"/>
      <c r="AY35" s="224"/>
      <c r="AZ35" s="224"/>
      <c r="BA35" s="224"/>
      <c r="BB35" s="224"/>
      <c r="BC35" s="224"/>
      <c r="BD35" s="224"/>
      <c r="BE35" s="224"/>
      <c r="BF35" s="224"/>
      <c r="BG35" s="224"/>
      <c r="BH35" s="224"/>
      <c r="BI35" s="224"/>
      <c r="BJ35" s="224"/>
      <c r="BK35" s="224"/>
      <c r="BL35" s="224"/>
      <c r="BM35" s="225">
        <v>24</v>
      </c>
    </row>
    <row r="36" spans="1:65">
      <c r="A36" s="29"/>
      <c r="B36" s="20" t="s">
        <v>259</v>
      </c>
      <c r="C36" s="12"/>
      <c r="D36" s="230">
        <v>150</v>
      </c>
      <c r="E36" s="223"/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4"/>
      <c r="AK36" s="224"/>
      <c r="AL36" s="224"/>
      <c r="AM36" s="224"/>
      <c r="AN36" s="224"/>
      <c r="AO36" s="224"/>
      <c r="AP36" s="224"/>
      <c r="AQ36" s="224"/>
      <c r="AR36" s="224"/>
      <c r="AS36" s="224"/>
      <c r="AT36" s="224"/>
      <c r="AU36" s="224"/>
      <c r="AV36" s="224"/>
      <c r="AW36" s="224"/>
      <c r="AX36" s="224"/>
      <c r="AY36" s="224"/>
      <c r="AZ36" s="224"/>
      <c r="BA36" s="224"/>
      <c r="BB36" s="224"/>
      <c r="BC36" s="224"/>
      <c r="BD36" s="224"/>
      <c r="BE36" s="224"/>
      <c r="BF36" s="224"/>
      <c r="BG36" s="224"/>
      <c r="BH36" s="224"/>
      <c r="BI36" s="224"/>
      <c r="BJ36" s="224"/>
      <c r="BK36" s="224"/>
      <c r="BL36" s="224"/>
      <c r="BM36" s="225">
        <v>16</v>
      </c>
    </row>
    <row r="37" spans="1:65">
      <c r="A37" s="29"/>
      <c r="B37" s="3" t="s">
        <v>260</v>
      </c>
      <c r="C37" s="28"/>
      <c r="D37" s="228">
        <v>150</v>
      </c>
      <c r="E37" s="223"/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4"/>
      <c r="AN37" s="224"/>
      <c r="AO37" s="224"/>
      <c r="AP37" s="224"/>
      <c r="AQ37" s="224"/>
      <c r="AR37" s="224"/>
      <c r="AS37" s="224"/>
      <c r="AT37" s="224"/>
      <c r="AU37" s="224"/>
      <c r="AV37" s="224"/>
      <c r="AW37" s="224"/>
      <c r="AX37" s="224"/>
      <c r="AY37" s="224"/>
      <c r="AZ37" s="224"/>
      <c r="BA37" s="224"/>
      <c r="BB37" s="224"/>
      <c r="BC37" s="224"/>
      <c r="BD37" s="224"/>
      <c r="BE37" s="224"/>
      <c r="BF37" s="224"/>
      <c r="BG37" s="224"/>
      <c r="BH37" s="224"/>
      <c r="BI37" s="224"/>
      <c r="BJ37" s="224"/>
      <c r="BK37" s="224"/>
      <c r="BL37" s="224"/>
      <c r="BM37" s="225">
        <v>150</v>
      </c>
    </row>
    <row r="38" spans="1:65">
      <c r="A38" s="29"/>
      <c r="B38" s="3" t="s">
        <v>261</v>
      </c>
      <c r="C38" s="28"/>
      <c r="D38" s="228">
        <v>1.4142135623730951</v>
      </c>
      <c r="E38" s="223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  <c r="AK38" s="224"/>
      <c r="AL38" s="224"/>
      <c r="AM38" s="224"/>
      <c r="AN38" s="224"/>
      <c r="AO38" s="224"/>
      <c r="AP38" s="224"/>
      <c r="AQ38" s="224"/>
      <c r="AR38" s="224"/>
      <c r="AS38" s="224"/>
      <c r="AT38" s="224"/>
      <c r="AU38" s="224"/>
      <c r="AV38" s="224"/>
      <c r="AW38" s="224"/>
      <c r="AX38" s="224"/>
      <c r="AY38" s="224"/>
      <c r="AZ38" s="224"/>
      <c r="BA38" s="224"/>
      <c r="BB38" s="224"/>
      <c r="BC38" s="224"/>
      <c r="BD38" s="224"/>
      <c r="BE38" s="224"/>
      <c r="BF38" s="224"/>
      <c r="BG38" s="224"/>
      <c r="BH38" s="224"/>
      <c r="BI38" s="224"/>
      <c r="BJ38" s="224"/>
      <c r="BK38" s="224"/>
      <c r="BL38" s="224"/>
      <c r="BM38" s="225">
        <v>30</v>
      </c>
    </row>
    <row r="39" spans="1:65">
      <c r="A39" s="29"/>
      <c r="B39" s="3" t="s">
        <v>86</v>
      </c>
      <c r="C39" s="28"/>
      <c r="D39" s="13">
        <v>9.428090415820635E-3</v>
      </c>
      <c r="E39" s="147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29"/>
      <c r="B40" s="3" t="s">
        <v>262</v>
      </c>
      <c r="C40" s="28"/>
      <c r="D40" s="13">
        <v>0</v>
      </c>
      <c r="E40" s="147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29"/>
      <c r="B41" s="45" t="s">
        <v>263</v>
      </c>
      <c r="C41" s="46"/>
      <c r="D41" s="44" t="s">
        <v>264</v>
      </c>
      <c r="E41" s="147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0"/>
      <c r="C42" s="20"/>
      <c r="D42" s="20"/>
      <c r="BM42" s="55"/>
    </row>
    <row r="43" spans="1:65" ht="15">
      <c r="B43" s="8" t="s">
        <v>648</v>
      </c>
      <c r="BM43" s="27" t="s">
        <v>321</v>
      </c>
    </row>
    <row r="44" spans="1:65" ht="15">
      <c r="A44" s="24" t="s">
        <v>13</v>
      </c>
      <c r="B44" s="18" t="s">
        <v>110</v>
      </c>
      <c r="C44" s="15" t="s">
        <v>111</v>
      </c>
      <c r="D44" s="16" t="s">
        <v>341</v>
      </c>
      <c r="E44" s="147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1</v>
      </c>
    </row>
    <row r="45" spans="1:65">
      <c r="A45" s="29"/>
      <c r="B45" s="19" t="s">
        <v>229</v>
      </c>
      <c r="C45" s="9" t="s">
        <v>229</v>
      </c>
      <c r="D45" s="10" t="s">
        <v>112</v>
      </c>
      <c r="E45" s="147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 t="s">
        <v>3</v>
      </c>
    </row>
    <row r="46" spans="1:65">
      <c r="A46" s="29"/>
      <c r="B46" s="19"/>
      <c r="C46" s="9"/>
      <c r="D46" s="10" t="s">
        <v>351</v>
      </c>
      <c r="E46" s="147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2</v>
      </c>
    </row>
    <row r="47" spans="1:65">
      <c r="A47" s="29"/>
      <c r="B47" s="19"/>
      <c r="C47" s="9"/>
      <c r="D47" s="25"/>
      <c r="E47" s="147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7">
        <v>2</v>
      </c>
    </row>
    <row r="48" spans="1:65">
      <c r="A48" s="29"/>
      <c r="B48" s="18">
        <v>1</v>
      </c>
      <c r="C48" s="14">
        <v>1</v>
      </c>
      <c r="D48" s="21">
        <v>0.6</v>
      </c>
      <c r="E48" s="147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7">
        <v>1</v>
      </c>
    </row>
    <row r="49" spans="1:65">
      <c r="A49" s="29"/>
      <c r="B49" s="19">
        <v>1</v>
      </c>
      <c r="C49" s="9">
        <v>2</v>
      </c>
      <c r="D49" s="11">
        <v>0.6</v>
      </c>
      <c r="E49" s="147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7">
        <v>25</v>
      </c>
    </row>
    <row r="50" spans="1:65">
      <c r="A50" s="29"/>
      <c r="B50" s="20" t="s">
        <v>259</v>
      </c>
      <c r="C50" s="12"/>
      <c r="D50" s="22">
        <v>0.6</v>
      </c>
      <c r="E50" s="147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7">
        <v>16</v>
      </c>
    </row>
    <row r="51" spans="1:65">
      <c r="A51" s="29"/>
      <c r="B51" s="3" t="s">
        <v>260</v>
      </c>
      <c r="C51" s="28"/>
      <c r="D51" s="11">
        <v>0.6</v>
      </c>
      <c r="E51" s="147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7">
        <v>0.6</v>
      </c>
    </row>
    <row r="52" spans="1:65">
      <c r="A52" s="29"/>
      <c r="B52" s="3" t="s">
        <v>261</v>
      </c>
      <c r="C52" s="28"/>
      <c r="D52" s="23">
        <v>0</v>
      </c>
      <c r="E52" s="147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31</v>
      </c>
    </row>
    <row r="53" spans="1:65">
      <c r="A53" s="29"/>
      <c r="B53" s="3" t="s">
        <v>86</v>
      </c>
      <c r="C53" s="28"/>
      <c r="D53" s="13">
        <v>0</v>
      </c>
      <c r="E53" s="147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29"/>
      <c r="B54" s="3" t="s">
        <v>262</v>
      </c>
      <c r="C54" s="28"/>
      <c r="D54" s="13">
        <v>0</v>
      </c>
      <c r="E54" s="147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29"/>
      <c r="B55" s="45" t="s">
        <v>263</v>
      </c>
      <c r="C55" s="46"/>
      <c r="D55" s="44" t="s">
        <v>264</v>
      </c>
      <c r="E55" s="147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0"/>
      <c r="C56" s="20"/>
      <c r="D56" s="20"/>
      <c r="BM56" s="55"/>
    </row>
    <row r="57" spans="1:65" ht="15">
      <c r="B57" s="8" t="s">
        <v>649</v>
      </c>
      <c r="BM57" s="27" t="s">
        <v>321</v>
      </c>
    </row>
    <row r="58" spans="1:65" ht="15">
      <c r="A58" s="24" t="s">
        <v>16</v>
      </c>
      <c r="B58" s="18" t="s">
        <v>110</v>
      </c>
      <c r="C58" s="15" t="s">
        <v>111</v>
      </c>
      <c r="D58" s="16" t="s">
        <v>341</v>
      </c>
      <c r="E58" s="147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 t="s">
        <v>229</v>
      </c>
      <c r="C59" s="9" t="s">
        <v>229</v>
      </c>
      <c r="D59" s="10" t="s">
        <v>112</v>
      </c>
      <c r="E59" s="147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3</v>
      </c>
    </row>
    <row r="60" spans="1:65">
      <c r="A60" s="29"/>
      <c r="B60" s="19"/>
      <c r="C60" s="9"/>
      <c r="D60" s="10" t="s">
        <v>351</v>
      </c>
      <c r="E60" s="147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2</v>
      </c>
    </row>
    <row r="61" spans="1:65">
      <c r="A61" s="29"/>
      <c r="B61" s="19"/>
      <c r="C61" s="9"/>
      <c r="D61" s="25"/>
      <c r="E61" s="147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2</v>
      </c>
    </row>
    <row r="62" spans="1:65">
      <c r="A62" s="29"/>
      <c r="B62" s="18">
        <v>1</v>
      </c>
      <c r="C62" s="14">
        <v>1</v>
      </c>
      <c r="D62" s="148" t="s">
        <v>96</v>
      </c>
      <c r="E62" s="147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7">
        <v>1</v>
      </c>
    </row>
    <row r="63" spans="1:65">
      <c r="A63" s="29"/>
      <c r="B63" s="19">
        <v>1</v>
      </c>
      <c r="C63" s="9">
        <v>2</v>
      </c>
      <c r="D63" s="149" t="s">
        <v>96</v>
      </c>
      <c r="E63" s="147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7">
        <v>26</v>
      </c>
    </row>
    <row r="64" spans="1:65">
      <c r="A64" s="29"/>
      <c r="B64" s="20" t="s">
        <v>259</v>
      </c>
      <c r="C64" s="12"/>
      <c r="D64" s="22" t="s">
        <v>696</v>
      </c>
      <c r="E64" s="147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7">
        <v>16</v>
      </c>
    </row>
    <row r="65" spans="1:65">
      <c r="A65" s="29"/>
      <c r="B65" s="3" t="s">
        <v>260</v>
      </c>
      <c r="C65" s="28"/>
      <c r="D65" s="11" t="s">
        <v>696</v>
      </c>
      <c r="E65" s="147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7" t="s">
        <v>96</v>
      </c>
    </row>
    <row r="66" spans="1:65">
      <c r="A66" s="29"/>
      <c r="B66" s="3" t="s">
        <v>261</v>
      </c>
      <c r="C66" s="28"/>
      <c r="D66" s="23" t="s">
        <v>696</v>
      </c>
      <c r="E66" s="147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7">
        <v>32</v>
      </c>
    </row>
    <row r="67" spans="1:65">
      <c r="A67" s="29"/>
      <c r="B67" s="3" t="s">
        <v>86</v>
      </c>
      <c r="C67" s="28"/>
      <c r="D67" s="13" t="s">
        <v>696</v>
      </c>
      <c r="E67" s="147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29"/>
      <c r="B68" s="3" t="s">
        <v>262</v>
      </c>
      <c r="C68" s="28"/>
      <c r="D68" s="13" t="s">
        <v>696</v>
      </c>
      <c r="E68" s="147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29"/>
      <c r="B69" s="45" t="s">
        <v>263</v>
      </c>
      <c r="C69" s="46"/>
      <c r="D69" s="44" t="s">
        <v>264</v>
      </c>
      <c r="E69" s="147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0"/>
      <c r="C70" s="20"/>
      <c r="D70" s="20"/>
      <c r="BM70" s="55"/>
    </row>
    <row r="71" spans="1:65" ht="15">
      <c r="B71" s="8" t="s">
        <v>650</v>
      </c>
      <c r="BM71" s="27" t="s">
        <v>321</v>
      </c>
    </row>
    <row r="72" spans="1:65" ht="15">
      <c r="A72" s="24" t="s">
        <v>19</v>
      </c>
      <c r="B72" s="18" t="s">
        <v>110</v>
      </c>
      <c r="C72" s="15" t="s">
        <v>111</v>
      </c>
      <c r="D72" s="16" t="s">
        <v>341</v>
      </c>
      <c r="E72" s="147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7">
        <v>1</v>
      </c>
    </row>
    <row r="73" spans="1:65">
      <c r="A73" s="29"/>
      <c r="B73" s="19" t="s">
        <v>229</v>
      </c>
      <c r="C73" s="9" t="s">
        <v>229</v>
      </c>
      <c r="D73" s="10" t="s">
        <v>112</v>
      </c>
      <c r="E73" s="147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7" t="s">
        <v>3</v>
      </c>
    </row>
    <row r="74" spans="1:65">
      <c r="A74" s="29"/>
      <c r="B74" s="19"/>
      <c r="C74" s="9"/>
      <c r="D74" s="10" t="s">
        <v>351</v>
      </c>
      <c r="E74" s="147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2</v>
      </c>
    </row>
    <row r="75" spans="1:65">
      <c r="A75" s="29"/>
      <c r="B75" s="19"/>
      <c r="C75" s="9"/>
      <c r="D75" s="25"/>
      <c r="E75" s="147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2</v>
      </c>
    </row>
    <row r="76" spans="1:65">
      <c r="A76" s="29"/>
      <c r="B76" s="18">
        <v>1</v>
      </c>
      <c r="C76" s="14">
        <v>1</v>
      </c>
      <c r="D76" s="21">
        <v>0.5</v>
      </c>
      <c r="E76" s="147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1</v>
      </c>
    </row>
    <row r="77" spans="1:65">
      <c r="A77" s="29"/>
      <c r="B77" s="19">
        <v>1</v>
      </c>
      <c r="C77" s="9">
        <v>2</v>
      </c>
      <c r="D77" s="11">
        <v>0.5</v>
      </c>
      <c r="E77" s="147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27</v>
      </c>
    </row>
    <row r="78" spans="1:65">
      <c r="A78" s="29"/>
      <c r="B78" s="20" t="s">
        <v>259</v>
      </c>
      <c r="C78" s="12"/>
      <c r="D78" s="22">
        <v>0.5</v>
      </c>
      <c r="E78" s="147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16</v>
      </c>
    </row>
    <row r="79" spans="1:65">
      <c r="A79" s="29"/>
      <c r="B79" s="3" t="s">
        <v>260</v>
      </c>
      <c r="C79" s="28"/>
      <c r="D79" s="11">
        <v>0.5</v>
      </c>
      <c r="E79" s="147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7">
        <v>0.5</v>
      </c>
    </row>
    <row r="80" spans="1:65">
      <c r="A80" s="29"/>
      <c r="B80" s="3" t="s">
        <v>261</v>
      </c>
      <c r="C80" s="28"/>
      <c r="D80" s="23">
        <v>0</v>
      </c>
      <c r="E80" s="147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7">
        <v>33</v>
      </c>
    </row>
    <row r="81" spans="1:65">
      <c r="A81" s="29"/>
      <c r="B81" s="3" t="s">
        <v>86</v>
      </c>
      <c r="C81" s="28"/>
      <c r="D81" s="13">
        <v>0</v>
      </c>
      <c r="E81" s="147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29"/>
      <c r="B82" s="3" t="s">
        <v>262</v>
      </c>
      <c r="C82" s="28"/>
      <c r="D82" s="13">
        <v>0</v>
      </c>
      <c r="E82" s="147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29"/>
      <c r="B83" s="45" t="s">
        <v>263</v>
      </c>
      <c r="C83" s="46"/>
      <c r="D83" s="44" t="s">
        <v>264</v>
      </c>
      <c r="E83" s="147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0"/>
      <c r="C84" s="20"/>
      <c r="D84" s="20"/>
      <c r="BM84" s="55"/>
    </row>
    <row r="85" spans="1:65" ht="15">
      <c r="B85" s="8" t="s">
        <v>651</v>
      </c>
      <c r="BM85" s="27" t="s">
        <v>321</v>
      </c>
    </row>
    <row r="86" spans="1:65" ht="15">
      <c r="A86" s="24" t="s">
        <v>22</v>
      </c>
      <c r="B86" s="18" t="s">
        <v>110</v>
      </c>
      <c r="C86" s="15" t="s">
        <v>111</v>
      </c>
      <c r="D86" s="16" t="s">
        <v>341</v>
      </c>
      <c r="E86" s="147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7">
        <v>1</v>
      </c>
    </row>
    <row r="87" spans="1:65">
      <c r="A87" s="29"/>
      <c r="B87" s="19" t="s">
        <v>229</v>
      </c>
      <c r="C87" s="9" t="s">
        <v>229</v>
      </c>
      <c r="D87" s="10" t="s">
        <v>112</v>
      </c>
      <c r="E87" s="147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7" t="s">
        <v>3</v>
      </c>
    </row>
    <row r="88" spans="1:65">
      <c r="A88" s="29"/>
      <c r="B88" s="19"/>
      <c r="C88" s="9"/>
      <c r="D88" s="10" t="s">
        <v>351</v>
      </c>
      <c r="E88" s="147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7">
        <v>1</v>
      </c>
    </row>
    <row r="89" spans="1:65">
      <c r="A89" s="29"/>
      <c r="B89" s="19"/>
      <c r="C89" s="9"/>
      <c r="D89" s="25"/>
      <c r="E89" s="147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7">
        <v>1</v>
      </c>
    </row>
    <row r="90" spans="1:65">
      <c r="A90" s="29"/>
      <c r="B90" s="18">
        <v>1</v>
      </c>
      <c r="C90" s="14">
        <v>1</v>
      </c>
      <c r="D90" s="210">
        <v>11.5</v>
      </c>
      <c r="E90" s="212"/>
      <c r="F90" s="213"/>
      <c r="G90" s="213"/>
      <c r="H90" s="213"/>
      <c r="I90" s="213"/>
      <c r="J90" s="213"/>
      <c r="K90" s="213"/>
      <c r="L90" s="213"/>
      <c r="M90" s="213"/>
      <c r="N90" s="213"/>
      <c r="O90" s="213"/>
      <c r="P90" s="213"/>
      <c r="Q90" s="213"/>
      <c r="R90" s="213"/>
      <c r="S90" s="213"/>
      <c r="T90" s="213"/>
      <c r="U90" s="213"/>
      <c r="V90" s="213"/>
      <c r="W90" s="213"/>
      <c r="X90" s="213"/>
      <c r="Y90" s="213"/>
      <c r="Z90" s="213"/>
      <c r="AA90" s="213"/>
      <c r="AB90" s="213"/>
      <c r="AC90" s="213"/>
      <c r="AD90" s="213"/>
      <c r="AE90" s="213"/>
      <c r="AF90" s="213"/>
      <c r="AG90" s="213"/>
      <c r="AH90" s="213"/>
      <c r="AI90" s="213"/>
      <c r="AJ90" s="213"/>
      <c r="AK90" s="213"/>
      <c r="AL90" s="213"/>
      <c r="AM90" s="213"/>
      <c r="AN90" s="213"/>
      <c r="AO90" s="213"/>
      <c r="AP90" s="213"/>
      <c r="AQ90" s="213"/>
      <c r="AR90" s="213"/>
      <c r="AS90" s="213"/>
      <c r="AT90" s="213"/>
      <c r="AU90" s="213"/>
      <c r="AV90" s="213"/>
      <c r="AW90" s="213"/>
      <c r="AX90" s="213"/>
      <c r="AY90" s="213"/>
      <c r="AZ90" s="213"/>
      <c r="BA90" s="213"/>
      <c r="BB90" s="213"/>
      <c r="BC90" s="213"/>
      <c r="BD90" s="213"/>
      <c r="BE90" s="213"/>
      <c r="BF90" s="213"/>
      <c r="BG90" s="213"/>
      <c r="BH90" s="213"/>
      <c r="BI90" s="213"/>
      <c r="BJ90" s="213"/>
      <c r="BK90" s="213"/>
      <c r="BL90" s="213"/>
      <c r="BM90" s="214">
        <v>1</v>
      </c>
    </row>
    <row r="91" spans="1:65">
      <c r="A91" s="29"/>
      <c r="B91" s="19">
        <v>1</v>
      </c>
      <c r="C91" s="9">
        <v>2</v>
      </c>
      <c r="D91" s="215">
        <v>11.6</v>
      </c>
      <c r="E91" s="212"/>
      <c r="F91" s="213"/>
      <c r="G91" s="213"/>
      <c r="H91" s="213"/>
      <c r="I91" s="213"/>
      <c r="J91" s="213"/>
      <c r="K91" s="213"/>
      <c r="L91" s="213"/>
      <c r="M91" s="213"/>
      <c r="N91" s="213"/>
      <c r="O91" s="213"/>
      <c r="P91" s="213"/>
      <c r="Q91" s="213"/>
      <c r="R91" s="213"/>
      <c r="S91" s="213"/>
      <c r="T91" s="213"/>
      <c r="U91" s="213"/>
      <c r="V91" s="213"/>
      <c r="W91" s="213"/>
      <c r="X91" s="213"/>
      <c r="Y91" s="213"/>
      <c r="Z91" s="213"/>
      <c r="AA91" s="213"/>
      <c r="AB91" s="213"/>
      <c r="AC91" s="213"/>
      <c r="AD91" s="213"/>
      <c r="AE91" s="213"/>
      <c r="AF91" s="213"/>
      <c r="AG91" s="213"/>
      <c r="AH91" s="213"/>
      <c r="AI91" s="213"/>
      <c r="AJ91" s="213"/>
      <c r="AK91" s="213"/>
      <c r="AL91" s="213"/>
      <c r="AM91" s="213"/>
      <c r="AN91" s="213"/>
      <c r="AO91" s="213"/>
      <c r="AP91" s="213"/>
      <c r="AQ91" s="213"/>
      <c r="AR91" s="213"/>
      <c r="AS91" s="213"/>
      <c r="AT91" s="213"/>
      <c r="AU91" s="213"/>
      <c r="AV91" s="213"/>
      <c r="AW91" s="213"/>
      <c r="AX91" s="213"/>
      <c r="AY91" s="213"/>
      <c r="AZ91" s="213"/>
      <c r="BA91" s="213"/>
      <c r="BB91" s="213"/>
      <c r="BC91" s="213"/>
      <c r="BD91" s="213"/>
      <c r="BE91" s="213"/>
      <c r="BF91" s="213"/>
      <c r="BG91" s="213"/>
      <c r="BH91" s="213"/>
      <c r="BI91" s="213"/>
      <c r="BJ91" s="213"/>
      <c r="BK91" s="213"/>
      <c r="BL91" s="213"/>
      <c r="BM91" s="214">
        <v>28</v>
      </c>
    </row>
    <row r="92" spans="1:65">
      <c r="A92" s="29"/>
      <c r="B92" s="20" t="s">
        <v>259</v>
      </c>
      <c r="C92" s="12"/>
      <c r="D92" s="219">
        <v>11.55</v>
      </c>
      <c r="E92" s="212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3"/>
      <c r="W92" s="213"/>
      <c r="X92" s="213"/>
      <c r="Y92" s="213"/>
      <c r="Z92" s="213"/>
      <c r="AA92" s="213"/>
      <c r="AB92" s="213"/>
      <c r="AC92" s="213"/>
      <c r="AD92" s="213"/>
      <c r="AE92" s="213"/>
      <c r="AF92" s="213"/>
      <c r="AG92" s="213"/>
      <c r="AH92" s="213"/>
      <c r="AI92" s="213"/>
      <c r="AJ92" s="213"/>
      <c r="AK92" s="213"/>
      <c r="AL92" s="213"/>
      <c r="AM92" s="213"/>
      <c r="AN92" s="213"/>
      <c r="AO92" s="213"/>
      <c r="AP92" s="213"/>
      <c r="AQ92" s="213"/>
      <c r="AR92" s="213"/>
      <c r="AS92" s="213"/>
      <c r="AT92" s="213"/>
      <c r="AU92" s="213"/>
      <c r="AV92" s="213"/>
      <c r="AW92" s="213"/>
      <c r="AX92" s="213"/>
      <c r="AY92" s="213"/>
      <c r="AZ92" s="213"/>
      <c r="BA92" s="213"/>
      <c r="BB92" s="213"/>
      <c r="BC92" s="213"/>
      <c r="BD92" s="213"/>
      <c r="BE92" s="213"/>
      <c r="BF92" s="213"/>
      <c r="BG92" s="213"/>
      <c r="BH92" s="213"/>
      <c r="BI92" s="213"/>
      <c r="BJ92" s="213"/>
      <c r="BK92" s="213"/>
      <c r="BL92" s="213"/>
      <c r="BM92" s="214">
        <v>16</v>
      </c>
    </row>
    <row r="93" spans="1:65">
      <c r="A93" s="29"/>
      <c r="B93" s="3" t="s">
        <v>260</v>
      </c>
      <c r="C93" s="28"/>
      <c r="D93" s="215">
        <v>11.55</v>
      </c>
      <c r="E93" s="212"/>
      <c r="F93" s="213"/>
      <c r="G93" s="213"/>
      <c r="H93" s="213"/>
      <c r="I93" s="213"/>
      <c r="J93" s="213"/>
      <c r="K93" s="213"/>
      <c r="L93" s="213"/>
      <c r="M93" s="213"/>
      <c r="N93" s="213"/>
      <c r="O93" s="213"/>
      <c r="P93" s="213"/>
      <c r="Q93" s="213"/>
      <c r="R93" s="213"/>
      <c r="S93" s="213"/>
      <c r="T93" s="213"/>
      <c r="U93" s="213"/>
      <c r="V93" s="213"/>
      <c r="W93" s="213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  <c r="AH93" s="213"/>
      <c r="AI93" s="213"/>
      <c r="AJ93" s="213"/>
      <c r="AK93" s="213"/>
      <c r="AL93" s="213"/>
      <c r="AM93" s="213"/>
      <c r="AN93" s="213"/>
      <c r="AO93" s="213"/>
      <c r="AP93" s="213"/>
      <c r="AQ93" s="213"/>
      <c r="AR93" s="213"/>
      <c r="AS93" s="213"/>
      <c r="AT93" s="213"/>
      <c r="AU93" s="213"/>
      <c r="AV93" s="213"/>
      <c r="AW93" s="213"/>
      <c r="AX93" s="213"/>
      <c r="AY93" s="213"/>
      <c r="AZ93" s="213"/>
      <c r="BA93" s="213"/>
      <c r="BB93" s="213"/>
      <c r="BC93" s="213"/>
      <c r="BD93" s="213"/>
      <c r="BE93" s="213"/>
      <c r="BF93" s="213"/>
      <c r="BG93" s="213"/>
      <c r="BH93" s="213"/>
      <c r="BI93" s="213"/>
      <c r="BJ93" s="213"/>
      <c r="BK93" s="213"/>
      <c r="BL93" s="213"/>
      <c r="BM93" s="214">
        <v>11.55</v>
      </c>
    </row>
    <row r="94" spans="1:65">
      <c r="A94" s="29"/>
      <c r="B94" s="3" t="s">
        <v>261</v>
      </c>
      <c r="C94" s="28"/>
      <c r="D94" s="215">
        <v>7.0710678118654502E-2</v>
      </c>
      <c r="E94" s="212"/>
      <c r="F94" s="213"/>
      <c r="G94" s="213"/>
      <c r="H94" s="213"/>
      <c r="I94" s="213"/>
      <c r="J94" s="213"/>
      <c r="K94" s="213"/>
      <c r="L94" s="213"/>
      <c r="M94" s="213"/>
      <c r="N94" s="213"/>
      <c r="O94" s="213"/>
      <c r="P94" s="213"/>
      <c r="Q94" s="213"/>
      <c r="R94" s="213"/>
      <c r="S94" s="213"/>
      <c r="T94" s="213"/>
      <c r="U94" s="213"/>
      <c r="V94" s="213"/>
      <c r="W94" s="213"/>
      <c r="X94" s="213"/>
      <c r="Y94" s="213"/>
      <c r="Z94" s="213"/>
      <c r="AA94" s="213"/>
      <c r="AB94" s="213"/>
      <c r="AC94" s="213"/>
      <c r="AD94" s="213"/>
      <c r="AE94" s="213"/>
      <c r="AF94" s="213"/>
      <c r="AG94" s="213"/>
      <c r="AH94" s="213"/>
      <c r="AI94" s="213"/>
      <c r="AJ94" s="213"/>
      <c r="AK94" s="213"/>
      <c r="AL94" s="213"/>
      <c r="AM94" s="213"/>
      <c r="AN94" s="213"/>
      <c r="AO94" s="213"/>
      <c r="AP94" s="213"/>
      <c r="AQ94" s="213"/>
      <c r="AR94" s="213"/>
      <c r="AS94" s="213"/>
      <c r="AT94" s="213"/>
      <c r="AU94" s="213"/>
      <c r="AV94" s="213"/>
      <c r="AW94" s="213"/>
      <c r="AX94" s="213"/>
      <c r="AY94" s="213"/>
      <c r="AZ94" s="213"/>
      <c r="BA94" s="213"/>
      <c r="BB94" s="213"/>
      <c r="BC94" s="213"/>
      <c r="BD94" s="213"/>
      <c r="BE94" s="213"/>
      <c r="BF94" s="213"/>
      <c r="BG94" s="213"/>
      <c r="BH94" s="213"/>
      <c r="BI94" s="213"/>
      <c r="BJ94" s="213"/>
      <c r="BK94" s="213"/>
      <c r="BL94" s="213"/>
      <c r="BM94" s="214">
        <v>34</v>
      </c>
    </row>
    <row r="95" spans="1:65">
      <c r="A95" s="29"/>
      <c r="B95" s="3" t="s">
        <v>86</v>
      </c>
      <c r="C95" s="28"/>
      <c r="D95" s="13">
        <v>6.1221366336497397E-3</v>
      </c>
      <c r="E95" s="147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29"/>
      <c r="B96" s="3" t="s">
        <v>262</v>
      </c>
      <c r="C96" s="28"/>
      <c r="D96" s="13">
        <v>0</v>
      </c>
      <c r="E96" s="147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29"/>
      <c r="B97" s="45" t="s">
        <v>263</v>
      </c>
      <c r="C97" s="46"/>
      <c r="D97" s="44" t="s">
        <v>264</v>
      </c>
      <c r="E97" s="147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0"/>
      <c r="C98" s="20"/>
      <c r="D98" s="20"/>
      <c r="BM98" s="55"/>
    </row>
    <row r="99" spans="1:65" ht="15">
      <c r="B99" s="8" t="s">
        <v>652</v>
      </c>
      <c r="BM99" s="27" t="s">
        <v>321</v>
      </c>
    </row>
    <row r="100" spans="1:65" ht="15">
      <c r="A100" s="24" t="s">
        <v>25</v>
      </c>
      <c r="B100" s="18" t="s">
        <v>110</v>
      </c>
      <c r="C100" s="15" t="s">
        <v>111</v>
      </c>
      <c r="D100" s="16" t="s">
        <v>341</v>
      </c>
      <c r="E100" s="147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</v>
      </c>
    </row>
    <row r="101" spans="1:65">
      <c r="A101" s="29"/>
      <c r="B101" s="19" t="s">
        <v>229</v>
      </c>
      <c r="C101" s="9" t="s">
        <v>229</v>
      </c>
      <c r="D101" s="10" t="s">
        <v>112</v>
      </c>
      <c r="E101" s="147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 t="s">
        <v>3</v>
      </c>
    </row>
    <row r="102" spans="1:65">
      <c r="A102" s="29"/>
      <c r="B102" s="19"/>
      <c r="C102" s="9"/>
      <c r="D102" s="10" t="s">
        <v>351</v>
      </c>
      <c r="E102" s="147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1</v>
      </c>
    </row>
    <row r="103" spans="1:65">
      <c r="A103" s="29"/>
      <c r="B103" s="19"/>
      <c r="C103" s="9"/>
      <c r="D103" s="25"/>
      <c r="E103" s="147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7">
        <v>1</v>
      </c>
    </row>
    <row r="104" spans="1:65">
      <c r="A104" s="29"/>
      <c r="B104" s="18">
        <v>1</v>
      </c>
      <c r="C104" s="14">
        <v>1</v>
      </c>
      <c r="D104" s="210">
        <v>46</v>
      </c>
      <c r="E104" s="212"/>
      <c r="F104" s="213"/>
      <c r="G104" s="213"/>
      <c r="H104" s="213"/>
      <c r="I104" s="213"/>
      <c r="J104" s="213"/>
      <c r="K104" s="213"/>
      <c r="L104" s="213"/>
      <c r="M104" s="213"/>
      <c r="N104" s="213"/>
      <c r="O104" s="213"/>
      <c r="P104" s="213"/>
      <c r="Q104" s="213"/>
      <c r="R104" s="213"/>
      <c r="S104" s="213"/>
      <c r="T104" s="213"/>
      <c r="U104" s="213"/>
      <c r="V104" s="213"/>
      <c r="W104" s="213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3"/>
      <c r="AS104" s="213"/>
      <c r="AT104" s="213"/>
      <c r="AU104" s="213"/>
      <c r="AV104" s="213"/>
      <c r="AW104" s="213"/>
      <c r="AX104" s="213"/>
      <c r="AY104" s="213"/>
      <c r="AZ104" s="213"/>
      <c r="BA104" s="213"/>
      <c r="BB104" s="213"/>
      <c r="BC104" s="213"/>
      <c r="BD104" s="213"/>
      <c r="BE104" s="213"/>
      <c r="BF104" s="213"/>
      <c r="BG104" s="213"/>
      <c r="BH104" s="213"/>
      <c r="BI104" s="213"/>
      <c r="BJ104" s="213"/>
      <c r="BK104" s="213"/>
      <c r="BL104" s="213"/>
      <c r="BM104" s="214">
        <v>1</v>
      </c>
    </row>
    <row r="105" spans="1:65">
      <c r="A105" s="29"/>
      <c r="B105" s="19">
        <v>1</v>
      </c>
      <c r="C105" s="9">
        <v>2</v>
      </c>
      <c r="D105" s="215">
        <v>45.4</v>
      </c>
      <c r="E105" s="212"/>
      <c r="F105" s="213"/>
      <c r="G105" s="213"/>
      <c r="H105" s="213"/>
      <c r="I105" s="213"/>
      <c r="J105" s="213"/>
      <c r="K105" s="213"/>
      <c r="L105" s="213"/>
      <c r="M105" s="213"/>
      <c r="N105" s="213"/>
      <c r="O105" s="213"/>
      <c r="P105" s="213"/>
      <c r="Q105" s="213"/>
      <c r="R105" s="213"/>
      <c r="S105" s="213"/>
      <c r="T105" s="213"/>
      <c r="U105" s="213"/>
      <c r="V105" s="213"/>
      <c r="W105" s="213"/>
      <c r="X105" s="213"/>
      <c r="Y105" s="213"/>
      <c r="Z105" s="213"/>
      <c r="AA105" s="213"/>
      <c r="AB105" s="213"/>
      <c r="AC105" s="213"/>
      <c r="AD105" s="213"/>
      <c r="AE105" s="213"/>
      <c r="AF105" s="213"/>
      <c r="AG105" s="213"/>
      <c r="AH105" s="213"/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3"/>
      <c r="AU105" s="213"/>
      <c r="AV105" s="213"/>
      <c r="AW105" s="213"/>
      <c r="AX105" s="213"/>
      <c r="AY105" s="213"/>
      <c r="AZ105" s="213"/>
      <c r="BA105" s="213"/>
      <c r="BB105" s="213"/>
      <c r="BC105" s="213"/>
      <c r="BD105" s="213"/>
      <c r="BE105" s="213"/>
      <c r="BF105" s="213"/>
      <c r="BG105" s="213"/>
      <c r="BH105" s="213"/>
      <c r="BI105" s="213"/>
      <c r="BJ105" s="213"/>
      <c r="BK105" s="213"/>
      <c r="BL105" s="213"/>
      <c r="BM105" s="214">
        <v>14</v>
      </c>
    </row>
    <row r="106" spans="1:65">
      <c r="A106" s="29"/>
      <c r="B106" s="20" t="s">
        <v>259</v>
      </c>
      <c r="C106" s="12"/>
      <c r="D106" s="219">
        <v>45.7</v>
      </c>
      <c r="E106" s="212"/>
      <c r="F106" s="213"/>
      <c r="G106" s="213"/>
      <c r="H106" s="213"/>
      <c r="I106" s="213"/>
      <c r="J106" s="213"/>
      <c r="K106" s="213"/>
      <c r="L106" s="213"/>
      <c r="M106" s="213"/>
      <c r="N106" s="213"/>
      <c r="O106" s="213"/>
      <c r="P106" s="213"/>
      <c r="Q106" s="213"/>
      <c r="R106" s="213"/>
      <c r="S106" s="213"/>
      <c r="T106" s="213"/>
      <c r="U106" s="213"/>
      <c r="V106" s="213"/>
      <c r="W106" s="213"/>
      <c r="X106" s="213"/>
      <c r="Y106" s="213"/>
      <c r="Z106" s="213"/>
      <c r="AA106" s="213"/>
      <c r="AB106" s="213"/>
      <c r="AC106" s="213"/>
      <c r="AD106" s="213"/>
      <c r="AE106" s="213"/>
      <c r="AF106" s="213"/>
      <c r="AG106" s="213"/>
      <c r="AH106" s="213"/>
      <c r="AI106" s="213"/>
      <c r="AJ106" s="213"/>
      <c r="AK106" s="213"/>
      <c r="AL106" s="213"/>
      <c r="AM106" s="213"/>
      <c r="AN106" s="213"/>
      <c r="AO106" s="213"/>
      <c r="AP106" s="213"/>
      <c r="AQ106" s="213"/>
      <c r="AR106" s="213"/>
      <c r="AS106" s="213"/>
      <c r="AT106" s="213"/>
      <c r="AU106" s="213"/>
      <c r="AV106" s="213"/>
      <c r="AW106" s="213"/>
      <c r="AX106" s="213"/>
      <c r="AY106" s="213"/>
      <c r="AZ106" s="213"/>
      <c r="BA106" s="213"/>
      <c r="BB106" s="213"/>
      <c r="BC106" s="213"/>
      <c r="BD106" s="213"/>
      <c r="BE106" s="213"/>
      <c r="BF106" s="213"/>
      <c r="BG106" s="213"/>
      <c r="BH106" s="213"/>
      <c r="BI106" s="213"/>
      <c r="BJ106" s="213"/>
      <c r="BK106" s="213"/>
      <c r="BL106" s="213"/>
      <c r="BM106" s="214">
        <v>16</v>
      </c>
    </row>
    <row r="107" spans="1:65">
      <c r="A107" s="29"/>
      <c r="B107" s="3" t="s">
        <v>260</v>
      </c>
      <c r="C107" s="28"/>
      <c r="D107" s="215">
        <v>45.7</v>
      </c>
      <c r="E107" s="212"/>
      <c r="F107" s="213"/>
      <c r="G107" s="213"/>
      <c r="H107" s="213"/>
      <c r="I107" s="213"/>
      <c r="J107" s="213"/>
      <c r="K107" s="213"/>
      <c r="L107" s="213"/>
      <c r="M107" s="213"/>
      <c r="N107" s="213"/>
      <c r="O107" s="213"/>
      <c r="P107" s="213"/>
      <c r="Q107" s="213"/>
      <c r="R107" s="213"/>
      <c r="S107" s="213"/>
      <c r="T107" s="213"/>
      <c r="U107" s="213"/>
      <c r="V107" s="213"/>
      <c r="W107" s="213"/>
      <c r="X107" s="213"/>
      <c r="Y107" s="213"/>
      <c r="Z107" s="213"/>
      <c r="AA107" s="213"/>
      <c r="AB107" s="213"/>
      <c r="AC107" s="213"/>
      <c r="AD107" s="213"/>
      <c r="AE107" s="213"/>
      <c r="AF107" s="213"/>
      <c r="AG107" s="213"/>
      <c r="AH107" s="213"/>
      <c r="AI107" s="213"/>
      <c r="AJ107" s="213"/>
      <c r="AK107" s="213"/>
      <c r="AL107" s="213"/>
      <c r="AM107" s="213"/>
      <c r="AN107" s="213"/>
      <c r="AO107" s="213"/>
      <c r="AP107" s="213"/>
      <c r="AQ107" s="213"/>
      <c r="AR107" s="213"/>
      <c r="AS107" s="213"/>
      <c r="AT107" s="213"/>
      <c r="AU107" s="213"/>
      <c r="AV107" s="213"/>
      <c r="AW107" s="213"/>
      <c r="AX107" s="213"/>
      <c r="AY107" s="213"/>
      <c r="AZ107" s="213"/>
      <c r="BA107" s="213"/>
      <c r="BB107" s="213"/>
      <c r="BC107" s="213"/>
      <c r="BD107" s="213"/>
      <c r="BE107" s="213"/>
      <c r="BF107" s="213"/>
      <c r="BG107" s="213"/>
      <c r="BH107" s="213"/>
      <c r="BI107" s="213"/>
      <c r="BJ107" s="213"/>
      <c r="BK107" s="213"/>
      <c r="BL107" s="213"/>
      <c r="BM107" s="214">
        <v>45.7</v>
      </c>
    </row>
    <row r="108" spans="1:65">
      <c r="A108" s="29"/>
      <c r="B108" s="3" t="s">
        <v>261</v>
      </c>
      <c r="C108" s="28"/>
      <c r="D108" s="215">
        <v>0.42426406871192951</v>
      </c>
      <c r="E108" s="212"/>
      <c r="F108" s="213"/>
      <c r="G108" s="213"/>
      <c r="H108" s="213"/>
      <c r="I108" s="213"/>
      <c r="J108" s="213"/>
      <c r="K108" s="213"/>
      <c r="L108" s="213"/>
      <c r="M108" s="213"/>
      <c r="N108" s="213"/>
      <c r="O108" s="213"/>
      <c r="P108" s="213"/>
      <c r="Q108" s="213"/>
      <c r="R108" s="213"/>
      <c r="S108" s="213"/>
      <c r="T108" s="213"/>
      <c r="U108" s="213"/>
      <c r="V108" s="213"/>
      <c r="W108" s="213"/>
      <c r="X108" s="213"/>
      <c r="Y108" s="213"/>
      <c r="Z108" s="213"/>
      <c r="AA108" s="213"/>
      <c r="AB108" s="213"/>
      <c r="AC108" s="213"/>
      <c r="AD108" s="213"/>
      <c r="AE108" s="213"/>
      <c r="AF108" s="213"/>
      <c r="AG108" s="213"/>
      <c r="AH108" s="213"/>
      <c r="AI108" s="213"/>
      <c r="AJ108" s="213"/>
      <c r="AK108" s="213"/>
      <c r="AL108" s="213"/>
      <c r="AM108" s="213"/>
      <c r="AN108" s="213"/>
      <c r="AO108" s="213"/>
      <c r="AP108" s="213"/>
      <c r="AQ108" s="213"/>
      <c r="AR108" s="213"/>
      <c r="AS108" s="213"/>
      <c r="AT108" s="213"/>
      <c r="AU108" s="213"/>
      <c r="AV108" s="213"/>
      <c r="AW108" s="213"/>
      <c r="AX108" s="213"/>
      <c r="AY108" s="213"/>
      <c r="AZ108" s="213"/>
      <c r="BA108" s="213"/>
      <c r="BB108" s="213"/>
      <c r="BC108" s="213"/>
      <c r="BD108" s="213"/>
      <c r="BE108" s="213"/>
      <c r="BF108" s="213"/>
      <c r="BG108" s="213"/>
      <c r="BH108" s="213"/>
      <c r="BI108" s="213"/>
      <c r="BJ108" s="213"/>
      <c r="BK108" s="213"/>
      <c r="BL108" s="213"/>
      <c r="BM108" s="214">
        <v>35</v>
      </c>
    </row>
    <row r="109" spans="1:65">
      <c r="A109" s="29"/>
      <c r="B109" s="3" t="s">
        <v>86</v>
      </c>
      <c r="C109" s="28"/>
      <c r="D109" s="13">
        <v>9.283677652339813E-3</v>
      </c>
      <c r="E109" s="147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29"/>
      <c r="B110" s="3" t="s">
        <v>262</v>
      </c>
      <c r="C110" s="28"/>
      <c r="D110" s="13">
        <v>0</v>
      </c>
      <c r="E110" s="147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29"/>
      <c r="B111" s="45" t="s">
        <v>263</v>
      </c>
      <c r="C111" s="46"/>
      <c r="D111" s="44" t="s">
        <v>264</v>
      </c>
      <c r="E111" s="147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0"/>
      <c r="C112" s="20"/>
      <c r="D112" s="20"/>
      <c r="BM112" s="55"/>
    </row>
    <row r="113" spans="1:65" ht="15">
      <c r="B113" s="8" t="s">
        <v>653</v>
      </c>
      <c r="BM113" s="27" t="s">
        <v>321</v>
      </c>
    </row>
    <row r="114" spans="1:65" ht="15">
      <c r="A114" s="24" t="s">
        <v>51</v>
      </c>
      <c r="B114" s="18" t="s">
        <v>110</v>
      </c>
      <c r="C114" s="15" t="s">
        <v>111</v>
      </c>
      <c r="D114" s="16" t="s">
        <v>341</v>
      </c>
      <c r="E114" s="147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9" t="s">
        <v>229</v>
      </c>
      <c r="C115" s="9" t="s">
        <v>229</v>
      </c>
      <c r="D115" s="10" t="s">
        <v>112</v>
      </c>
      <c r="E115" s="147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 t="s">
        <v>3</v>
      </c>
    </row>
    <row r="116" spans="1:65">
      <c r="A116" s="29"/>
      <c r="B116" s="19"/>
      <c r="C116" s="9"/>
      <c r="D116" s="10" t="s">
        <v>351</v>
      </c>
      <c r="E116" s="147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0</v>
      </c>
    </row>
    <row r="117" spans="1:65">
      <c r="A117" s="29"/>
      <c r="B117" s="19"/>
      <c r="C117" s="9"/>
      <c r="D117" s="25"/>
      <c r="E117" s="147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0</v>
      </c>
    </row>
    <row r="118" spans="1:65">
      <c r="A118" s="29"/>
      <c r="B118" s="18">
        <v>1</v>
      </c>
      <c r="C118" s="14">
        <v>1</v>
      </c>
      <c r="D118" s="221">
        <v>143</v>
      </c>
      <c r="E118" s="223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5">
        <v>1</v>
      </c>
    </row>
    <row r="119" spans="1:65">
      <c r="A119" s="29"/>
      <c r="B119" s="19">
        <v>1</v>
      </c>
      <c r="C119" s="9">
        <v>2</v>
      </c>
      <c r="D119" s="228">
        <v>142</v>
      </c>
      <c r="E119" s="223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5">
        <v>30</v>
      </c>
    </row>
    <row r="120" spans="1:65">
      <c r="A120" s="29"/>
      <c r="B120" s="20" t="s">
        <v>259</v>
      </c>
      <c r="C120" s="12"/>
      <c r="D120" s="230">
        <v>142.5</v>
      </c>
      <c r="E120" s="223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5">
        <v>16</v>
      </c>
    </row>
    <row r="121" spans="1:65">
      <c r="A121" s="29"/>
      <c r="B121" s="3" t="s">
        <v>260</v>
      </c>
      <c r="C121" s="28"/>
      <c r="D121" s="228">
        <v>142.5</v>
      </c>
      <c r="E121" s="223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5">
        <v>142.5</v>
      </c>
    </row>
    <row r="122" spans="1:65">
      <c r="A122" s="29"/>
      <c r="B122" s="3" t="s">
        <v>261</v>
      </c>
      <c r="C122" s="28"/>
      <c r="D122" s="228">
        <v>0.70710678118654757</v>
      </c>
      <c r="E122" s="223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5">
        <v>36</v>
      </c>
    </row>
    <row r="123" spans="1:65">
      <c r="A123" s="29"/>
      <c r="B123" s="3" t="s">
        <v>86</v>
      </c>
      <c r="C123" s="28"/>
      <c r="D123" s="13">
        <v>4.9621528504319124E-3</v>
      </c>
      <c r="E123" s="147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29"/>
      <c r="B124" s="3" t="s">
        <v>262</v>
      </c>
      <c r="C124" s="28"/>
      <c r="D124" s="13">
        <v>0</v>
      </c>
      <c r="E124" s="147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9"/>
      <c r="B125" s="45" t="s">
        <v>263</v>
      </c>
      <c r="C125" s="46"/>
      <c r="D125" s="44" t="s">
        <v>264</v>
      </c>
      <c r="E125" s="147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0"/>
      <c r="C126" s="20"/>
      <c r="D126" s="20"/>
      <c r="BM126" s="55"/>
    </row>
    <row r="127" spans="1:65" ht="15">
      <c r="B127" s="8" t="s">
        <v>654</v>
      </c>
      <c r="BM127" s="27" t="s">
        <v>321</v>
      </c>
    </row>
    <row r="128" spans="1:65" ht="15">
      <c r="A128" s="24" t="s">
        <v>28</v>
      </c>
      <c r="B128" s="18" t="s">
        <v>110</v>
      </c>
      <c r="C128" s="15" t="s">
        <v>111</v>
      </c>
      <c r="D128" s="16" t="s">
        <v>341</v>
      </c>
      <c r="E128" s="147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229</v>
      </c>
      <c r="C129" s="9" t="s">
        <v>229</v>
      </c>
      <c r="D129" s="10" t="s">
        <v>112</v>
      </c>
      <c r="E129" s="147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3</v>
      </c>
    </row>
    <row r="130" spans="1:65">
      <c r="A130" s="29"/>
      <c r="B130" s="19"/>
      <c r="C130" s="9"/>
      <c r="D130" s="10" t="s">
        <v>351</v>
      </c>
      <c r="E130" s="147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2</v>
      </c>
    </row>
    <row r="131" spans="1:65">
      <c r="A131" s="29"/>
      <c r="B131" s="19"/>
      <c r="C131" s="9"/>
      <c r="D131" s="25"/>
      <c r="E131" s="147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2</v>
      </c>
    </row>
    <row r="132" spans="1:65">
      <c r="A132" s="29"/>
      <c r="B132" s="18">
        <v>1</v>
      </c>
      <c r="C132" s="14">
        <v>1</v>
      </c>
      <c r="D132" s="21">
        <v>0.72</v>
      </c>
      <c r="E132" s="147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1</v>
      </c>
    </row>
    <row r="133" spans="1:65">
      <c r="A133" s="29"/>
      <c r="B133" s="19">
        <v>1</v>
      </c>
      <c r="C133" s="9">
        <v>2</v>
      </c>
      <c r="D133" s="11">
        <v>0.75</v>
      </c>
      <c r="E133" s="147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31</v>
      </c>
    </row>
    <row r="134" spans="1:65">
      <c r="A134" s="29"/>
      <c r="B134" s="20" t="s">
        <v>259</v>
      </c>
      <c r="C134" s="12"/>
      <c r="D134" s="22">
        <v>0.73499999999999999</v>
      </c>
      <c r="E134" s="147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16</v>
      </c>
    </row>
    <row r="135" spans="1:65">
      <c r="A135" s="29"/>
      <c r="B135" s="3" t="s">
        <v>260</v>
      </c>
      <c r="C135" s="28"/>
      <c r="D135" s="11">
        <v>0.73499999999999999</v>
      </c>
      <c r="E135" s="147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0.73499999999999999</v>
      </c>
    </row>
    <row r="136" spans="1:65">
      <c r="A136" s="29"/>
      <c r="B136" s="3" t="s">
        <v>261</v>
      </c>
      <c r="C136" s="28"/>
      <c r="D136" s="23">
        <v>2.1213203435596444E-2</v>
      </c>
      <c r="E136" s="147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>
        <v>37</v>
      </c>
    </row>
    <row r="137" spans="1:65">
      <c r="A137" s="29"/>
      <c r="B137" s="3" t="s">
        <v>86</v>
      </c>
      <c r="C137" s="28"/>
      <c r="D137" s="13">
        <v>2.8861501272920333E-2</v>
      </c>
      <c r="E137" s="147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29"/>
      <c r="B138" s="3" t="s">
        <v>262</v>
      </c>
      <c r="C138" s="28"/>
      <c r="D138" s="13">
        <v>0</v>
      </c>
      <c r="E138" s="147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29"/>
      <c r="B139" s="45" t="s">
        <v>263</v>
      </c>
      <c r="C139" s="46"/>
      <c r="D139" s="44" t="s">
        <v>264</v>
      </c>
      <c r="E139" s="147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0"/>
      <c r="C140" s="20"/>
      <c r="D140" s="20"/>
      <c r="BM140" s="55"/>
    </row>
    <row r="141" spans="1:65" ht="15">
      <c r="B141" s="8" t="s">
        <v>655</v>
      </c>
      <c r="BM141" s="27" t="s">
        <v>321</v>
      </c>
    </row>
    <row r="142" spans="1:65" ht="15">
      <c r="A142" s="24" t="s">
        <v>0</v>
      </c>
      <c r="B142" s="18" t="s">
        <v>110</v>
      </c>
      <c r="C142" s="15" t="s">
        <v>111</v>
      </c>
      <c r="D142" s="16" t="s">
        <v>341</v>
      </c>
      <c r="E142" s="147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7">
        <v>1</v>
      </c>
    </row>
    <row r="143" spans="1:65">
      <c r="A143" s="29"/>
      <c r="B143" s="19" t="s">
        <v>229</v>
      </c>
      <c r="C143" s="9" t="s">
        <v>229</v>
      </c>
      <c r="D143" s="10" t="s">
        <v>112</v>
      </c>
      <c r="E143" s="147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7" t="s">
        <v>3</v>
      </c>
    </row>
    <row r="144" spans="1:65">
      <c r="A144" s="29"/>
      <c r="B144" s="19"/>
      <c r="C144" s="9"/>
      <c r="D144" s="10" t="s">
        <v>351</v>
      </c>
      <c r="E144" s="147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7">
        <v>0</v>
      </c>
    </row>
    <row r="145" spans="1:65">
      <c r="A145" s="29"/>
      <c r="B145" s="19"/>
      <c r="C145" s="9"/>
      <c r="D145" s="25"/>
      <c r="E145" s="147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7">
        <v>0</v>
      </c>
    </row>
    <row r="146" spans="1:65">
      <c r="A146" s="29"/>
      <c r="B146" s="18">
        <v>1</v>
      </c>
      <c r="C146" s="14">
        <v>1</v>
      </c>
      <c r="D146" s="221">
        <v>180</v>
      </c>
      <c r="E146" s="223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5">
        <v>1</v>
      </c>
    </row>
    <row r="147" spans="1:65">
      <c r="A147" s="29"/>
      <c r="B147" s="19">
        <v>1</v>
      </c>
      <c r="C147" s="9">
        <v>2</v>
      </c>
      <c r="D147" s="228">
        <v>178</v>
      </c>
      <c r="E147" s="223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5">
        <v>16</v>
      </c>
    </row>
    <row r="148" spans="1:65">
      <c r="A148" s="29"/>
      <c r="B148" s="20" t="s">
        <v>259</v>
      </c>
      <c r="C148" s="12"/>
      <c r="D148" s="230">
        <v>179</v>
      </c>
      <c r="E148" s="223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5">
        <v>16</v>
      </c>
    </row>
    <row r="149" spans="1:65">
      <c r="A149" s="29"/>
      <c r="B149" s="3" t="s">
        <v>260</v>
      </c>
      <c r="C149" s="28"/>
      <c r="D149" s="228">
        <v>179</v>
      </c>
      <c r="E149" s="223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5">
        <v>179</v>
      </c>
    </row>
    <row r="150" spans="1:65">
      <c r="A150" s="29"/>
      <c r="B150" s="3" t="s">
        <v>261</v>
      </c>
      <c r="C150" s="28"/>
      <c r="D150" s="228">
        <v>1.4142135623730951</v>
      </c>
      <c r="E150" s="223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5">
        <v>38</v>
      </c>
    </row>
    <row r="151" spans="1:65">
      <c r="A151" s="29"/>
      <c r="B151" s="3" t="s">
        <v>86</v>
      </c>
      <c r="C151" s="28"/>
      <c r="D151" s="13">
        <v>7.9006344266653369E-3</v>
      </c>
      <c r="E151" s="147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29"/>
      <c r="B152" s="3" t="s">
        <v>262</v>
      </c>
      <c r="C152" s="28"/>
      <c r="D152" s="13">
        <v>0</v>
      </c>
      <c r="E152" s="147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29"/>
      <c r="B153" s="45" t="s">
        <v>263</v>
      </c>
      <c r="C153" s="46"/>
      <c r="D153" s="44" t="s">
        <v>264</v>
      </c>
      <c r="E153" s="147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0"/>
      <c r="C154" s="20"/>
      <c r="D154" s="20"/>
      <c r="BM154" s="55"/>
    </row>
    <row r="155" spans="1:65" ht="15">
      <c r="B155" s="8" t="s">
        <v>656</v>
      </c>
      <c r="BM155" s="27" t="s">
        <v>321</v>
      </c>
    </row>
    <row r="156" spans="1:65" ht="15">
      <c r="A156" s="24" t="s">
        <v>33</v>
      </c>
      <c r="B156" s="18" t="s">
        <v>110</v>
      </c>
      <c r="C156" s="15" t="s">
        <v>111</v>
      </c>
      <c r="D156" s="16" t="s">
        <v>341</v>
      </c>
      <c r="E156" s="147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7">
        <v>1</v>
      </c>
    </row>
    <row r="157" spans="1:65">
      <c r="A157" s="29"/>
      <c r="B157" s="19" t="s">
        <v>229</v>
      </c>
      <c r="C157" s="9" t="s">
        <v>229</v>
      </c>
      <c r="D157" s="10" t="s">
        <v>112</v>
      </c>
      <c r="E157" s="147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7" t="s">
        <v>3</v>
      </c>
    </row>
    <row r="158" spans="1:65">
      <c r="A158" s="29"/>
      <c r="B158" s="19"/>
      <c r="C158" s="9"/>
      <c r="D158" s="10" t="s">
        <v>351</v>
      </c>
      <c r="E158" s="147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7">
        <v>2</v>
      </c>
    </row>
    <row r="159" spans="1:65">
      <c r="A159" s="29"/>
      <c r="B159" s="19"/>
      <c r="C159" s="9"/>
      <c r="D159" s="25"/>
      <c r="E159" s="147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7">
        <v>2</v>
      </c>
    </row>
    <row r="160" spans="1:65">
      <c r="A160" s="29"/>
      <c r="B160" s="18">
        <v>1</v>
      </c>
      <c r="C160" s="14">
        <v>1</v>
      </c>
      <c r="D160" s="21">
        <v>3.8299999999999996</v>
      </c>
      <c r="E160" s="147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7">
        <v>1</v>
      </c>
    </row>
    <row r="161" spans="1:65">
      <c r="A161" s="29"/>
      <c r="B161" s="19">
        <v>1</v>
      </c>
      <c r="C161" s="9">
        <v>2</v>
      </c>
      <c r="D161" s="11">
        <v>3.9300000000000006</v>
      </c>
      <c r="E161" s="147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7">
        <v>4</v>
      </c>
    </row>
    <row r="162" spans="1:65">
      <c r="A162" s="29"/>
      <c r="B162" s="20" t="s">
        <v>259</v>
      </c>
      <c r="C162" s="12"/>
      <c r="D162" s="22">
        <v>3.88</v>
      </c>
      <c r="E162" s="147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7">
        <v>16</v>
      </c>
    </row>
    <row r="163" spans="1:65">
      <c r="A163" s="29"/>
      <c r="B163" s="3" t="s">
        <v>260</v>
      </c>
      <c r="C163" s="28"/>
      <c r="D163" s="11">
        <v>3.88</v>
      </c>
      <c r="E163" s="147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7">
        <v>3.88</v>
      </c>
    </row>
    <row r="164" spans="1:65">
      <c r="A164" s="29"/>
      <c r="B164" s="3" t="s">
        <v>261</v>
      </c>
      <c r="C164" s="28"/>
      <c r="D164" s="23">
        <v>7.0710678118655446E-2</v>
      </c>
      <c r="E164" s="147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7">
        <v>39</v>
      </c>
    </row>
    <row r="165" spans="1:65">
      <c r="A165" s="29"/>
      <c r="B165" s="3" t="s">
        <v>86</v>
      </c>
      <c r="C165" s="28"/>
      <c r="D165" s="13">
        <v>1.8224401576973054E-2</v>
      </c>
      <c r="E165" s="147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29"/>
      <c r="B166" s="3" t="s">
        <v>262</v>
      </c>
      <c r="C166" s="28"/>
      <c r="D166" s="13">
        <v>0</v>
      </c>
      <c r="E166" s="147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29"/>
      <c r="B167" s="45" t="s">
        <v>263</v>
      </c>
      <c r="C167" s="46"/>
      <c r="D167" s="44" t="s">
        <v>264</v>
      </c>
      <c r="E167" s="147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0"/>
      <c r="C168" s="20"/>
      <c r="D168" s="20"/>
      <c r="BM168" s="55"/>
    </row>
    <row r="169" spans="1:65" ht="15">
      <c r="B169" s="8" t="s">
        <v>657</v>
      </c>
      <c r="BM169" s="27" t="s">
        <v>321</v>
      </c>
    </row>
    <row r="170" spans="1:65" ht="15">
      <c r="A170" s="24" t="s">
        <v>36</v>
      </c>
      <c r="B170" s="18" t="s">
        <v>110</v>
      </c>
      <c r="C170" s="15" t="s">
        <v>111</v>
      </c>
      <c r="D170" s="16" t="s">
        <v>341</v>
      </c>
      <c r="E170" s="147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1</v>
      </c>
    </row>
    <row r="171" spans="1:65">
      <c r="A171" s="29"/>
      <c r="B171" s="19" t="s">
        <v>229</v>
      </c>
      <c r="C171" s="9" t="s">
        <v>229</v>
      </c>
      <c r="D171" s="10" t="s">
        <v>112</v>
      </c>
      <c r="E171" s="147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 t="s">
        <v>3</v>
      </c>
    </row>
    <row r="172" spans="1:65">
      <c r="A172" s="29"/>
      <c r="B172" s="19"/>
      <c r="C172" s="9"/>
      <c r="D172" s="10" t="s">
        <v>351</v>
      </c>
      <c r="E172" s="147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7">
        <v>2</v>
      </c>
    </row>
    <row r="173" spans="1:65">
      <c r="A173" s="29"/>
      <c r="B173" s="19"/>
      <c r="C173" s="9"/>
      <c r="D173" s="25"/>
      <c r="E173" s="147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7">
        <v>2</v>
      </c>
    </row>
    <row r="174" spans="1:65">
      <c r="A174" s="29"/>
      <c r="B174" s="18">
        <v>1</v>
      </c>
      <c r="C174" s="14">
        <v>1</v>
      </c>
      <c r="D174" s="21">
        <v>2.4900000000000002</v>
      </c>
      <c r="E174" s="147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7">
        <v>1</v>
      </c>
    </row>
    <row r="175" spans="1:65">
      <c r="A175" s="29"/>
      <c r="B175" s="19">
        <v>1</v>
      </c>
      <c r="C175" s="9">
        <v>2</v>
      </c>
      <c r="D175" s="11">
        <v>2.48</v>
      </c>
      <c r="E175" s="147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7">
        <v>5</v>
      </c>
    </row>
    <row r="176" spans="1:65">
      <c r="A176" s="29"/>
      <c r="B176" s="20" t="s">
        <v>259</v>
      </c>
      <c r="C176" s="12"/>
      <c r="D176" s="22">
        <v>2.4850000000000003</v>
      </c>
      <c r="E176" s="147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7">
        <v>16</v>
      </c>
    </row>
    <row r="177" spans="1:65">
      <c r="A177" s="29"/>
      <c r="B177" s="3" t="s">
        <v>260</v>
      </c>
      <c r="C177" s="28"/>
      <c r="D177" s="11">
        <v>2.4850000000000003</v>
      </c>
      <c r="E177" s="147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7">
        <v>2.4849999999999999</v>
      </c>
    </row>
    <row r="178" spans="1:65">
      <c r="A178" s="29"/>
      <c r="B178" s="3" t="s">
        <v>261</v>
      </c>
      <c r="C178" s="28"/>
      <c r="D178" s="23">
        <v>7.0710678118656384E-3</v>
      </c>
      <c r="E178" s="147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7">
        <v>40</v>
      </c>
    </row>
    <row r="179" spans="1:65">
      <c r="A179" s="29"/>
      <c r="B179" s="3" t="s">
        <v>86</v>
      </c>
      <c r="C179" s="28"/>
      <c r="D179" s="13">
        <v>2.8455001254992507E-3</v>
      </c>
      <c r="E179" s="147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29"/>
      <c r="B180" s="3" t="s">
        <v>262</v>
      </c>
      <c r="C180" s="28"/>
      <c r="D180" s="13">
        <v>2.2204460492503131E-16</v>
      </c>
      <c r="E180" s="147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29"/>
      <c r="B181" s="45" t="s">
        <v>263</v>
      </c>
      <c r="C181" s="46"/>
      <c r="D181" s="44" t="s">
        <v>264</v>
      </c>
      <c r="E181" s="147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0"/>
      <c r="C182" s="20"/>
      <c r="D182" s="20"/>
      <c r="BM182" s="55"/>
    </row>
    <row r="183" spans="1:65" ht="15">
      <c r="B183" s="8" t="s">
        <v>658</v>
      </c>
      <c r="BM183" s="27" t="s">
        <v>321</v>
      </c>
    </row>
    <row r="184" spans="1:65" ht="15">
      <c r="A184" s="24" t="s">
        <v>39</v>
      </c>
      <c r="B184" s="18" t="s">
        <v>110</v>
      </c>
      <c r="C184" s="15" t="s">
        <v>111</v>
      </c>
      <c r="D184" s="16" t="s">
        <v>341</v>
      </c>
      <c r="E184" s="147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1</v>
      </c>
    </row>
    <row r="185" spans="1:65">
      <c r="A185" s="29"/>
      <c r="B185" s="19" t="s">
        <v>229</v>
      </c>
      <c r="C185" s="9" t="s">
        <v>229</v>
      </c>
      <c r="D185" s="10" t="s">
        <v>112</v>
      </c>
      <c r="E185" s="147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 t="s">
        <v>3</v>
      </c>
    </row>
    <row r="186" spans="1:65">
      <c r="A186" s="29"/>
      <c r="B186" s="19"/>
      <c r="C186" s="9"/>
      <c r="D186" s="10" t="s">
        <v>351</v>
      </c>
      <c r="E186" s="147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2</v>
      </c>
    </row>
    <row r="187" spans="1:65">
      <c r="A187" s="29"/>
      <c r="B187" s="19"/>
      <c r="C187" s="9"/>
      <c r="D187" s="25"/>
      <c r="E187" s="147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2</v>
      </c>
    </row>
    <row r="188" spans="1:65">
      <c r="A188" s="29"/>
      <c r="B188" s="18">
        <v>1</v>
      </c>
      <c r="C188" s="14">
        <v>1</v>
      </c>
      <c r="D188" s="21">
        <v>0.94</v>
      </c>
      <c r="E188" s="147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1</v>
      </c>
    </row>
    <row r="189" spans="1:65">
      <c r="A189" s="29"/>
      <c r="B189" s="19">
        <v>1</v>
      </c>
      <c r="C189" s="9">
        <v>2</v>
      </c>
      <c r="D189" s="11">
        <v>0.94</v>
      </c>
      <c r="E189" s="147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35</v>
      </c>
    </row>
    <row r="190" spans="1:65">
      <c r="A190" s="29"/>
      <c r="B190" s="20" t="s">
        <v>259</v>
      </c>
      <c r="C190" s="12"/>
      <c r="D190" s="22">
        <v>0.94</v>
      </c>
      <c r="E190" s="147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7">
        <v>16</v>
      </c>
    </row>
    <row r="191" spans="1:65">
      <c r="A191" s="29"/>
      <c r="B191" s="3" t="s">
        <v>260</v>
      </c>
      <c r="C191" s="28"/>
      <c r="D191" s="11">
        <v>0.94</v>
      </c>
      <c r="E191" s="147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7">
        <v>0.94</v>
      </c>
    </row>
    <row r="192" spans="1:65">
      <c r="A192" s="29"/>
      <c r="B192" s="3" t="s">
        <v>261</v>
      </c>
      <c r="C192" s="28"/>
      <c r="D192" s="23">
        <v>0</v>
      </c>
      <c r="E192" s="147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7">
        <v>41</v>
      </c>
    </row>
    <row r="193" spans="1:65">
      <c r="A193" s="29"/>
      <c r="B193" s="3" t="s">
        <v>86</v>
      </c>
      <c r="C193" s="28"/>
      <c r="D193" s="13">
        <v>0</v>
      </c>
      <c r="E193" s="147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29"/>
      <c r="B194" s="3" t="s">
        <v>262</v>
      </c>
      <c r="C194" s="28"/>
      <c r="D194" s="13">
        <v>0</v>
      </c>
      <c r="E194" s="147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29"/>
      <c r="B195" s="45" t="s">
        <v>263</v>
      </c>
      <c r="C195" s="46"/>
      <c r="D195" s="44" t="s">
        <v>264</v>
      </c>
      <c r="E195" s="147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0"/>
      <c r="C196" s="20"/>
      <c r="D196" s="20"/>
      <c r="BM196" s="55"/>
    </row>
    <row r="197" spans="1:65" ht="15">
      <c r="B197" s="8" t="s">
        <v>659</v>
      </c>
      <c r="BM197" s="27" t="s">
        <v>321</v>
      </c>
    </row>
    <row r="198" spans="1:65" ht="15">
      <c r="A198" s="24" t="s">
        <v>42</v>
      </c>
      <c r="B198" s="18" t="s">
        <v>110</v>
      </c>
      <c r="C198" s="15" t="s">
        <v>111</v>
      </c>
      <c r="D198" s="16" t="s">
        <v>341</v>
      </c>
      <c r="E198" s="147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7">
        <v>1</v>
      </c>
    </row>
    <row r="199" spans="1:65">
      <c r="A199" s="29"/>
      <c r="B199" s="19" t="s">
        <v>229</v>
      </c>
      <c r="C199" s="9" t="s">
        <v>229</v>
      </c>
      <c r="D199" s="10" t="s">
        <v>112</v>
      </c>
      <c r="E199" s="147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7" t="s">
        <v>3</v>
      </c>
    </row>
    <row r="200" spans="1:65">
      <c r="A200" s="29"/>
      <c r="B200" s="19"/>
      <c r="C200" s="9"/>
      <c r="D200" s="10" t="s">
        <v>351</v>
      </c>
      <c r="E200" s="147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7">
        <v>1</v>
      </c>
    </row>
    <row r="201" spans="1:65">
      <c r="A201" s="29"/>
      <c r="B201" s="19"/>
      <c r="C201" s="9"/>
      <c r="D201" s="25"/>
      <c r="E201" s="147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7">
        <v>1</v>
      </c>
    </row>
    <row r="202" spans="1:65">
      <c r="A202" s="29"/>
      <c r="B202" s="18">
        <v>1</v>
      </c>
      <c r="C202" s="14">
        <v>1</v>
      </c>
      <c r="D202" s="210">
        <v>15.7</v>
      </c>
      <c r="E202" s="212"/>
      <c r="F202" s="213"/>
      <c r="G202" s="213"/>
      <c r="H202" s="213"/>
      <c r="I202" s="213"/>
      <c r="J202" s="213"/>
      <c r="K202" s="213"/>
      <c r="L202" s="213"/>
      <c r="M202" s="213"/>
      <c r="N202" s="213"/>
      <c r="O202" s="213"/>
      <c r="P202" s="213"/>
      <c r="Q202" s="213"/>
      <c r="R202" s="213"/>
      <c r="S202" s="213"/>
      <c r="T202" s="213"/>
      <c r="U202" s="213"/>
      <c r="V202" s="213"/>
      <c r="W202" s="213"/>
      <c r="X202" s="213"/>
      <c r="Y202" s="213"/>
      <c r="Z202" s="213"/>
      <c r="AA202" s="213"/>
      <c r="AB202" s="213"/>
      <c r="AC202" s="213"/>
      <c r="AD202" s="213"/>
      <c r="AE202" s="213"/>
      <c r="AF202" s="213"/>
      <c r="AG202" s="213"/>
      <c r="AH202" s="213"/>
      <c r="AI202" s="213"/>
      <c r="AJ202" s="213"/>
      <c r="AK202" s="213"/>
      <c r="AL202" s="213"/>
      <c r="AM202" s="213"/>
      <c r="AN202" s="213"/>
      <c r="AO202" s="213"/>
      <c r="AP202" s="213"/>
      <c r="AQ202" s="213"/>
      <c r="AR202" s="213"/>
      <c r="AS202" s="213"/>
      <c r="AT202" s="213"/>
      <c r="AU202" s="213"/>
      <c r="AV202" s="213"/>
      <c r="AW202" s="213"/>
      <c r="AX202" s="213"/>
      <c r="AY202" s="213"/>
      <c r="AZ202" s="213"/>
      <c r="BA202" s="213"/>
      <c r="BB202" s="213"/>
      <c r="BC202" s="213"/>
      <c r="BD202" s="213"/>
      <c r="BE202" s="213"/>
      <c r="BF202" s="213"/>
      <c r="BG202" s="213"/>
      <c r="BH202" s="213"/>
      <c r="BI202" s="213"/>
      <c r="BJ202" s="213"/>
      <c r="BK202" s="213"/>
      <c r="BL202" s="213"/>
      <c r="BM202" s="214">
        <v>1</v>
      </c>
    </row>
    <row r="203" spans="1:65">
      <c r="A203" s="29"/>
      <c r="B203" s="19">
        <v>1</v>
      </c>
      <c r="C203" s="9">
        <v>2</v>
      </c>
      <c r="D203" s="215">
        <v>15.400000000000002</v>
      </c>
      <c r="E203" s="212"/>
      <c r="F203" s="213"/>
      <c r="G203" s="213"/>
      <c r="H203" s="213"/>
      <c r="I203" s="213"/>
      <c r="J203" s="213"/>
      <c r="K203" s="213"/>
      <c r="L203" s="213"/>
      <c r="M203" s="213"/>
      <c r="N203" s="213"/>
      <c r="O203" s="213"/>
      <c r="P203" s="213"/>
      <c r="Q203" s="213"/>
      <c r="R203" s="213"/>
      <c r="S203" s="213"/>
      <c r="T203" s="213"/>
      <c r="U203" s="213"/>
      <c r="V203" s="213"/>
      <c r="W203" s="213"/>
      <c r="X203" s="213"/>
      <c r="Y203" s="213"/>
      <c r="Z203" s="213"/>
      <c r="AA203" s="213"/>
      <c r="AB203" s="213"/>
      <c r="AC203" s="213"/>
      <c r="AD203" s="213"/>
      <c r="AE203" s="213"/>
      <c r="AF203" s="213"/>
      <c r="AG203" s="213"/>
      <c r="AH203" s="213"/>
      <c r="AI203" s="213"/>
      <c r="AJ203" s="213"/>
      <c r="AK203" s="213"/>
      <c r="AL203" s="213"/>
      <c r="AM203" s="213"/>
      <c r="AN203" s="213"/>
      <c r="AO203" s="213"/>
      <c r="AP203" s="213"/>
      <c r="AQ203" s="213"/>
      <c r="AR203" s="213"/>
      <c r="AS203" s="213"/>
      <c r="AT203" s="213"/>
      <c r="AU203" s="213"/>
      <c r="AV203" s="213"/>
      <c r="AW203" s="213"/>
      <c r="AX203" s="213"/>
      <c r="AY203" s="213"/>
      <c r="AZ203" s="213"/>
      <c r="BA203" s="213"/>
      <c r="BB203" s="213"/>
      <c r="BC203" s="213"/>
      <c r="BD203" s="213"/>
      <c r="BE203" s="213"/>
      <c r="BF203" s="213"/>
      <c r="BG203" s="213"/>
      <c r="BH203" s="213"/>
      <c r="BI203" s="213"/>
      <c r="BJ203" s="213"/>
      <c r="BK203" s="213"/>
      <c r="BL203" s="213"/>
      <c r="BM203" s="214">
        <v>36</v>
      </c>
    </row>
    <row r="204" spans="1:65">
      <c r="A204" s="29"/>
      <c r="B204" s="20" t="s">
        <v>259</v>
      </c>
      <c r="C204" s="12"/>
      <c r="D204" s="219">
        <v>15.55</v>
      </c>
      <c r="E204" s="212"/>
      <c r="F204" s="213"/>
      <c r="G204" s="213"/>
      <c r="H204" s="213"/>
      <c r="I204" s="213"/>
      <c r="J204" s="213"/>
      <c r="K204" s="213"/>
      <c r="L204" s="213"/>
      <c r="M204" s="213"/>
      <c r="N204" s="213"/>
      <c r="O204" s="213"/>
      <c r="P204" s="213"/>
      <c r="Q204" s="213"/>
      <c r="R204" s="213"/>
      <c r="S204" s="213"/>
      <c r="T204" s="213"/>
      <c r="U204" s="213"/>
      <c r="V204" s="213"/>
      <c r="W204" s="213"/>
      <c r="X204" s="213"/>
      <c r="Y204" s="213"/>
      <c r="Z204" s="213"/>
      <c r="AA204" s="213"/>
      <c r="AB204" s="213"/>
      <c r="AC204" s="213"/>
      <c r="AD204" s="213"/>
      <c r="AE204" s="213"/>
      <c r="AF204" s="213"/>
      <c r="AG204" s="213"/>
      <c r="AH204" s="213"/>
      <c r="AI204" s="213"/>
      <c r="AJ204" s="213"/>
      <c r="AK204" s="213"/>
      <c r="AL204" s="213"/>
      <c r="AM204" s="213"/>
      <c r="AN204" s="213"/>
      <c r="AO204" s="213"/>
      <c r="AP204" s="213"/>
      <c r="AQ204" s="213"/>
      <c r="AR204" s="213"/>
      <c r="AS204" s="213"/>
      <c r="AT204" s="213"/>
      <c r="AU204" s="213"/>
      <c r="AV204" s="213"/>
      <c r="AW204" s="213"/>
      <c r="AX204" s="213"/>
      <c r="AY204" s="213"/>
      <c r="AZ204" s="213"/>
      <c r="BA204" s="213"/>
      <c r="BB204" s="213"/>
      <c r="BC204" s="213"/>
      <c r="BD204" s="213"/>
      <c r="BE204" s="213"/>
      <c r="BF204" s="213"/>
      <c r="BG204" s="213"/>
      <c r="BH204" s="213"/>
      <c r="BI204" s="213"/>
      <c r="BJ204" s="213"/>
      <c r="BK204" s="213"/>
      <c r="BL204" s="213"/>
      <c r="BM204" s="214">
        <v>16</v>
      </c>
    </row>
    <row r="205" spans="1:65">
      <c r="A205" s="29"/>
      <c r="B205" s="3" t="s">
        <v>260</v>
      </c>
      <c r="C205" s="28"/>
      <c r="D205" s="215">
        <v>15.55</v>
      </c>
      <c r="E205" s="212"/>
      <c r="F205" s="213"/>
      <c r="G205" s="213"/>
      <c r="H205" s="213"/>
      <c r="I205" s="213"/>
      <c r="J205" s="213"/>
      <c r="K205" s="213"/>
      <c r="L205" s="213"/>
      <c r="M205" s="213"/>
      <c r="N205" s="213"/>
      <c r="O205" s="213"/>
      <c r="P205" s="213"/>
      <c r="Q205" s="213"/>
      <c r="R205" s="213"/>
      <c r="S205" s="213"/>
      <c r="T205" s="213"/>
      <c r="U205" s="213"/>
      <c r="V205" s="213"/>
      <c r="W205" s="213"/>
      <c r="X205" s="213"/>
      <c r="Y205" s="213"/>
      <c r="Z205" s="213"/>
      <c r="AA205" s="213"/>
      <c r="AB205" s="213"/>
      <c r="AC205" s="213"/>
      <c r="AD205" s="213"/>
      <c r="AE205" s="213"/>
      <c r="AF205" s="213"/>
      <c r="AG205" s="213"/>
      <c r="AH205" s="213"/>
      <c r="AI205" s="213"/>
      <c r="AJ205" s="213"/>
      <c r="AK205" s="213"/>
      <c r="AL205" s="213"/>
      <c r="AM205" s="213"/>
      <c r="AN205" s="213"/>
      <c r="AO205" s="213"/>
      <c r="AP205" s="213"/>
      <c r="AQ205" s="213"/>
      <c r="AR205" s="213"/>
      <c r="AS205" s="213"/>
      <c r="AT205" s="213"/>
      <c r="AU205" s="213"/>
      <c r="AV205" s="213"/>
      <c r="AW205" s="213"/>
      <c r="AX205" s="213"/>
      <c r="AY205" s="213"/>
      <c r="AZ205" s="213"/>
      <c r="BA205" s="213"/>
      <c r="BB205" s="213"/>
      <c r="BC205" s="213"/>
      <c r="BD205" s="213"/>
      <c r="BE205" s="213"/>
      <c r="BF205" s="213"/>
      <c r="BG205" s="213"/>
      <c r="BH205" s="213"/>
      <c r="BI205" s="213"/>
      <c r="BJ205" s="213"/>
      <c r="BK205" s="213"/>
      <c r="BL205" s="213"/>
      <c r="BM205" s="214">
        <v>15.55</v>
      </c>
    </row>
    <row r="206" spans="1:65">
      <c r="A206" s="29"/>
      <c r="B206" s="3" t="s">
        <v>261</v>
      </c>
      <c r="C206" s="28"/>
      <c r="D206" s="215">
        <v>0.21213203435596223</v>
      </c>
      <c r="E206" s="212"/>
      <c r="F206" s="213"/>
      <c r="G206" s="213"/>
      <c r="H206" s="213"/>
      <c r="I206" s="213"/>
      <c r="J206" s="213"/>
      <c r="K206" s="213"/>
      <c r="L206" s="213"/>
      <c r="M206" s="213"/>
      <c r="N206" s="213"/>
      <c r="O206" s="213"/>
      <c r="P206" s="213"/>
      <c r="Q206" s="213"/>
      <c r="R206" s="213"/>
      <c r="S206" s="213"/>
      <c r="T206" s="213"/>
      <c r="U206" s="213"/>
      <c r="V206" s="213"/>
      <c r="W206" s="213"/>
      <c r="X206" s="213"/>
      <c r="Y206" s="213"/>
      <c r="Z206" s="213"/>
      <c r="AA206" s="213"/>
      <c r="AB206" s="213"/>
      <c r="AC206" s="213"/>
      <c r="AD206" s="213"/>
      <c r="AE206" s="213"/>
      <c r="AF206" s="213"/>
      <c r="AG206" s="213"/>
      <c r="AH206" s="213"/>
      <c r="AI206" s="213"/>
      <c r="AJ206" s="213"/>
      <c r="AK206" s="213"/>
      <c r="AL206" s="213"/>
      <c r="AM206" s="213"/>
      <c r="AN206" s="213"/>
      <c r="AO206" s="213"/>
      <c r="AP206" s="213"/>
      <c r="AQ206" s="213"/>
      <c r="AR206" s="213"/>
      <c r="AS206" s="213"/>
      <c r="AT206" s="213"/>
      <c r="AU206" s="213"/>
      <c r="AV206" s="213"/>
      <c r="AW206" s="213"/>
      <c r="AX206" s="213"/>
      <c r="AY206" s="213"/>
      <c r="AZ206" s="213"/>
      <c r="BA206" s="213"/>
      <c r="BB206" s="213"/>
      <c r="BC206" s="213"/>
      <c r="BD206" s="213"/>
      <c r="BE206" s="213"/>
      <c r="BF206" s="213"/>
      <c r="BG206" s="213"/>
      <c r="BH206" s="213"/>
      <c r="BI206" s="213"/>
      <c r="BJ206" s="213"/>
      <c r="BK206" s="213"/>
      <c r="BL206" s="213"/>
      <c r="BM206" s="214">
        <v>42</v>
      </c>
    </row>
    <row r="207" spans="1:65">
      <c r="A207" s="29"/>
      <c r="B207" s="3" t="s">
        <v>86</v>
      </c>
      <c r="C207" s="28"/>
      <c r="D207" s="13">
        <v>1.3641931469836799E-2</v>
      </c>
      <c r="E207" s="147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29"/>
      <c r="B208" s="3" t="s">
        <v>262</v>
      </c>
      <c r="C208" s="28"/>
      <c r="D208" s="13">
        <v>0</v>
      </c>
      <c r="E208" s="147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29"/>
      <c r="B209" s="45" t="s">
        <v>263</v>
      </c>
      <c r="C209" s="46"/>
      <c r="D209" s="44" t="s">
        <v>264</v>
      </c>
      <c r="E209" s="147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0"/>
      <c r="C210" s="20"/>
      <c r="D210" s="20"/>
      <c r="BM210" s="55"/>
    </row>
    <row r="211" spans="1:65" ht="15">
      <c r="B211" s="8" t="s">
        <v>660</v>
      </c>
      <c r="BM211" s="27" t="s">
        <v>321</v>
      </c>
    </row>
    <row r="212" spans="1:65" ht="15">
      <c r="A212" s="24" t="s">
        <v>5</v>
      </c>
      <c r="B212" s="18" t="s">
        <v>110</v>
      </c>
      <c r="C212" s="15" t="s">
        <v>111</v>
      </c>
      <c r="D212" s="16" t="s">
        <v>341</v>
      </c>
      <c r="E212" s="147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7">
        <v>1</v>
      </c>
    </row>
    <row r="213" spans="1:65">
      <c r="A213" s="29"/>
      <c r="B213" s="19" t="s">
        <v>229</v>
      </c>
      <c r="C213" s="9" t="s">
        <v>229</v>
      </c>
      <c r="D213" s="10" t="s">
        <v>112</v>
      </c>
      <c r="E213" s="147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7" t="s">
        <v>3</v>
      </c>
    </row>
    <row r="214" spans="1:65">
      <c r="A214" s="29"/>
      <c r="B214" s="19"/>
      <c r="C214" s="9"/>
      <c r="D214" s="10" t="s">
        <v>351</v>
      </c>
      <c r="E214" s="147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7">
        <v>2</v>
      </c>
    </row>
    <row r="215" spans="1:65">
      <c r="A215" s="29"/>
      <c r="B215" s="19"/>
      <c r="C215" s="9"/>
      <c r="D215" s="25"/>
      <c r="E215" s="147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7">
        <v>2</v>
      </c>
    </row>
    <row r="216" spans="1:65">
      <c r="A216" s="29"/>
      <c r="B216" s="18">
        <v>1</v>
      </c>
      <c r="C216" s="14">
        <v>1</v>
      </c>
      <c r="D216" s="21">
        <v>3.2</v>
      </c>
      <c r="E216" s="147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7">
        <v>1</v>
      </c>
    </row>
    <row r="217" spans="1:65">
      <c r="A217" s="29"/>
      <c r="B217" s="19">
        <v>1</v>
      </c>
      <c r="C217" s="9">
        <v>2</v>
      </c>
      <c r="D217" s="11">
        <v>3.22</v>
      </c>
      <c r="E217" s="147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7">
        <v>6</v>
      </c>
    </row>
    <row r="218" spans="1:65">
      <c r="A218" s="29"/>
      <c r="B218" s="20" t="s">
        <v>259</v>
      </c>
      <c r="C218" s="12"/>
      <c r="D218" s="22">
        <v>3.21</v>
      </c>
      <c r="E218" s="147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7">
        <v>16</v>
      </c>
    </row>
    <row r="219" spans="1:65">
      <c r="A219" s="29"/>
      <c r="B219" s="3" t="s">
        <v>260</v>
      </c>
      <c r="C219" s="28"/>
      <c r="D219" s="11">
        <v>3.21</v>
      </c>
      <c r="E219" s="147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7">
        <v>3.21</v>
      </c>
    </row>
    <row r="220" spans="1:65">
      <c r="A220" s="29"/>
      <c r="B220" s="3" t="s">
        <v>261</v>
      </c>
      <c r="C220" s="28"/>
      <c r="D220" s="23">
        <v>1.4142135623730963E-2</v>
      </c>
      <c r="E220" s="147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7">
        <v>43</v>
      </c>
    </row>
    <row r="221" spans="1:65">
      <c r="A221" s="29"/>
      <c r="B221" s="3" t="s">
        <v>86</v>
      </c>
      <c r="C221" s="28"/>
      <c r="D221" s="13">
        <v>4.4056497270189912E-3</v>
      </c>
      <c r="E221" s="147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29"/>
      <c r="B222" s="3" t="s">
        <v>262</v>
      </c>
      <c r="C222" s="28"/>
      <c r="D222" s="13">
        <v>0</v>
      </c>
      <c r="E222" s="147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29"/>
      <c r="B223" s="45" t="s">
        <v>263</v>
      </c>
      <c r="C223" s="46"/>
      <c r="D223" s="44" t="s">
        <v>264</v>
      </c>
      <c r="E223" s="147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0"/>
      <c r="C224" s="20"/>
      <c r="D224" s="20"/>
      <c r="BM224" s="55"/>
    </row>
    <row r="225" spans="1:65" ht="15">
      <c r="B225" s="8" t="s">
        <v>661</v>
      </c>
      <c r="BM225" s="27" t="s">
        <v>321</v>
      </c>
    </row>
    <row r="226" spans="1:65" ht="15">
      <c r="A226" s="24" t="s">
        <v>81</v>
      </c>
      <c r="B226" s="18" t="s">
        <v>110</v>
      </c>
      <c r="C226" s="15" t="s">
        <v>111</v>
      </c>
      <c r="D226" s="16" t="s">
        <v>341</v>
      </c>
      <c r="E226" s="147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1</v>
      </c>
    </row>
    <row r="227" spans="1:65">
      <c r="A227" s="29"/>
      <c r="B227" s="19" t="s">
        <v>229</v>
      </c>
      <c r="C227" s="9" t="s">
        <v>229</v>
      </c>
      <c r="D227" s="10" t="s">
        <v>112</v>
      </c>
      <c r="E227" s="147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 t="s">
        <v>3</v>
      </c>
    </row>
    <row r="228" spans="1:65">
      <c r="A228" s="29"/>
      <c r="B228" s="19"/>
      <c r="C228" s="9"/>
      <c r="D228" s="10" t="s">
        <v>351</v>
      </c>
      <c r="E228" s="147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2</v>
      </c>
    </row>
    <row r="229" spans="1:65">
      <c r="A229" s="29"/>
      <c r="B229" s="19"/>
      <c r="C229" s="9"/>
      <c r="D229" s="25"/>
      <c r="E229" s="147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2</v>
      </c>
    </row>
    <row r="230" spans="1:65">
      <c r="A230" s="29"/>
      <c r="B230" s="18">
        <v>1</v>
      </c>
      <c r="C230" s="14">
        <v>1</v>
      </c>
      <c r="D230" s="21">
        <v>1.35</v>
      </c>
      <c r="E230" s="147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7">
        <v>1</v>
      </c>
    </row>
    <row r="231" spans="1:65">
      <c r="A231" s="29"/>
      <c r="B231" s="19">
        <v>1</v>
      </c>
      <c r="C231" s="9">
        <v>2</v>
      </c>
      <c r="D231" s="11">
        <v>1.4</v>
      </c>
      <c r="E231" s="147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7">
        <v>2</v>
      </c>
    </row>
    <row r="232" spans="1:65">
      <c r="A232" s="29"/>
      <c r="B232" s="20" t="s">
        <v>259</v>
      </c>
      <c r="C232" s="12"/>
      <c r="D232" s="22">
        <v>1.375</v>
      </c>
      <c r="E232" s="147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7">
        <v>16</v>
      </c>
    </row>
    <row r="233" spans="1:65">
      <c r="A233" s="29"/>
      <c r="B233" s="3" t="s">
        <v>260</v>
      </c>
      <c r="C233" s="28"/>
      <c r="D233" s="11">
        <v>1.375</v>
      </c>
      <c r="E233" s="147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7">
        <v>1.375</v>
      </c>
    </row>
    <row r="234" spans="1:65">
      <c r="A234" s="29"/>
      <c r="B234" s="3" t="s">
        <v>261</v>
      </c>
      <c r="C234" s="28"/>
      <c r="D234" s="23">
        <v>3.5355339059327251E-2</v>
      </c>
      <c r="E234" s="147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7">
        <v>44</v>
      </c>
    </row>
    <row r="235" spans="1:65">
      <c r="A235" s="29"/>
      <c r="B235" s="3" t="s">
        <v>86</v>
      </c>
      <c r="C235" s="28"/>
      <c r="D235" s="13">
        <v>2.5712973861328911E-2</v>
      </c>
      <c r="E235" s="147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29"/>
      <c r="B236" s="3" t="s">
        <v>262</v>
      </c>
      <c r="C236" s="28"/>
      <c r="D236" s="13">
        <v>0</v>
      </c>
      <c r="E236" s="147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29"/>
      <c r="B237" s="45" t="s">
        <v>263</v>
      </c>
      <c r="C237" s="46"/>
      <c r="D237" s="44" t="s">
        <v>264</v>
      </c>
      <c r="E237" s="147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0"/>
      <c r="C238" s="20"/>
      <c r="D238" s="20"/>
      <c r="BM238" s="55"/>
    </row>
    <row r="239" spans="1:65" ht="15">
      <c r="B239" s="8" t="s">
        <v>662</v>
      </c>
      <c r="BM239" s="27" t="s">
        <v>321</v>
      </c>
    </row>
    <row r="240" spans="1:65" ht="15">
      <c r="A240" s="24" t="s">
        <v>8</v>
      </c>
      <c r="B240" s="18" t="s">
        <v>110</v>
      </c>
      <c r="C240" s="15" t="s">
        <v>111</v>
      </c>
      <c r="D240" s="16" t="s">
        <v>341</v>
      </c>
      <c r="E240" s="147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 t="s">
        <v>229</v>
      </c>
      <c r="C241" s="9" t="s">
        <v>229</v>
      </c>
      <c r="D241" s="10" t="s">
        <v>112</v>
      </c>
      <c r="E241" s="147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 t="s">
        <v>3</v>
      </c>
    </row>
    <row r="242" spans="1:65">
      <c r="A242" s="29"/>
      <c r="B242" s="19"/>
      <c r="C242" s="9"/>
      <c r="D242" s="10" t="s">
        <v>351</v>
      </c>
      <c r="E242" s="147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2</v>
      </c>
    </row>
    <row r="243" spans="1:65">
      <c r="A243" s="29"/>
      <c r="B243" s="19"/>
      <c r="C243" s="9"/>
      <c r="D243" s="25"/>
      <c r="E243" s="147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2</v>
      </c>
    </row>
    <row r="244" spans="1:65">
      <c r="A244" s="29"/>
      <c r="B244" s="18">
        <v>1</v>
      </c>
      <c r="C244" s="14">
        <v>1</v>
      </c>
      <c r="D244" s="21">
        <v>1.86</v>
      </c>
      <c r="E244" s="147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1</v>
      </c>
    </row>
    <row r="245" spans="1:65">
      <c r="A245" s="29"/>
      <c r="B245" s="19">
        <v>1</v>
      </c>
      <c r="C245" s="9">
        <v>2</v>
      </c>
      <c r="D245" s="11">
        <v>1.83</v>
      </c>
      <c r="E245" s="147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22</v>
      </c>
    </row>
    <row r="246" spans="1:65">
      <c r="A246" s="29"/>
      <c r="B246" s="20" t="s">
        <v>259</v>
      </c>
      <c r="C246" s="12"/>
      <c r="D246" s="22">
        <v>1.8450000000000002</v>
      </c>
      <c r="E246" s="147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7">
        <v>16</v>
      </c>
    </row>
    <row r="247" spans="1:65">
      <c r="A247" s="29"/>
      <c r="B247" s="3" t="s">
        <v>260</v>
      </c>
      <c r="C247" s="28"/>
      <c r="D247" s="11">
        <v>1.8450000000000002</v>
      </c>
      <c r="E247" s="147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7">
        <v>1.845</v>
      </c>
    </row>
    <row r="248" spans="1:65">
      <c r="A248" s="29"/>
      <c r="B248" s="3" t="s">
        <v>261</v>
      </c>
      <c r="C248" s="28"/>
      <c r="D248" s="23">
        <v>2.1213203435596444E-2</v>
      </c>
      <c r="E248" s="147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7">
        <v>28</v>
      </c>
    </row>
    <row r="249" spans="1:65">
      <c r="A249" s="29"/>
      <c r="B249" s="3" t="s">
        <v>86</v>
      </c>
      <c r="C249" s="28"/>
      <c r="D249" s="13">
        <v>1.149767123880566E-2</v>
      </c>
      <c r="E249" s="147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29"/>
      <c r="B250" s="3" t="s">
        <v>262</v>
      </c>
      <c r="C250" s="28"/>
      <c r="D250" s="13">
        <v>2.2204460492503131E-16</v>
      </c>
      <c r="E250" s="147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29"/>
      <c r="B251" s="45" t="s">
        <v>263</v>
      </c>
      <c r="C251" s="46"/>
      <c r="D251" s="44" t="s">
        <v>264</v>
      </c>
      <c r="E251" s="147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0"/>
      <c r="C252" s="20"/>
      <c r="D252" s="20"/>
      <c r="BM252" s="55"/>
    </row>
    <row r="253" spans="1:65" ht="15">
      <c r="B253" s="8" t="s">
        <v>663</v>
      </c>
      <c r="BM253" s="27" t="s">
        <v>321</v>
      </c>
    </row>
    <row r="254" spans="1:65" ht="15">
      <c r="A254" s="24" t="s">
        <v>11</v>
      </c>
      <c r="B254" s="18" t="s">
        <v>110</v>
      </c>
      <c r="C254" s="15" t="s">
        <v>111</v>
      </c>
      <c r="D254" s="16" t="s">
        <v>341</v>
      </c>
      <c r="E254" s="147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7">
        <v>1</v>
      </c>
    </row>
    <row r="255" spans="1:65">
      <c r="A255" s="29"/>
      <c r="B255" s="19" t="s">
        <v>229</v>
      </c>
      <c r="C255" s="9" t="s">
        <v>229</v>
      </c>
      <c r="D255" s="10" t="s">
        <v>112</v>
      </c>
      <c r="E255" s="147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7" t="s">
        <v>3</v>
      </c>
    </row>
    <row r="256" spans="1:65">
      <c r="A256" s="29"/>
      <c r="B256" s="19"/>
      <c r="C256" s="9"/>
      <c r="D256" s="10" t="s">
        <v>351</v>
      </c>
      <c r="E256" s="147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7">
        <v>2</v>
      </c>
    </row>
    <row r="257" spans="1:65">
      <c r="A257" s="29"/>
      <c r="B257" s="19"/>
      <c r="C257" s="9"/>
      <c r="D257" s="25"/>
      <c r="E257" s="147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2</v>
      </c>
    </row>
    <row r="258" spans="1:65">
      <c r="A258" s="29"/>
      <c r="B258" s="18">
        <v>1</v>
      </c>
      <c r="C258" s="14">
        <v>1</v>
      </c>
      <c r="D258" s="21">
        <v>0.86</v>
      </c>
      <c r="E258" s="147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1</v>
      </c>
    </row>
    <row r="259" spans="1:65">
      <c r="A259" s="29"/>
      <c r="B259" s="19">
        <v>1</v>
      </c>
      <c r="C259" s="9">
        <v>2</v>
      </c>
      <c r="D259" s="11">
        <v>0.83</v>
      </c>
      <c r="E259" s="147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23</v>
      </c>
    </row>
    <row r="260" spans="1:65">
      <c r="A260" s="29"/>
      <c r="B260" s="20" t="s">
        <v>259</v>
      </c>
      <c r="C260" s="12"/>
      <c r="D260" s="22">
        <v>0.84499999999999997</v>
      </c>
      <c r="E260" s="147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16</v>
      </c>
    </row>
    <row r="261" spans="1:65">
      <c r="A261" s="29"/>
      <c r="B261" s="3" t="s">
        <v>260</v>
      </c>
      <c r="C261" s="28"/>
      <c r="D261" s="11">
        <v>0.84499999999999997</v>
      </c>
      <c r="E261" s="147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0.84499999999999997</v>
      </c>
    </row>
    <row r="262" spans="1:65">
      <c r="A262" s="29"/>
      <c r="B262" s="3" t="s">
        <v>261</v>
      </c>
      <c r="C262" s="28"/>
      <c r="D262" s="23">
        <v>2.1213203435596444E-2</v>
      </c>
      <c r="E262" s="147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29</v>
      </c>
    </row>
    <row r="263" spans="1:65">
      <c r="A263" s="29"/>
      <c r="B263" s="3" t="s">
        <v>86</v>
      </c>
      <c r="C263" s="28"/>
      <c r="D263" s="13">
        <v>2.510438276401946E-2</v>
      </c>
      <c r="E263" s="147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29"/>
      <c r="B264" s="3" t="s">
        <v>262</v>
      </c>
      <c r="C264" s="28"/>
      <c r="D264" s="13">
        <v>0</v>
      </c>
      <c r="E264" s="147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29"/>
      <c r="B265" s="45" t="s">
        <v>263</v>
      </c>
      <c r="C265" s="46"/>
      <c r="D265" s="44" t="s">
        <v>264</v>
      </c>
      <c r="E265" s="147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0"/>
      <c r="C266" s="20"/>
      <c r="D266" s="20"/>
      <c r="BM266" s="55"/>
    </row>
    <row r="267" spans="1:65" ht="15">
      <c r="B267" s="8" t="s">
        <v>664</v>
      </c>
      <c r="BM267" s="27" t="s">
        <v>321</v>
      </c>
    </row>
    <row r="268" spans="1:65" ht="15">
      <c r="A268" s="24" t="s">
        <v>14</v>
      </c>
      <c r="B268" s="18" t="s">
        <v>110</v>
      </c>
      <c r="C268" s="15" t="s">
        <v>111</v>
      </c>
      <c r="D268" s="16" t="s">
        <v>341</v>
      </c>
      <c r="E268" s="147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7">
        <v>1</v>
      </c>
    </row>
    <row r="269" spans="1:65">
      <c r="A269" s="29"/>
      <c r="B269" s="19" t="s">
        <v>229</v>
      </c>
      <c r="C269" s="9" t="s">
        <v>229</v>
      </c>
      <c r="D269" s="10" t="s">
        <v>112</v>
      </c>
      <c r="E269" s="147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7" t="s">
        <v>3</v>
      </c>
    </row>
    <row r="270" spans="1:65">
      <c r="A270" s="29"/>
      <c r="B270" s="19"/>
      <c r="C270" s="9"/>
      <c r="D270" s="10" t="s">
        <v>351</v>
      </c>
      <c r="E270" s="147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7">
        <v>3</v>
      </c>
    </row>
    <row r="271" spans="1:65">
      <c r="A271" s="29"/>
      <c r="B271" s="19"/>
      <c r="C271" s="9"/>
      <c r="D271" s="25"/>
      <c r="E271" s="147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7">
        <v>3</v>
      </c>
    </row>
    <row r="272" spans="1:65">
      <c r="A272" s="29"/>
      <c r="B272" s="18">
        <v>1</v>
      </c>
      <c r="C272" s="14">
        <v>1</v>
      </c>
      <c r="D272" s="201">
        <v>0.05</v>
      </c>
      <c r="E272" s="202"/>
      <c r="F272" s="203"/>
      <c r="G272" s="203"/>
      <c r="H272" s="203"/>
      <c r="I272" s="203"/>
      <c r="J272" s="203"/>
      <c r="K272" s="203"/>
      <c r="L272" s="203"/>
      <c r="M272" s="203"/>
      <c r="N272" s="203"/>
      <c r="O272" s="203"/>
      <c r="P272" s="203"/>
      <c r="Q272" s="203"/>
      <c r="R272" s="203"/>
      <c r="S272" s="203"/>
      <c r="T272" s="203"/>
      <c r="U272" s="203"/>
      <c r="V272" s="203"/>
      <c r="W272" s="203"/>
      <c r="X272" s="203"/>
      <c r="Y272" s="203"/>
      <c r="Z272" s="203"/>
      <c r="AA272" s="203"/>
      <c r="AB272" s="203"/>
      <c r="AC272" s="203"/>
      <c r="AD272" s="203"/>
      <c r="AE272" s="203"/>
      <c r="AF272" s="203"/>
      <c r="AG272" s="203"/>
      <c r="AH272" s="203"/>
      <c r="AI272" s="203"/>
      <c r="AJ272" s="203"/>
      <c r="AK272" s="203"/>
      <c r="AL272" s="203"/>
      <c r="AM272" s="203"/>
      <c r="AN272" s="203"/>
      <c r="AO272" s="203"/>
      <c r="AP272" s="203"/>
      <c r="AQ272" s="203"/>
      <c r="AR272" s="203"/>
      <c r="AS272" s="203"/>
      <c r="AT272" s="203"/>
      <c r="AU272" s="203"/>
      <c r="AV272" s="203"/>
      <c r="AW272" s="203"/>
      <c r="AX272" s="203"/>
      <c r="AY272" s="203"/>
      <c r="AZ272" s="203"/>
      <c r="BA272" s="203"/>
      <c r="BB272" s="203"/>
      <c r="BC272" s="203"/>
      <c r="BD272" s="203"/>
      <c r="BE272" s="203"/>
      <c r="BF272" s="203"/>
      <c r="BG272" s="203"/>
      <c r="BH272" s="203"/>
      <c r="BI272" s="203"/>
      <c r="BJ272" s="203"/>
      <c r="BK272" s="203"/>
      <c r="BL272" s="203"/>
      <c r="BM272" s="204">
        <v>1</v>
      </c>
    </row>
    <row r="273" spans="1:65">
      <c r="A273" s="29"/>
      <c r="B273" s="19">
        <v>1</v>
      </c>
      <c r="C273" s="9">
        <v>2</v>
      </c>
      <c r="D273" s="23">
        <v>0.05</v>
      </c>
      <c r="E273" s="202"/>
      <c r="F273" s="203"/>
      <c r="G273" s="203"/>
      <c r="H273" s="203"/>
      <c r="I273" s="203"/>
      <c r="J273" s="203"/>
      <c r="K273" s="203"/>
      <c r="L273" s="203"/>
      <c r="M273" s="203"/>
      <c r="N273" s="203"/>
      <c r="O273" s="203"/>
      <c r="P273" s="203"/>
      <c r="Q273" s="203"/>
      <c r="R273" s="203"/>
      <c r="S273" s="203"/>
      <c r="T273" s="203"/>
      <c r="U273" s="203"/>
      <c r="V273" s="203"/>
      <c r="W273" s="203"/>
      <c r="X273" s="203"/>
      <c r="Y273" s="203"/>
      <c r="Z273" s="203"/>
      <c r="AA273" s="203"/>
      <c r="AB273" s="203"/>
      <c r="AC273" s="203"/>
      <c r="AD273" s="203"/>
      <c r="AE273" s="203"/>
      <c r="AF273" s="203"/>
      <c r="AG273" s="203"/>
      <c r="AH273" s="203"/>
      <c r="AI273" s="203"/>
      <c r="AJ273" s="203"/>
      <c r="AK273" s="203"/>
      <c r="AL273" s="203"/>
      <c r="AM273" s="203"/>
      <c r="AN273" s="203"/>
      <c r="AO273" s="203"/>
      <c r="AP273" s="203"/>
      <c r="AQ273" s="203"/>
      <c r="AR273" s="203"/>
      <c r="AS273" s="203"/>
      <c r="AT273" s="203"/>
      <c r="AU273" s="203"/>
      <c r="AV273" s="203"/>
      <c r="AW273" s="203"/>
      <c r="AX273" s="203"/>
      <c r="AY273" s="203"/>
      <c r="AZ273" s="203"/>
      <c r="BA273" s="203"/>
      <c r="BB273" s="203"/>
      <c r="BC273" s="203"/>
      <c r="BD273" s="203"/>
      <c r="BE273" s="203"/>
      <c r="BF273" s="203"/>
      <c r="BG273" s="203"/>
      <c r="BH273" s="203"/>
      <c r="BI273" s="203"/>
      <c r="BJ273" s="203"/>
      <c r="BK273" s="203"/>
      <c r="BL273" s="203"/>
      <c r="BM273" s="204">
        <v>7</v>
      </c>
    </row>
    <row r="274" spans="1:65">
      <c r="A274" s="29"/>
      <c r="B274" s="20" t="s">
        <v>259</v>
      </c>
      <c r="C274" s="12"/>
      <c r="D274" s="207">
        <v>0.05</v>
      </c>
      <c r="E274" s="202"/>
      <c r="F274" s="203"/>
      <c r="G274" s="203"/>
      <c r="H274" s="203"/>
      <c r="I274" s="203"/>
      <c r="J274" s="203"/>
      <c r="K274" s="203"/>
      <c r="L274" s="203"/>
      <c r="M274" s="203"/>
      <c r="N274" s="203"/>
      <c r="O274" s="203"/>
      <c r="P274" s="203"/>
      <c r="Q274" s="203"/>
      <c r="R274" s="203"/>
      <c r="S274" s="203"/>
      <c r="T274" s="203"/>
      <c r="U274" s="203"/>
      <c r="V274" s="203"/>
      <c r="W274" s="203"/>
      <c r="X274" s="203"/>
      <c r="Y274" s="203"/>
      <c r="Z274" s="203"/>
      <c r="AA274" s="203"/>
      <c r="AB274" s="203"/>
      <c r="AC274" s="203"/>
      <c r="AD274" s="203"/>
      <c r="AE274" s="203"/>
      <c r="AF274" s="203"/>
      <c r="AG274" s="203"/>
      <c r="AH274" s="203"/>
      <c r="AI274" s="203"/>
      <c r="AJ274" s="203"/>
      <c r="AK274" s="203"/>
      <c r="AL274" s="203"/>
      <c r="AM274" s="203"/>
      <c r="AN274" s="203"/>
      <c r="AO274" s="203"/>
      <c r="AP274" s="203"/>
      <c r="AQ274" s="203"/>
      <c r="AR274" s="203"/>
      <c r="AS274" s="203"/>
      <c r="AT274" s="203"/>
      <c r="AU274" s="203"/>
      <c r="AV274" s="203"/>
      <c r="AW274" s="203"/>
      <c r="AX274" s="203"/>
      <c r="AY274" s="203"/>
      <c r="AZ274" s="203"/>
      <c r="BA274" s="203"/>
      <c r="BB274" s="203"/>
      <c r="BC274" s="203"/>
      <c r="BD274" s="203"/>
      <c r="BE274" s="203"/>
      <c r="BF274" s="203"/>
      <c r="BG274" s="203"/>
      <c r="BH274" s="203"/>
      <c r="BI274" s="203"/>
      <c r="BJ274" s="203"/>
      <c r="BK274" s="203"/>
      <c r="BL274" s="203"/>
      <c r="BM274" s="204">
        <v>16</v>
      </c>
    </row>
    <row r="275" spans="1:65">
      <c r="A275" s="29"/>
      <c r="B275" s="3" t="s">
        <v>260</v>
      </c>
      <c r="C275" s="28"/>
      <c r="D275" s="23">
        <v>0.05</v>
      </c>
      <c r="E275" s="202"/>
      <c r="F275" s="203"/>
      <c r="G275" s="203"/>
      <c r="H275" s="203"/>
      <c r="I275" s="203"/>
      <c r="J275" s="203"/>
      <c r="K275" s="203"/>
      <c r="L275" s="203"/>
      <c r="M275" s="203"/>
      <c r="N275" s="203"/>
      <c r="O275" s="203"/>
      <c r="P275" s="203"/>
      <c r="Q275" s="203"/>
      <c r="R275" s="203"/>
      <c r="S275" s="203"/>
      <c r="T275" s="203"/>
      <c r="U275" s="203"/>
      <c r="V275" s="203"/>
      <c r="W275" s="203"/>
      <c r="X275" s="203"/>
      <c r="Y275" s="203"/>
      <c r="Z275" s="203"/>
      <c r="AA275" s="203"/>
      <c r="AB275" s="203"/>
      <c r="AC275" s="203"/>
      <c r="AD275" s="203"/>
      <c r="AE275" s="203"/>
      <c r="AF275" s="203"/>
      <c r="AG275" s="203"/>
      <c r="AH275" s="203"/>
      <c r="AI275" s="203"/>
      <c r="AJ275" s="203"/>
      <c r="AK275" s="203"/>
      <c r="AL275" s="203"/>
      <c r="AM275" s="203"/>
      <c r="AN275" s="203"/>
      <c r="AO275" s="203"/>
      <c r="AP275" s="203"/>
      <c r="AQ275" s="203"/>
      <c r="AR275" s="203"/>
      <c r="AS275" s="203"/>
      <c r="AT275" s="203"/>
      <c r="AU275" s="203"/>
      <c r="AV275" s="203"/>
      <c r="AW275" s="203"/>
      <c r="AX275" s="203"/>
      <c r="AY275" s="203"/>
      <c r="AZ275" s="203"/>
      <c r="BA275" s="203"/>
      <c r="BB275" s="203"/>
      <c r="BC275" s="203"/>
      <c r="BD275" s="203"/>
      <c r="BE275" s="203"/>
      <c r="BF275" s="203"/>
      <c r="BG275" s="203"/>
      <c r="BH275" s="203"/>
      <c r="BI275" s="203"/>
      <c r="BJ275" s="203"/>
      <c r="BK275" s="203"/>
      <c r="BL275" s="203"/>
      <c r="BM275" s="204">
        <v>0.05</v>
      </c>
    </row>
    <row r="276" spans="1:65">
      <c r="A276" s="29"/>
      <c r="B276" s="3" t="s">
        <v>261</v>
      </c>
      <c r="C276" s="28"/>
      <c r="D276" s="23">
        <v>0</v>
      </c>
      <c r="E276" s="202"/>
      <c r="F276" s="203"/>
      <c r="G276" s="203"/>
      <c r="H276" s="203"/>
      <c r="I276" s="203"/>
      <c r="J276" s="203"/>
      <c r="K276" s="203"/>
      <c r="L276" s="203"/>
      <c r="M276" s="203"/>
      <c r="N276" s="203"/>
      <c r="O276" s="203"/>
      <c r="P276" s="203"/>
      <c r="Q276" s="203"/>
      <c r="R276" s="203"/>
      <c r="S276" s="203"/>
      <c r="T276" s="203"/>
      <c r="U276" s="203"/>
      <c r="V276" s="203"/>
      <c r="W276" s="203"/>
      <c r="X276" s="203"/>
      <c r="Y276" s="203"/>
      <c r="Z276" s="203"/>
      <c r="AA276" s="203"/>
      <c r="AB276" s="203"/>
      <c r="AC276" s="203"/>
      <c r="AD276" s="203"/>
      <c r="AE276" s="203"/>
      <c r="AF276" s="203"/>
      <c r="AG276" s="203"/>
      <c r="AH276" s="203"/>
      <c r="AI276" s="203"/>
      <c r="AJ276" s="203"/>
      <c r="AK276" s="203"/>
      <c r="AL276" s="203"/>
      <c r="AM276" s="203"/>
      <c r="AN276" s="203"/>
      <c r="AO276" s="203"/>
      <c r="AP276" s="203"/>
      <c r="AQ276" s="203"/>
      <c r="AR276" s="203"/>
      <c r="AS276" s="203"/>
      <c r="AT276" s="203"/>
      <c r="AU276" s="203"/>
      <c r="AV276" s="203"/>
      <c r="AW276" s="203"/>
      <c r="AX276" s="203"/>
      <c r="AY276" s="203"/>
      <c r="AZ276" s="203"/>
      <c r="BA276" s="203"/>
      <c r="BB276" s="203"/>
      <c r="BC276" s="203"/>
      <c r="BD276" s="203"/>
      <c r="BE276" s="203"/>
      <c r="BF276" s="203"/>
      <c r="BG276" s="203"/>
      <c r="BH276" s="203"/>
      <c r="BI276" s="203"/>
      <c r="BJ276" s="203"/>
      <c r="BK276" s="203"/>
      <c r="BL276" s="203"/>
      <c r="BM276" s="204">
        <v>30</v>
      </c>
    </row>
    <row r="277" spans="1:65">
      <c r="A277" s="29"/>
      <c r="B277" s="3" t="s">
        <v>86</v>
      </c>
      <c r="C277" s="28"/>
      <c r="D277" s="13">
        <v>0</v>
      </c>
      <c r="E277" s="147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29"/>
      <c r="B278" s="3" t="s">
        <v>262</v>
      </c>
      <c r="C278" s="28"/>
      <c r="D278" s="13">
        <v>0</v>
      </c>
      <c r="E278" s="147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29"/>
      <c r="B279" s="45" t="s">
        <v>263</v>
      </c>
      <c r="C279" s="46"/>
      <c r="D279" s="44" t="s">
        <v>264</v>
      </c>
      <c r="E279" s="147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0"/>
      <c r="C280" s="20"/>
      <c r="D280" s="20"/>
      <c r="BM280" s="55"/>
    </row>
    <row r="281" spans="1:65" ht="15">
      <c r="B281" s="8" t="s">
        <v>665</v>
      </c>
      <c r="BM281" s="27" t="s">
        <v>321</v>
      </c>
    </row>
    <row r="282" spans="1:65" ht="15">
      <c r="A282" s="24" t="s">
        <v>17</v>
      </c>
      <c r="B282" s="18" t="s">
        <v>110</v>
      </c>
      <c r="C282" s="15" t="s">
        <v>111</v>
      </c>
      <c r="D282" s="16" t="s">
        <v>341</v>
      </c>
      <c r="E282" s="147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</v>
      </c>
    </row>
    <row r="283" spans="1:65">
      <c r="A283" s="29"/>
      <c r="B283" s="19" t="s">
        <v>229</v>
      </c>
      <c r="C283" s="9" t="s">
        <v>229</v>
      </c>
      <c r="D283" s="10" t="s">
        <v>112</v>
      </c>
      <c r="E283" s="147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 t="s">
        <v>3</v>
      </c>
    </row>
    <row r="284" spans="1:65">
      <c r="A284" s="29"/>
      <c r="B284" s="19"/>
      <c r="C284" s="9"/>
      <c r="D284" s="10" t="s">
        <v>351</v>
      </c>
      <c r="E284" s="147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2</v>
      </c>
    </row>
    <row r="285" spans="1:65">
      <c r="A285" s="29"/>
      <c r="B285" s="19"/>
      <c r="C285" s="9"/>
      <c r="D285" s="25"/>
      <c r="E285" s="147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2</v>
      </c>
    </row>
    <row r="286" spans="1:65">
      <c r="A286" s="29"/>
      <c r="B286" s="18">
        <v>1</v>
      </c>
      <c r="C286" s="14">
        <v>1</v>
      </c>
      <c r="D286" s="21">
        <v>4.82</v>
      </c>
      <c r="E286" s="147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7">
        <v>1</v>
      </c>
    </row>
    <row r="287" spans="1:65">
      <c r="A287" s="29"/>
      <c r="B287" s="19">
        <v>1</v>
      </c>
      <c r="C287" s="9">
        <v>2</v>
      </c>
      <c r="D287" s="11">
        <v>4.72</v>
      </c>
      <c r="E287" s="147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7">
        <v>25</v>
      </c>
    </row>
    <row r="288" spans="1:65">
      <c r="A288" s="29"/>
      <c r="B288" s="20" t="s">
        <v>259</v>
      </c>
      <c r="C288" s="12"/>
      <c r="D288" s="22">
        <v>4.7699999999999996</v>
      </c>
      <c r="E288" s="147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27">
        <v>16</v>
      </c>
    </row>
    <row r="289" spans="1:65">
      <c r="A289" s="29"/>
      <c r="B289" s="3" t="s">
        <v>260</v>
      </c>
      <c r="C289" s="28"/>
      <c r="D289" s="11">
        <v>4.7699999999999996</v>
      </c>
      <c r="E289" s="147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27">
        <v>4.7699999999999996</v>
      </c>
    </row>
    <row r="290" spans="1:65">
      <c r="A290" s="29"/>
      <c r="B290" s="3" t="s">
        <v>261</v>
      </c>
      <c r="C290" s="28"/>
      <c r="D290" s="23">
        <v>7.0710678118655126E-2</v>
      </c>
      <c r="E290" s="147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7">
        <v>31</v>
      </c>
    </row>
    <row r="291" spans="1:65">
      <c r="A291" s="29"/>
      <c r="B291" s="3" t="s">
        <v>86</v>
      </c>
      <c r="C291" s="28"/>
      <c r="D291" s="13">
        <v>1.4824041534309253E-2</v>
      </c>
      <c r="E291" s="147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29"/>
      <c r="B292" s="3" t="s">
        <v>262</v>
      </c>
      <c r="C292" s="28"/>
      <c r="D292" s="13">
        <v>0</v>
      </c>
      <c r="E292" s="147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29"/>
      <c r="B293" s="45" t="s">
        <v>263</v>
      </c>
      <c r="C293" s="46"/>
      <c r="D293" s="44" t="s">
        <v>264</v>
      </c>
      <c r="E293" s="147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0"/>
      <c r="C294" s="20"/>
      <c r="D294" s="20"/>
      <c r="BM294" s="55"/>
    </row>
    <row r="295" spans="1:65" ht="15">
      <c r="B295" s="8" t="s">
        <v>666</v>
      </c>
      <c r="BM295" s="27" t="s">
        <v>321</v>
      </c>
    </row>
    <row r="296" spans="1:65" ht="15">
      <c r="A296" s="24" t="s">
        <v>23</v>
      </c>
      <c r="B296" s="18" t="s">
        <v>110</v>
      </c>
      <c r="C296" s="15" t="s">
        <v>111</v>
      </c>
      <c r="D296" s="16" t="s">
        <v>341</v>
      </c>
      <c r="E296" s="147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</v>
      </c>
    </row>
    <row r="297" spans="1:65">
      <c r="A297" s="29"/>
      <c r="B297" s="19" t="s">
        <v>229</v>
      </c>
      <c r="C297" s="9" t="s">
        <v>229</v>
      </c>
      <c r="D297" s="10" t="s">
        <v>112</v>
      </c>
      <c r="E297" s="147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 t="s">
        <v>3</v>
      </c>
    </row>
    <row r="298" spans="1:65">
      <c r="A298" s="29"/>
      <c r="B298" s="19"/>
      <c r="C298" s="9"/>
      <c r="D298" s="10" t="s">
        <v>351</v>
      </c>
      <c r="E298" s="147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2</v>
      </c>
    </row>
    <row r="299" spans="1:65">
      <c r="A299" s="29"/>
      <c r="B299" s="19"/>
      <c r="C299" s="9"/>
      <c r="D299" s="25"/>
      <c r="E299" s="147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2</v>
      </c>
    </row>
    <row r="300" spans="1:65">
      <c r="A300" s="29"/>
      <c r="B300" s="18">
        <v>1</v>
      </c>
      <c r="C300" s="14">
        <v>1</v>
      </c>
      <c r="D300" s="21">
        <v>0.33</v>
      </c>
      <c r="E300" s="147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</v>
      </c>
    </row>
    <row r="301" spans="1:65">
      <c r="A301" s="29"/>
      <c r="B301" s="19">
        <v>1</v>
      </c>
      <c r="C301" s="9">
        <v>2</v>
      </c>
      <c r="D301" s="11">
        <v>0.33</v>
      </c>
      <c r="E301" s="147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4</v>
      </c>
    </row>
    <row r="302" spans="1:65">
      <c r="A302" s="29"/>
      <c r="B302" s="20" t="s">
        <v>259</v>
      </c>
      <c r="C302" s="12"/>
      <c r="D302" s="22">
        <v>0.33</v>
      </c>
      <c r="E302" s="147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16</v>
      </c>
    </row>
    <row r="303" spans="1:65">
      <c r="A303" s="29"/>
      <c r="B303" s="3" t="s">
        <v>260</v>
      </c>
      <c r="C303" s="28"/>
      <c r="D303" s="11">
        <v>0.33</v>
      </c>
      <c r="E303" s="147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0.33</v>
      </c>
    </row>
    <row r="304" spans="1:65">
      <c r="A304" s="29"/>
      <c r="B304" s="3" t="s">
        <v>261</v>
      </c>
      <c r="C304" s="28"/>
      <c r="D304" s="23">
        <v>0</v>
      </c>
      <c r="E304" s="147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7">
        <v>32</v>
      </c>
    </row>
    <row r="305" spans="1:65">
      <c r="A305" s="29"/>
      <c r="B305" s="3" t="s">
        <v>86</v>
      </c>
      <c r="C305" s="28"/>
      <c r="D305" s="13">
        <v>0</v>
      </c>
      <c r="E305" s="147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29"/>
      <c r="B306" s="3" t="s">
        <v>262</v>
      </c>
      <c r="C306" s="28"/>
      <c r="D306" s="13">
        <v>0</v>
      </c>
      <c r="E306" s="147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29"/>
      <c r="B307" s="45" t="s">
        <v>263</v>
      </c>
      <c r="C307" s="46"/>
      <c r="D307" s="44" t="s">
        <v>264</v>
      </c>
      <c r="E307" s="147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0"/>
      <c r="C308" s="20"/>
      <c r="D308" s="20"/>
      <c r="BM308" s="55"/>
    </row>
    <row r="309" spans="1:65" ht="15">
      <c r="B309" s="8" t="s">
        <v>667</v>
      </c>
      <c r="BM309" s="27" t="s">
        <v>321</v>
      </c>
    </row>
    <row r="310" spans="1:65" ht="15">
      <c r="A310" s="24" t="s">
        <v>56</v>
      </c>
      <c r="B310" s="18" t="s">
        <v>110</v>
      </c>
      <c r="C310" s="15" t="s">
        <v>111</v>
      </c>
      <c r="D310" s="16" t="s">
        <v>341</v>
      </c>
      <c r="E310" s="147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7">
        <v>1</v>
      </c>
    </row>
    <row r="311" spans="1:65">
      <c r="A311" s="29"/>
      <c r="B311" s="19" t="s">
        <v>229</v>
      </c>
      <c r="C311" s="9" t="s">
        <v>229</v>
      </c>
      <c r="D311" s="10" t="s">
        <v>112</v>
      </c>
      <c r="E311" s="147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 t="s">
        <v>1</v>
      </c>
    </row>
    <row r="312" spans="1:65">
      <c r="A312" s="29"/>
      <c r="B312" s="19"/>
      <c r="C312" s="9"/>
      <c r="D312" s="10" t="s">
        <v>351</v>
      </c>
      <c r="E312" s="147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3</v>
      </c>
    </row>
    <row r="313" spans="1:65">
      <c r="A313" s="29"/>
      <c r="B313" s="19"/>
      <c r="C313" s="9"/>
      <c r="D313" s="25"/>
      <c r="E313" s="147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3</v>
      </c>
    </row>
    <row r="314" spans="1:65">
      <c r="A314" s="29"/>
      <c r="B314" s="18">
        <v>1</v>
      </c>
      <c r="C314" s="14">
        <v>1</v>
      </c>
      <c r="D314" s="201">
        <v>0.14400000000000002</v>
      </c>
      <c r="E314" s="202"/>
      <c r="F314" s="203"/>
      <c r="G314" s="203"/>
      <c r="H314" s="203"/>
      <c r="I314" s="203"/>
      <c r="J314" s="203"/>
      <c r="K314" s="203"/>
      <c r="L314" s="203"/>
      <c r="M314" s="203"/>
      <c r="N314" s="203"/>
      <c r="O314" s="203"/>
      <c r="P314" s="203"/>
      <c r="Q314" s="203"/>
      <c r="R314" s="203"/>
      <c r="S314" s="203"/>
      <c r="T314" s="203"/>
      <c r="U314" s="203"/>
      <c r="V314" s="203"/>
      <c r="W314" s="203"/>
      <c r="X314" s="203"/>
      <c r="Y314" s="203"/>
      <c r="Z314" s="203"/>
      <c r="AA314" s="203"/>
      <c r="AB314" s="203"/>
      <c r="AC314" s="203"/>
      <c r="AD314" s="203"/>
      <c r="AE314" s="203"/>
      <c r="AF314" s="203"/>
      <c r="AG314" s="203"/>
      <c r="AH314" s="203"/>
      <c r="AI314" s="203"/>
      <c r="AJ314" s="203"/>
      <c r="AK314" s="203"/>
      <c r="AL314" s="203"/>
      <c r="AM314" s="203"/>
      <c r="AN314" s="203"/>
      <c r="AO314" s="203"/>
      <c r="AP314" s="203"/>
      <c r="AQ314" s="203"/>
      <c r="AR314" s="203"/>
      <c r="AS314" s="203"/>
      <c r="AT314" s="203"/>
      <c r="AU314" s="203"/>
      <c r="AV314" s="203"/>
      <c r="AW314" s="203"/>
      <c r="AX314" s="203"/>
      <c r="AY314" s="203"/>
      <c r="AZ314" s="203"/>
      <c r="BA314" s="203"/>
      <c r="BB314" s="203"/>
      <c r="BC314" s="203"/>
      <c r="BD314" s="203"/>
      <c r="BE314" s="203"/>
      <c r="BF314" s="203"/>
      <c r="BG314" s="203"/>
      <c r="BH314" s="203"/>
      <c r="BI314" s="203"/>
      <c r="BJ314" s="203"/>
      <c r="BK314" s="203"/>
      <c r="BL314" s="203"/>
      <c r="BM314" s="204">
        <v>1</v>
      </c>
    </row>
    <row r="315" spans="1:65">
      <c r="A315" s="29"/>
      <c r="B315" s="19">
        <v>1</v>
      </c>
      <c r="C315" s="9">
        <v>2</v>
      </c>
      <c r="D315" s="23">
        <v>0.14499999999999999</v>
      </c>
      <c r="E315" s="202"/>
      <c r="F315" s="203"/>
      <c r="G315" s="203"/>
      <c r="H315" s="203"/>
      <c r="I315" s="203"/>
      <c r="J315" s="203"/>
      <c r="K315" s="203"/>
      <c r="L315" s="203"/>
      <c r="M315" s="203"/>
      <c r="N315" s="203"/>
      <c r="O315" s="203"/>
      <c r="P315" s="203"/>
      <c r="Q315" s="203"/>
      <c r="R315" s="203"/>
      <c r="S315" s="203"/>
      <c r="T315" s="203"/>
      <c r="U315" s="203"/>
      <c r="V315" s="203"/>
      <c r="W315" s="203"/>
      <c r="X315" s="203"/>
      <c r="Y315" s="203"/>
      <c r="Z315" s="203"/>
      <c r="AA315" s="203"/>
      <c r="AB315" s="203"/>
      <c r="AC315" s="203"/>
      <c r="AD315" s="203"/>
      <c r="AE315" s="203"/>
      <c r="AF315" s="203"/>
      <c r="AG315" s="203"/>
      <c r="AH315" s="203"/>
      <c r="AI315" s="203"/>
      <c r="AJ315" s="203"/>
      <c r="AK315" s="203"/>
      <c r="AL315" s="203"/>
      <c r="AM315" s="203"/>
      <c r="AN315" s="203"/>
      <c r="AO315" s="203"/>
      <c r="AP315" s="203"/>
      <c r="AQ315" s="203"/>
      <c r="AR315" s="203"/>
      <c r="AS315" s="203"/>
      <c r="AT315" s="203"/>
      <c r="AU315" s="203"/>
      <c r="AV315" s="203"/>
      <c r="AW315" s="203"/>
      <c r="AX315" s="203"/>
      <c r="AY315" s="203"/>
      <c r="AZ315" s="203"/>
      <c r="BA315" s="203"/>
      <c r="BB315" s="203"/>
      <c r="BC315" s="203"/>
      <c r="BD315" s="203"/>
      <c r="BE315" s="203"/>
      <c r="BF315" s="203"/>
      <c r="BG315" s="203"/>
      <c r="BH315" s="203"/>
      <c r="BI315" s="203"/>
      <c r="BJ315" s="203"/>
      <c r="BK315" s="203"/>
      <c r="BL315" s="203"/>
      <c r="BM315" s="204">
        <v>27</v>
      </c>
    </row>
    <row r="316" spans="1:65">
      <c r="A316" s="29"/>
      <c r="B316" s="20" t="s">
        <v>259</v>
      </c>
      <c r="C316" s="12"/>
      <c r="D316" s="207">
        <v>0.14450000000000002</v>
      </c>
      <c r="E316" s="202"/>
      <c r="F316" s="203"/>
      <c r="G316" s="203"/>
      <c r="H316" s="203"/>
      <c r="I316" s="203"/>
      <c r="J316" s="203"/>
      <c r="K316" s="203"/>
      <c r="L316" s="203"/>
      <c r="M316" s="203"/>
      <c r="N316" s="203"/>
      <c r="O316" s="203"/>
      <c r="P316" s="203"/>
      <c r="Q316" s="203"/>
      <c r="R316" s="203"/>
      <c r="S316" s="203"/>
      <c r="T316" s="203"/>
      <c r="U316" s="203"/>
      <c r="V316" s="203"/>
      <c r="W316" s="203"/>
      <c r="X316" s="203"/>
      <c r="Y316" s="203"/>
      <c r="Z316" s="203"/>
      <c r="AA316" s="203"/>
      <c r="AB316" s="203"/>
      <c r="AC316" s="203"/>
      <c r="AD316" s="203"/>
      <c r="AE316" s="203"/>
      <c r="AF316" s="203"/>
      <c r="AG316" s="203"/>
      <c r="AH316" s="203"/>
      <c r="AI316" s="203"/>
      <c r="AJ316" s="203"/>
      <c r="AK316" s="203"/>
      <c r="AL316" s="203"/>
      <c r="AM316" s="203"/>
      <c r="AN316" s="203"/>
      <c r="AO316" s="203"/>
      <c r="AP316" s="203"/>
      <c r="AQ316" s="203"/>
      <c r="AR316" s="203"/>
      <c r="AS316" s="203"/>
      <c r="AT316" s="203"/>
      <c r="AU316" s="203"/>
      <c r="AV316" s="203"/>
      <c r="AW316" s="203"/>
      <c r="AX316" s="203"/>
      <c r="AY316" s="203"/>
      <c r="AZ316" s="203"/>
      <c r="BA316" s="203"/>
      <c r="BB316" s="203"/>
      <c r="BC316" s="203"/>
      <c r="BD316" s="203"/>
      <c r="BE316" s="203"/>
      <c r="BF316" s="203"/>
      <c r="BG316" s="203"/>
      <c r="BH316" s="203"/>
      <c r="BI316" s="203"/>
      <c r="BJ316" s="203"/>
      <c r="BK316" s="203"/>
      <c r="BL316" s="203"/>
      <c r="BM316" s="204">
        <v>16</v>
      </c>
    </row>
    <row r="317" spans="1:65">
      <c r="A317" s="29"/>
      <c r="B317" s="3" t="s">
        <v>260</v>
      </c>
      <c r="C317" s="28"/>
      <c r="D317" s="23">
        <v>0.14450000000000002</v>
      </c>
      <c r="E317" s="202"/>
      <c r="F317" s="203"/>
      <c r="G317" s="203"/>
      <c r="H317" s="203"/>
      <c r="I317" s="203"/>
      <c r="J317" s="203"/>
      <c r="K317" s="203"/>
      <c r="L317" s="203"/>
      <c r="M317" s="203"/>
      <c r="N317" s="203"/>
      <c r="O317" s="203"/>
      <c r="P317" s="203"/>
      <c r="Q317" s="203"/>
      <c r="R317" s="203"/>
      <c r="S317" s="203"/>
      <c r="T317" s="203"/>
      <c r="U317" s="203"/>
      <c r="V317" s="203"/>
      <c r="W317" s="203"/>
      <c r="X317" s="203"/>
      <c r="Y317" s="203"/>
      <c r="Z317" s="203"/>
      <c r="AA317" s="203"/>
      <c r="AB317" s="203"/>
      <c r="AC317" s="203"/>
      <c r="AD317" s="203"/>
      <c r="AE317" s="203"/>
      <c r="AF317" s="203"/>
      <c r="AG317" s="203"/>
      <c r="AH317" s="203"/>
      <c r="AI317" s="203"/>
      <c r="AJ317" s="203"/>
      <c r="AK317" s="203"/>
      <c r="AL317" s="203"/>
      <c r="AM317" s="203"/>
      <c r="AN317" s="203"/>
      <c r="AO317" s="203"/>
      <c r="AP317" s="203"/>
      <c r="AQ317" s="203"/>
      <c r="AR317" s="203"/>
      <c r="AS317" s="203"/>
      <c r="AT317" s="203"/>
      <c r="AU317" s="203"/>
      <c r="AV317" s="203"/>
      <c r="AW317" s="203"/>
      <c r="AX317" s="203"/>
      <c r="AY317" s="203"/>
      <c r="AZ317" s="203"/>
      <c r="BA317" s="203"/>
      <c r="BB317" s="203"/>
      <c r="BC317" s="203"/>
      <c r="BD317" s="203"/>
      <c r="BE317" s="203"/>
      <c r="BF317" s="203"/>
      <c r="BG317" s="203"/>
      <c r="BH317" s="203"/>
      <c r="BI317" s="203"/>
      <c r="BJ317" s="203"/>
      <c r="BK317" s="203"/>
      <c r="BL317" s="203"/>
      <c r="BM317" s="204">
        <v>0.14449999999999999</v>
      </c>
    </row>
    <row r="318" spans="1:65">
      <c r="A318" s="29"/>
      <c r="B318" s="3" t="s">
        <v>261</v>
      </c>
      <c r="C318" s="28"/>
      <c r="D318" s="23">
        <v>7.0710678118652854E-4</v>
      </c>
      <c r="E318" s="202"/>
      <c r="F318" s="203"/>
      <c r="G318" s="203"/>
      <c r="H318" s="203"/>
      <c r="I318" s="203"/>
      <c r="J318" s="203"/>
      <c r="K318" s="203"/>
      <c r="L318" s="203"/>
      <c r="M318" s="203"/>
      <c r="N318" s="203"/>
      <c r="O318" s="203"/>
      <c r="P318" s="203"/>
      <c r="Q318" s="203"/>
      <c r="R318" s="203"/>
      <c r="S318" s="203"/>
      <c r="T318" s="203"/>
      <c r="U318" s="203"/>
      <c r="V318" s="203"/>
      <c r="W318" s="203"/>
      <c r="X318" s="203"/>
      <c r="Y318" s="203"/>
      <c r="Z318" s="203"/>
      <c r="AA318" s="203"/>
      <c r="AB318" s="203"/>
      <c r="AC318" s="203"/>
      <c r="AD318" s="203"/>
      <c r="AE318" s="203"/>
      <c r="AF318" s="203"/>
      <c r="AG318" s="203"/>
      <c r="AH318" s="203"/>
      <c r="AI318" s="203"/>
      <c r="AJ318" s="203"/>
      <c r="AK318" s="203"/>
      <c r="AL318" s="203"/>
      <c r="AM318" s="203"/>
      <c r="AN318" s="203"/>
      <c r="AO318" s="203"/>
      <c r="AP318" s="203"/>
      <c r="AQ318" s="203"/>
      <c r="AR318" s="203"/>
      <c r="AS318" s="203"/>
      <c r="AT318" s="203"/>
      <c r="AU318" s="203"/>
      <c r="AV318" s="203"/>
      <c r="AW318" s="203"/>
      <c r="AX318" s="203"/>
      <c r="AY318" s="203"/>
      <c r="AZ318" s="203"/>
      <c r="BA318" s="203"/>
      <c r="BB318" s="203"/>
      <c r="BC318" s="203"/>
      <c r="BD318" s="203"/>
      <c r="BE318" s="203"/>
      <c r="BF318" s="203"/>
      <c r="BG318" s="203"/>
      <c r="BH318" s="203"/>
      <c r="BI318" s="203"/>
      <c r="BJ318" s="203"/>
      <c r="BK318" s="203"/>
      <c r="BL318" s="203"/>
      <c r="BM318" s="204">
        <v>33</v>
      </c>
    </row>
    <row r="319" spans="1:65">
      <c r="A319" s="29"/>
      <c r="B319" s="3" t="s">
        <v>86</v>
      </c>
      <c r="C319" s="28"/>
      <c r="D319" s="13">
        <v>4.8934725341628271E-3</v>
      </c>
      <c r="E319" s="147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29"/>
      <c r="B320" s="3" t="s">
        <v>262</v>
      </c>
      <c r="C320" s="28"/>
      <c r="D320" s="13">
        <v>2.2204460492503131E-16</v>
      </c>
      <c r="E320" s="147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29"/>
      <c r="B321" s="45" t="s">
        <v>263</v>
      </c>
      <c r="C321" s="46"/>
      <c r="D321" s="44" t="s">
        <v>264</v>
      </c>
      <c r="E321" s="147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0"/>
      <c r="C322" s="20"/>
      <c r="D322" s="20"/>
      <c r="BM322" s="55"/>
    </row>
    <row r="323" spans="1:65" ht="15">
      <c r="B323" s="8" t="s">
        <v>668</v>
      </c>
      <c r="BM323" s="27" t="s">
        <v>321</v>
      </c>
    </row>
    <row r="324" spans="1:65" ht="15">
      <c r="A324" s="24" t="s">
        <v>26</v>
      </c>
      <c r="B324" s="18" t="s">
        <v>110</v>
      </c>
      <c r="C324" s="15" t="s">
        <v>111</v>
      </c>
      <c r="D324" s="16" t="s">
        <v>341</v>
      </c>
      <c r="E324" s="147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7">
        <v>1</v>
      </c>
    </row>
    <row r="325" spans="1:65">
      <c r="A325" s="29"/>
      <c r="B325" s="19" t="s">
        <v>229</v>
      </c>
      <c r="C325" s="9" t="s">
        <v>229</v>
      </c>
      <c r="D325" s="10" t="s">
        <v>112</v>
      </c>
      <c r="E325" s="147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7" t="s">
        <v>3</v>
      </c>
    </row>
    <row r="326" spans="1:65">
      <c r="A326" s="29"/>
      <c r="B326" s="19"/>
      <c r="C326" s="9"/>
      <c r="D326" s="10" t="s">
        <v>351</v>
      </c>
      <c r="E326" s="147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7">
        <v>2</v>
      </c>
    </row>
    <row r="327" spans="1:65">
      <c r="A327" s="29"/>
      <c r="B327" s="19"/>
      <c r="C327" s="9"/>
      <c r="D327" s="25"/>
      <c r="E327" s="147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7">
        <v>2</v>
      </c>
    </row>
    <row r="328" spans="1:65">
      <c r="A328" s="29"/>
      <c r="B328" s="18">
        <v>1</v>
      </c>
      <c r="C328" s="14">
        <v>1</v>
      </c>
      <c r="D328" s="21">
        <v>1.8</v>
      </c>
      <c r="E328" s="147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7">
        <v>1</v>
      </c>
    </row>
    <row r="329" spans="1:65">
      <c r="A329" s="29"/>
      <c r="B329" s="19">
        <v>1</v>
      </c>
      <c r="C329" s="9">
        <v>2</v>
      </c>
      <c r="D329" s="11">
        <v>1.8</v>
      </c>
      <c r="E329" s="147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7">
        <v>28</v>
      </c>
    </row>
    <row r="330" spans="1:65">
      <c r="A330" s="29"/>
      <c r="B330" s="20" t="s">
        <v>259</v>
      </c>
      <c r="C330" s="12"/>
      <c r="D330" s="22">
        <v>1.8</v>
      </c>
      <c r="E330" s="147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7">
        <v>16</v>
      </c>
    </row>
    <row r="331" spans="1:65">
      <c r="A331" s="29"/>
      <c r="B331" s="3" t="s">
        <v>260</v>
      </c>
      <c r="C331" s="28"/>
      <c r="D331" s="11">
        <v>1.8</v>
      </c>
      <c r="E331" s="147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>
        <v>1.8</v>
      </c>
    </row>
    <row r="332" spans="1:65">
      <c r="A332" s="29"/>
      <c r="B332" s="3" t="s">
        <v>261</v>
      </c>
      <c r="C332" s="28"/>
      <c r="D332" s="23">
        <v>0</v>
      </c>
      <c r="E332" s="147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34</v>
      </c>
    </row>
    <row r="333" spans="1:65">
      <c r="A333" s="29"/>
      <c r="B333" s="3" t="s">
        <v>86</v>
      </c>
      <c r="C333" s="28"/>
      <c r="D333" s="13">
        <v>0</v>
      </c>
      <c r="E333" s="147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29"/>
      <c r="B334" s="3" t="s">
        <v>262</v>
      </c>
      <c r="C334" s="28"/>
      <c r="D334" s="13">
        <v>0</v>
      </c>
      <c r="E334" s="147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29"/>
      <c r="B335" s="45" t="s">
        <v>263</v>
      </c>
      <c r="C335" s="46"/>
      <c r="D335" s="44" t="s">
        <v>264</v>
      </c>
      <c r="E335" s="147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0"/>
      <c r="C336" s="20"/>
      <c r="D336" s="20"/>
      <c r="BM336" s="55"/>
    </row>
    <row r="337" spans="1:65" ht="15">
      <c r="B337" s="8" t="s">
        <v>669</v>
      </c>
      <c r="BM337" s="27" t="s">
        <v>321</v>
      </c>
    </row>
    <row r="338" spans="1:65" ht="15">
      <c r="A338" s="24" t="s">
        <v>29</v>
      </c>
      <c r="B338" s="18" t="s">
        <v>110</v>
      </c>
      <c r="C338" s="15" t="s">
        <v>111</v>
      </c>
      <c r="D338" s="16" t="s">
        <v>341</v>
      </c>
      <c r="E338" s="147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>
        <v>1</v>
      </c>
    </row>
    <row r="339" spans="1:65">
      <c r="A339" s="29"/>
      <c r="B339" s="19" t="s">
        <v>229</v>
      </c>
      <c r="C339" s="9" t="s">
        <v>229</v>
      </c>
      <c r="D339" s="10" t="s">
        <v>112</v>
      </c>
      <c r="E339" s="147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7" t="s">
        <v>3</v>
      </c>
    </row>
    <row r="340" spans="1:65">
      <c r="A340" s="29"/>
      <c r="B340" s="19"/>
      <c r="C340" s="9"/>
      <c r="D340" s="10" t="s">
        <v>351</v>
      </c>
      <c r="E340" s="147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7">
        <v>2</v>
      </c>
    </row>
    <row r="341" spans="1:65">
      <c r="A341" s="29"/>
      <c r="B341" s="19"/>
      <c r="C341" s="9"/>
      <c r="D341" s="25"/>
      <c r="E341" s="147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7">
        <v>2</v>
      </c>
    </row>
    <row r="342" spans="1:65">
      <c r="A342" s="29"/>
      <c r="B342" s="18">
        <v>1</v>
      </c>
      <c r="C342" s="14">
        <v>1</v>
      </c>
      <c r="D342" s="21">
        <v>3.34</v>
      </c>
      <c r="E342" s="147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27">
        <v>1</v>
      </c>
    </row>
    <row r="343" spans="1:65">
      <c r="A343" s="29"/>
      <c r="B343" s="19">
        <v>1</v>
      </c>
      <c r="C343" s="9">
        <v>2</v>
      </c>
      <c r="D343" s="11">
        <v>3.52</v>
      </c>
      <c r="E343" s="147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27">
        <v>29</v>
      </c>
    </row>
    <row r="344" spans="1:65">
      <c r="A344" s="29"/>
      <c r="B344" s="20" t="s">
        <v>259</v>
      </c>
      <c r="C344" s="12"/>
      <c r="D344" s="22">
        <v>3.4299999999999997</v>
      </c>
      <c r="E344" s="147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7">
        <v>16</v>
      </c>
    </row>
    <row r="345" spans="1:65">
      <c r="A345" s="29"/>
      <c r="B345" s="3" t="s">
        <v>260</v>
      </c>
      <c r="C345" s="28"/>
      <c r="D345" s="11">
        <v>3.4299999999999997</v>
      </c>
      <c r="E345" s="147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7">
        <v>3.43</v>
      </c>
    </row>
    <row r="346" spans="1:65">
      <c r="A346" s="29"/>
      <c r="B346" s="3" t="s">
        <v>261</v>
      </c>
      <c r="C346" s="28"/>
      <c r="D346" s="23">
        <v>0.12727922061357869</v>
      </c>
      <c r="E346" s="147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7">
        <v>35</v>
      </c>
    </row>
    <row r="347" spans="1:65">
      <c r="A347" s="29"/>
      <c r="B347" s="3" t="s">
        <v>86</v>
      </c>
      <c r="C347" s="28"/>
      <c r="D347" s="13">
        <v>3.710764449375472E-2</v>
      </c>
      <c r="E347" s="147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29"/>
      <c r="B348" s="3" t="s">
        <v>262</v>
      </c>
      <c r="C348" s="28"/>
      <c r="D348" s="13">
        <v>-1.1102230246251565E-16</v>
      </c>
      <c r="E348" s="147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29"/>
      <c r="B349" s="45" t="s">
        <v>263</v>
      </c>
      <c r="C349" s="46"/>
      <c r="D349" s="44" t="s">
        <v>264</v>
      </c>
      <c r="E349" s="147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0"/>
      <c r="C350" s="20"/>
      <c r="D350" s="20"/>
      <c r="BM350" s="55"/>
    </row>
    <row r="351" spans="1:65" ht="15">
      <c r="B351" s="8" t="s">
        <v>670</v>
      </c>
      <c r="BM351" s="27" t="s">
        <v>321</v>
      </c>
    </row>
    <row r="352" spans="1:65" ht="15">
      <c r="A352" s="24" t="s">
        <v>31</v>
      </c>
      <c r="B352" s="18" t="s">
        <v>110</v>
      </c>
      <c r="C352" s="15" t="s">
        <v>111</v>
      </c>
      <c r="D352" s="16" t="s">
        <v>341</v>
      </c>
      <c r="E352" s="147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1</v>
      </c>
    </row>
    <row r="353" spans="1:65">
      <c r="A353" s="29"/>
      <c r="B353" s="19" t="s">
        <v>229</v>
      </c>
      <c r="C353" s="9" t="s">
        <v>229</v>
      </c>
      <c r="D353" s="10" t="s">
        <v>112</v>
      </c>
      <c r="E353" s="147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 t="s">
        <v>3</v>
      </c>
    </row>
    <row r="354" spans="1:65">
      <c r="A354" s="29"/>
      <c r="B354" s="19"/>
      <c r="C354" s="9"/>
      <c r="D354" s="10" t="s">
        <v>351</v>
      </c>
      <c r="E354" s="147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2</v>
      </c>
    </row>
    <row r="355" spans="1:65">
      <c r="A355" s="29"/>
      <c r="B355" s="19"/>
      <c r="C355" s="9"/>
      <c r="D355" s="25"/>
      <c r="E355" s="147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2</v>
      </c>
    </row>
    <row r="356" spans="1:65">
      <c r="A356" s="29"/>
      <c r="B356" s="18">
        <v>1</v>
      </c>
      <c r="C356" s="14">
        <v>1</v>
      </c>
      <c r="D356" s="21">
        <v>8.2100000000000009</v>
      </c>
      <c r="E356" s="147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7">
        <v>1</v>
      </c>
    </row>
    <row r="357" spans="1:65">
      <c r="A357" s="29"/>
      <c r="B357" s="19">
        <v>1</v>
      </c>
      <c r="C357" s="9">
        <v>2</v>
      </c>
      <c r="D357" s="11">
        <v>8.44</v>
      </c>
      <c r="E357" s="147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7">
        <v>5</v>
      </c>
    </row>
    <row r="358" spans="1:65">
      <c r="A358" s="29"/>
      <c r="B358" s="20" t="s">
        <v>259</v>
      </c>
      <c r="C358" s="12"/>
      <c r="D358" s="22">
        <v>8.3249999999999993</v>
      </c>
      <c r="E358" s="147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7">
        <v>16</v>
      </c>
    </row>
    <row r="359" spans="1:65">
      <c r="A359" s="29"/>
      <c r="B359" s="3" t="s">
        <v>260</v>
      </c>
      <c r="C359" s="28"/>
      <c r="D359" s="11">
        <v>8.3249999999999993</v>
      </c>
      <c r="E359" s="147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7">
        <v>8.3249999999999993</v>
      </c>
    </row>
    <row r="360" spans="1:65">
      <c r="A360" s="29"/>
      <c r="B360" s="3" t="s">
        <v>261</v>
      </c>
      <c r="C360" s="28"/>
      <c r="D360" s="23">
        <v>0.16263455967290497</v>
      </c>
      <c r="E360" s="147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7">
        <v>36</v>
      </c>
    </row>
    <row r="361" spans="1:65">
      <c r="A361" s="29"/>
      <c r="B361" s="3" t="s">
        <v>86</v>
      </c>
      <c r="C361" s="28"/>
      <c r="D361" s="13">
        <v>1.9535682843592191E-2</v>
      </c>
      <c r="E361" s="147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29"/>
      <c r="B362" s="3" t="s">
        <v>262</v>
      </c>
      <c r="C362" s="28"/>
      <c r="D362" s="13">
        <v>0</v>
      </c>
      <c r="E362" s="147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29"/>
      <c r="B363" s="45" t="s">
        <v>263</v>
      </c>
      <c r="C363" s="46"/>
      <c r="D363" s="44" t="s">
        <v>264</v>
      </c>
      <c r="E363" s="147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0"/>
      <c r="C364" s="20"/>
      <c r="D364" s="20"/>
      <c r="BM364" s="55"/>
    </row>
    <row r="365" spans="1:65" ht="15">
      <c r="B365" s="8" t="s">
        <v>671</v>
      </c>
      <c r="BM365" s="27" t="s">
        <v>321</v>
      </c>
    </row>
    <row r="366" spans="1:65" ht="15">
      <c r="A366" s="24" t="s">
        <v>34</v>
      </c>
      <c r="B366" s="18" t="s">
        <v>110</v>
      </c>
      <c r="C366" s="15" t="s">
        <v>111</v>
      </c>
      <c r="D366" s="16" t="s">
        <v>341</v>
      </c>
      <c r="E366" s="147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7">
        <v>1</v>
      </c>
    </row>
    <row r="367" spans="1:65">
      <c r="A367" s="29"/>
      <c r="B367" s="19" t="s">
        <v>229</v>
      </c>
      <c r="C367" s="9" t="s">
        <v>229</v>
      </c>
      <c r="D367" s="10" t="s">
        <v>112</v>
      </c>
      <c r="E367" s="147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 t="s">
        <v>3</v>
      </c>
    </row>
    <row r="368" spans="1:65">
      <c r="A368" s="29"/>
      <c r="B368" s="19"/>
      <c r="C368" s="9"/>
      <c r="D368" s="10" t="s">
        <v>351</v>
      </c>
      <c r="E368" s="147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0</v>
      </c>
    </row>
    <row r="369" spans="1:65">
      <c r="A369" s="29"/>
      <c r="B369" s="19"/>
      <c r="C369" s="9"/>
      <c r="D369" s="25"/>
      <c r="E369" s="147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0</v>
      </c>
    </row>
    <row r="370" spans="1:65">
      <c r="A370" s="29"/>
      <c r="B370" s="18">
        <v>1</v>
      </c>
      <c r="C370" s="14">
        <v>1</v>
      </c>
      <c r="D370" s="221">
        <v>98</v>
      </c>
      <c r="E370" s="223"/>
      <c r="F370" s="224"/>
      <c r="G370" s="224"/>
      <c r="H370" s="224"/>
      <c r="I370" s="224"/>
      <c r="J370" s="224"/>
      <c r="K370" s="224"/>
      <c r="L370" s="224"/>
      <c r="M370" s="224"/>
      <c r="N370" s="224"/>
      <c r="O370" s="224"/>
      <c r="P370" s="224"/>
      <c r="Q370" s="224"/>
      <c r="R370" s="224"/>
      <c r="S370" s="224"/>
      <c r="T370" s="224"/>
      <c r="U370" s="224"/>
      <c r="V370" s="224"/>
      <c r="W370" s="224"/>
      <c r="X370" s="224"/>
      <c r="Y370" s="224"/>
      <c r="Z370" s="224"/>
      <c r="AA370" s="224"/>
      <c r="AB370" s="224"/>
      <c r="AC370" s="224"/>
      <c r="AD370" s="224"/>
      <c r="AE370" s="224"/>
      <c r="AF370" s="224"/>
      <c r="AG370" s="224"/>
      <c r="AH370" s="224"/>
      <c r="AI370" s="224"/>
      <c r="AJ370" s="224"/>
      <c r="AK370" s="224"/>
      <c r="AL370" s="224"/>
      <c r="AM370" s="224"/>
      <c r="AN370" s="224"/>
      <c r="AO370" s="224"/>
      <c r="AP370" s="224"/>
      <c r="AQ370" s="224"/>
      <c r="AR370" s="224"/>
      <c r="AS370" s="224"/>
      <c r="AT370" s="224"/>
      <c r="AU370" s="224"/>
      <c r="AV370" s="224"/>
      <c r="AW370" s="224"/>
      <c r="AX370" s="224"/>
      <c r="AY370" s="224"/>
      <c r="AZ370" s="224"/>
      <c r="BA370" s="224"/>
      <c r="BB370" s="224"/>
      <c r="BC370" s="224"/>
      <c r="BD370" s="224"/>
      <c r="BE370" s="224"/>
      <c r="BF370" s="224"/>
      <c r="BG370" s="224"/>
      <c r="BH370" s="224"/>
      <c r="BI370" s="224"/>
      <c r="BJ370" s="224"/>
      <c r="BK370" s="224"/>
      <c r="BL370" s="224"/>
      <c r="BM370" s="225">
        <v>1</v>
      </c>
    </row>
    <row r="371" spans="1:65">
      <c r="A371" s="29"/>
      <c r="B371" s="19">
        <v>1</v>
      </c>
      <c r="C371" s="9">
        <v>2</v>
      </c>
      <c r="D371" s="228">
        <v>98</v>
      </c>
      <c r="E371" s="223"/>
      <c r="F371" s="224"/>
      <c r="G371" s="224"/>
      <c r="H371" s="224"/>
      <c r="I371" s="224"/>
      <c r="J371" s="224"/>
      <c r="K371" s="224"/>
      <c r="L371" s="224"/>
      <c r="M371" s="224"/>
      <c r="N371" s="224"/>
      <c r="O371" s="224"/>
      <c r="P371" s="224"/>
      <c r="Q371" s="224"/>
      <c r="R371" s="224"/>
      <c r="S371" s="224"/>
      <c r="T371" s="224"/>
      <c r="U371" s="224"/>
      <c r="V371" s="224"/>
      <c r="W371" s="224"/>
      <c r="X371" s="224"/>
      <c r="Y371" s="224"/>
      <c r="Z371" s="224"/>
      <c r="AA371" s="224"/>
      <c r="AB371" s="224"/>
      <c r="AC371" s="224"/>
      <c r="AD371" s="224"/>
      <c r="AE371" s="224"/>
      <c r="AF371" s="224"/>
      <c r="AG371" s="224"/>
      <c r="AH371" s="224"/>
      <c r="AI371" s="224"/>
      <c r="AJ371" s="224"/>
      <c r="AK371" s="224"/>
      <c r="AL371" s="224"/>
      <c r="AM371" s="224"/>
      <c r="AN371" s="224"/>
      <c r="AO371" s="224"/>
      <c r="AP371" s="224"/>
      <c r="AQ371" s="224"/>
      <c r="AR371" s="224"/>
      <c r="AS371" s="224"/>
      <c r="AT371" s="224"/>
      <c r="AU371" s="224"/>
      <c r="AV371" s="224"/>
      <c r="AW371" s="224"/>
      <c r="AX371" s="224"/>
      <c r="AY371" s="224"/>
      <c r="AZ371" s="224"/>
      <c r="BA371" s="224"/>
      <c r="BB371" s="224"/>
      <c r="BC371" s="224"/>
      <c r="BD371" s="224"/>
      <c r="BE371" s="224"/>
      <c r="BF371" s="224"/>
      <c r="BG371" s="224"/>
      <c r="BH371" s="224"/>
      <c r="BI371" s="224"/>
      <c r="BJ371" s="224"/>
      <c r="BK371" s="224"/>
      <c r="BL371" s="224"/>
      <c r="BM371" s="225">
        <v>14</v>
      </c>
    </row>
    <row r="372" spans="1:65">
      <c r="A372" s="29"/>
      <c r="B372" s="20" t="s">
        <v>259</v>
      </c>
      <c r="C372" s="12"/>
      <c r="D372" s="230">
        <v>98</v>
      </c>
      <c r="E372" s="223"/>
      <c r="F372" s="224"/>
      <c r="G372" s="224"/>
      <c r="H372" s="224"/>
      <c r="I372" s="224"/>
      <c r="J372" s="224"/>
      <c r="K372" s="224"/>
      <c r="L372" s="224"/>
      <c r="M372" s="224"/>
      <c r="N372" s="224"/>
      <c r="O372" s="224"/>
      <c r="P372" s="224"/>
      <c r="Q372" s="224"/>
      <c r="R372" s="224"/>
      <c r="S372" s="224"/>
      <c r="T372" s="224"/>
      <c r="U372" s="224"/>
      <c r="V372" s="224"/>
      <c r="W372" s="224"/>
      <c r="X372" s="224"/>
      <c r="Y372" s="224"/>
      <c r="Z372" s="224"/>
      <c r="AA372" s="224"/>
      <c r="AB372" s="224"/>
      <c r="AC372" s="224"/>
      <c r="AD372" s="224"/>
      <c r="AE372" s="224"/>
      <c r="AF372" s="224"/>
      <c r="AG372" s="224"/>
      <c r="AH372" s="224"/>
      <c r="AI372" s="224"/>
      <c r="AJ372" s="224"/>
      <c r="AK372" s="224"/>
      <c r="AL372" s="224"/>
      <c r="AM372" s="224"/>
      <c r="AN372" s="224"/>
      <c r="AO372" s="224"/>
      <c r="AP372" s="224"/>
      <c r="AQ372" s="224"/>
      <c r="AR372" s="224"/>
      <c r="AS372" s="224"/>
      <c r="AT372" s="224"/>
      <c r="AU372" s="224"/>
      <c r="AV372" s="224"/>
      <c r="AW372" s="224"/>
      <c r="AX372" s="224"/>
      <c r="AY372" s="224"/>
      <c r="AZ372" s="224"/>
      <c r="BA372" s="224"/>
      <c r="BB372" s="224"/>
      <c r="BC372" s="224"/>
      <c r="BD372" s="224"/>
      <c r="BE372" s="224"/>
      <c r="BF372" s="224"/>
      <c r="BG372" s="224"/>
      <c r="BH372" s="224"/>
      <c r="BI372" s="224"/>
      <c r="BJ372" s="224"/>
      <c r="BK372" s="224"/>
      <c r="BL372" s="224"/>
      <c r="BM372" s="225">
        <v>16</v>
      </c>
    </row>
    <row r="373" spans="1:65">
      <c r="A373" s="29"/>
      <c r="B373" s="3" t="s">
        <v>260</v>
      </c>
      <c r="C373" s="28"/>
      <c r="D373" s="228">
        <v>98</v>
      </c>
      <c r="E373" s="223"/>
      <c r="F373" s="224"/>
      <c r="G373" s="224"/>
      <c r="H373" s="224"/>
      <c r="I373" s="224"/>
      <c r="J373" s="224"/>
      <c r="K373" s="224"/>
      <c r="L373" s="224"/>
      <c r="M373" s="224"/>
      <c r="N373" s="224"/>
      <c r="O373" s="224"/>
      <c r="P373" s="224"/>
      <c r="Q373" s="224"/>
      <c r="R373" s="224"/>
      <c r="S373" s="224"/>
      <c r="T373" s="224"/>
      <c r="U373" s="224"/>
      <c r="V373" s="224"/>
      <c r="W373" s="224"/>
      <c r="X373" s="224"/>
      <c r="Y373" s="224"/>
      <c r="Z373" s="224"/>
      <c r="AA373" s="224"/>
      <c r="AB373" s="224"/>
      <c r="AC373" s="224"/>
      <c r="AD373" s="224"/>
      <c r="AE373" s="224"/>
      <c r="AF373" s="224"/>
      <c r="AG373" s="224"/>
      <c r="AH373" s="224"/>
      <c r="AI373" s="224"/>
      <c r="AJ373" s="224"/>
      <c r="AK373" s="224"/>
      <c r="AL373" s="224"/>
      <c r="AM373" s="224"/>
      <c r="AN373" s="224"/>
      <c r="AO373" s="224"/>
      <c r="AP373" s="224"/>
      <c r="AQ373" s="224"/>
      <c r="AR373" s="224"/>
      <c r="AS373" s="224"/>
      <c r="AT373" s="224"/>
      <c r="AU373" s="224"/>
      <c r="AV373" s="224"/>
      <c r="AW373" s="224"/>
      <c r="AX373" s="224"/>
      <c r="AY373" s="224"/>
      <c r="AZ373" s="224"/>
      <c r="BA373" s="224"/>
      <c r="BB373" s="224"/>
      <c r="BC373" s="224"/>
      <c r="BD373" s="224"/>
      <c r="BE373" s="224"/>
      <c r="BF373" s="224"/>
      <c r="BG373" s="224"/>
      <c r="BH373" s="224"/>
      <c r="BI373" s="224"/>
      <c r="BJ373" s="224"/>
      <c r="BK373" s="224"/>
      <c r="BL373" s="224"/>
      <c r="BM373" s="225">
        <v>98</v>
      </c>
    </row>
    <row r="374" spans="1:65">
      <c r="A374" s="29"/>
      <c r="B374" s="3" t="s">
        <v>261</v>
      </c>
      <c r="C374" s="28"/>
      <c r="D374" s="228">
        <v>0</v>
      </c>
      <c r="E374" s="223"/>
      <c r="F374" s="224"/>
      <c r="G374" s="224"/>
      <c r="H374" s="224"/>
      <c r="I374" s="224"/>
      <c r="J374" s="224"/>
      <c r="K374" s="224"/>
      <c r="L374" s="224"/>
      <c r="M374" s="224"/>
      <c r="N374" s="224"/>
      <c r="O374" s="224"/>
      <c r="P374" s="224"/>
      <c r="Q374" s="224"/>
      <c r="R374" s="224"/>
      <c r="S374" s="224"/>
      <c r="T374" s="224"/>
      <c r="U374" s="224"/>
      <c r="V374" s="224"/>
      <c r="W374" s="224"/>
      <c r="X374" s="224"/>
      <c r="Y374" s="224"/>
      <c r="Z374" s="224"/>
      <c r="AA374" s="224"/>
      <c r="AB374" s="224"/>
      <c r="AC374" s="224"/>
      <c r="AD374" s="224"/>
      <c r="AE374" s="224"/>
      <c r="AF374" s="224"/>
      <c r="AG374" s="224"/>
      <c r="AH374" s="224"/>
      <c r="AI374" s="224"/>
      <c r="AJ374" s="224"/>
      <c r="AK374" s="224"/>
      <c r="AL374" s="224"/>
      <c r="AM374" s="224"/>
      <c r="AN374" s="224"/>
      <c r="AO374" s="224"/>
      <c r="AP374" s="224"/>
      <c r="AQ374" s="224"/>
      <c r="AR374" s="224"/>
      <c r="AS374" s="224"/>
      <c r="AT374" s="224"/>
      <c r="AU374" s="224"/>
      <c r="AV374" s="224"/>
      <c r="AW374" s="224"/>
      <c r="AX374" s="224"/>
      <c r="AY374" s="224"/>
      <c r="AZ374" s="224"/>
      <c r="BA374" s="224"/>
      <c r="BB374" s="224"/>
      <c r="BC374" s="224"/>
      <c r="BD374" s="224"/>
      <c r="BE374" s="224"/>
      <c r="BF374" s="224"/>
      <c r="BG374" s="224"/>
      <c r="BH374" s="224"/>
      <c r="BI374" s="224"/>
      <c r="BJ374" s="224"/>
      <c r="BK374" s="224"/>
      <c r="BL374" s="224"/>
      <c r="BM374" s="225">
        <v>37</v>
      </c>
    </row>
    <row r="375" spans="1:65">
      <c r="A375" s="29"/>
      <c r="B375" s="3" t="s">
        <v>86</v>
      </c>
      <c r="C375" s="28"/>
      <c r="D375" s="13">
        <v>0</v>
      </c>
      <c r="E375" s="147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29"/>
      <c r="B376" s="3" t="s">
        <v>262</v>
      </c>
      <c r="C376" s="28"/>
      <c r="D376" s="13">
        <v>0</v>
      </c>
      <c r="E376" s="147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29"/>
      <c r="B377" s="45" t="s">
        <v>263</v>
      </c>
      <c r="C377" s="46"/>
      <c r="D377" s="44" t="s">
        <v>264</v>
      </c>
      <c r="E377" s="147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0"/>
      <c r="C378" s="20"/>
      <c r="D378" s="20"/>
      <c r="BM378" s="55"/>
    </row>
    <row r="379" spans="1:65" ht="15">
      <c r="B379" s="8" t="s">
        <v>672</v>
      </c>
      <c r="BM379" s="27" t="s">
        <v>321</v>
      </c>
    </row>
    <row r="380" spans="1:65" ht="15">
      <c r="A380" s="24" t="s">
        <v>37</v>
      </c>
      <c r="B380" s="18" t="s">
        <v>110</v>
      </c>
      <c r="C380" s="15" t="s">
        <v>111</v>
      </c>
      <c r="D380" s="16" t="s">
        <v>341</v>
      </c>
      <c r="E380" s="147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7">
        <v>1</v>
      </c>
    </row>
    <row r="381" spans="1:65">
      <c r="A381" s="29"/>
      <c r="B381" s="19" t="s">
        <v>229</v>
      </c>
      <c r="C381" s="9" t="s">
        <v>229</v>
      </c>
      <c r="D381" s="10" t="s">
        <v>112</v>
      </c>
      <c r="E381" s="147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7" t="s">
        <v>3</v>
      </c>
    </row>
    <row r="382" spans="1:65">
      <c r="A382" s="29"/>
      <c r="B382" s="19"/>
      <c r="C382" s="9"/>
      <c r="D382" s="10" t="s">
        <v>351</v>
      </c>
      <c r="E382" s="147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7">
        <v>1</v>
      </c>
    </row>
    <row r="383" spans="1:65">
      <c r="A383" s="29"/>
      <c r="B383" s="19"/>
      <c r="C383" s="9"/>
      <c r="D383" s="25"/>
      <c r="E383" s="147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7">
        <v>1</v>
      </c>
    </row>
    <row r="384" spans="1:65">
      <c r="A384" s="29"/>
      <c r="B384" s="18">
        <v>1</v>
      </c>
      <c r="C384" s="14">
        <v>1</v>
      </c>
      <c r="D384" s="210">
        <v>14</v>
      </c>
      <c r="E384" s="212"/>
      <c r="F384" s="213"/>
      <c r="G384" s="213"/>
      <c r="H384" s="213"/>
      <c r="I384" s="213"/>
      <c r="J384" s="213"/>
      <c r="K384" s="213"/>
      <c r="L384" s="213"/>
      <c r="M384" s="213"/>
      <c r="N384" s="213"/>
      <c r="O384" s="213"/>
      <c r="P384" s="213"/>
      <c r="Q384" s="213"/>
      <c r="R384" s="213"/>
      <c r="S384" s="213"/>
      <c r="T384" s="213"/>
      <c r="U384" s="213"/>
      <c r="V384" s="213"/>
      <c r="W384" s="213"/>
      <c r="X384" s="213"/>
      <c r="Y384" s="213"/>
      <c r="Z384" s="213"/>
      <c r="AA384" s="213"/>
      <c r="AB384" s="213"/>
      <c r="AC384" s="213"/>
      <c r="AD384" s="213"/>
      <c r="AE384" s="213"/>
      <c r="AF384" s="213"/>
      <c r="AG384" s="213"/>
      <c r="AH384" s="213"/>
      <c r="AI384" s="213"/>
      <c r="AJ384" s="213"/>
      <c r="AK384" s="213"/>
      <c r="AL384" s="213"/>
      <c r="AM384" s="213"/>
      <c r="AN384" s="213"/>
      <c r="AO384" s="213"/>
      <c r="AP384" s="213"/>
      <c r="AQ384" s="213"/>
      <c r="AR384" s="213"/>
      <c r="AS384" s="213"/>
      <c r="AT384" s="213"/>
      <c r="AU384" s="213"/>
      <c r="AV384" s="213"/>
      <c r="AW384" s="213"/>
      <c r="AX384" s="213"/>
      <c r="AY384" s="213"/>
      <c r="AZ384" s="213"/>
      <c r="BA384" s="213"/>
      <c r="BB384" s="213"/>
      <c r="BC384" s="213"/>
      <c r="BD384" s="213"/>
      <c r="BE384" s="213"/>
      <c r="BF384" s="213"/>
      <c r="BG384" s="213"/>
      <c r="BH384" s="213"/>
      <c r="BI384" s="213"/>
      <c r="BJ384" s="213"/>
      <c r="BK384" s="213"/>
      <c r="BL384" s="213"/>
      <c r="BM384" s="214">
        <v>1</v>
      </c>
    </row>
    <row r="385" spans="1:65">
      <c r="A385" s="29"/>
      <c r="B385" s="19">
        <v>1</v>
      </c>
      <c r="C385" s="9">
        <v>2</v>
      </c>
      <c r="D385" s="215">
        <v>15</v>
      </c>
      <c r="E385" s="212"/>
      <c r="F385" s="213"/>
      <c r="G385" s="213"/>
      <c r="H385" s="213"/>
      <c r="I385" s="213"/>
      <c r="J385" s="213"/>
      <c r="K385" s="213"/>
      <c r="L385" s="213"/>
      <c r="M385" s="213"/>
      <c r="N385" s="213"/>
      <c r="O385" s="213"/>
      <c r="P385" s="213"/>
      <c r="Q385" s="213"/>
      <c r="R385" s="213"/>
      <c r="S385" s="213"/>
      <c r="T385" s="213"/>
      <c r="U385" s="213"/>
      <c r="V385" s="213"/>
      <c r="W385" s="213"/>
      <c r="X385" s="213"/>
      <c r="Y385" s="213"/>
      <c r="Z385" s="213"/>
      <c r="AA385" s="213"/>
      <c r="AB385" s="213"/>
      <c r="AC385" s="213"/>
      <c r="AD385" s="213"/>
      <c r="AE385" s="213"/>
      <c r="AF385" s="213"/>
      <c r="AG385" s="213"/>
      <c r="AH385" s="213"/>
      <c r="AI385" s="213"/>
      <c r="AJ385" s="213"/>
      <c r="AK385" s="213"/>
      <c r="AL385" s="213"/>
      <c r="AM385" s="213"/>
      <c r="AN385" s="213"/>
      <c r="AO385" s="213"/>
      <c r="AP385" s="213"/>
      <c r="AQ385" s="213"/>
      <c r="AR385" s="213"/>
      <c r="AS385" s="213"/>
      <c r="AT385" s="213"/>
      <c r="AU385" s="213"/>
      <c r="AV385" s="213"/>
      <c r="AW385" s="213"/>
      <c r="AX385" s="213"/>
      <c r="AY385" s="213"/>
      <c r="AZ385" s="213"/>
      <c r="BA385" s="213"/>
      <c r="BB385" s="213"/>
      <c r="BC385" s="213"/>
      <c r="BD385" s="213"/>
      <c r="BE385" s="213"/>
      <c r="BF385" s="213"/>
      <c r="BG385" s="213"/>
      <c r="BH385" s="213"/>
      <c r="BI385" s="213"/>
      <c r="BJ385" s="213"/>
      <c r="BK385" s="213"/>
      <c r="BL385" s="213"/>
      <c r="BM385" s="214">
        <v>16</v>
      </c>
    </row>
    <row r="386" spans="1:65">
      <c r="A386" s="29"/>
      <c r="B386" s="20" t="s">
        <v>259</v>
      </c>
      <c r="C386" s="12"/>
      <c r="D386" s="219">
        <v>14.5</v>
      </c>
      <c r="E386" s="212"/>
      <c r="F386" s="213"/>
      <c r="G386" s="213"/>
      <c r="H386" s="213"/>
      <c r="I386" s="213"/>
      <c r="J386" s="213"/>
      <c r="K386" s="213"/>
      <c r="L386" s="213"/>
      <c r="M386" s="213"/>
      <c r="N386" s="213"/>
      <c r="O386" s="213"/>
      <c r="P386" s="213"/>
      <c r="Q386" s="213"/>
      <c r="R386" s="213"/>
      <c r="S386" s="213"/>
      <c r="T386" s="213"/>
      <c r="U386" s="213"/>
      <c r="V386" s="213"/>
      <c r="W386" s="213"/>
      <c r="X386" s="213"/>
      <c r="Y386" s="213"/>
      <c r="Z386" s="213"/>
      <c r="AA386" s="213"/>
      <c r="AB386" s="213"/>
      <c r="AC386" s="213"/>
      <c r="AD386" s="213"/>
      <c r="AE386" s="213"/>
      <c r="AF386" s="213"/>
      <c r="AG386" s="213"/>
      <c r="AH386" s="213"/>
      <c r="AI386" s="213"/>
      <c r="AJ386" s="213"/>
      <c r="AK386" s="213"/>
      <c r="AL386" s="213"/>
      <c r="AM386" s="213"/>
      <c r="AN386" s="213"/>
      <c r="AO386" s="213"/>
      <c r="AP386" s="213"/>
      <c r="AQ386" s="213"/>
      <c r="AR386" s="213"/>
      <c r="AS386" s="213"/>
      <c r="AT386" s="213"/>
      <c r="AU386" s="213"/>
      <c r="AV386" s="213"/>
      <c r="AW386" s="213"/>
      <c r="AX386" s="213"/>
      <c r="AY386" s="213"/>
      <c r="AZ386" s="213"/>
      <c r="BA386" s="213"/>
      <c r="BB386" s="213"/>
      <c r="BC386" s="213"/>
      <c r="BD386" s="213"/>
      <c r="BE386" s="213"/>
      <c r="BF386" s="213"/>
      <c r="BG386" s="213"/>
      <c r="BH386" s="213"/>
      <c r="BI386" s="213"/>
      <c r="BJ386" s="213"/>
      <c r="BK386" s="213"/>
      <c r="BL386" s="213"/>
      <c r="BM386" s="214">
        <v>16</v>
      </c>
    </row>
    <row r="387" spans="1:65">
      <c r="A387" s="29"/>
      <c r="B387" s="3" t="s">
        <v>260</v>
      </c>
      <c r="C387" s="28"/>
      <c r="D387" s="215">
        <v>14.5</v>
      </c>
      <c r="E387" s="212"/>
      <c r="F387" s="213"/>
      <c r="G387" s="213"/>
      <c r="H387" s="213"/>
      <c r="I387" s="213"/>
      <c r="J387" s="213"/>
      <c r="K387" s="213"/>
      <c r="L387" s="213"/>
      <c r="M387" s="213"/>
      <c r="N387" s="213"/>
      <c r="O387" s="213"/>
      <c r="P387" s="213"/>
      <c r="Q387" s="213"/>
      <c r="R387" s="213"/>
      <c r="S387" s="213"/>
      <c r="T387" s="213"/>
      <c r="U387" s="213"/>
      <c r="V387" s="213"/>
      <c r="W387" s="213"/>
      <c r="X387" s="213"/>
      <c r="Y387" s="213"/>
      <c r="Z387" s="213"/>
      <c r="AA387" s="213"/>
      <c r="AB387" s="213"/>
      <c r="AC387" s="213"/>
      <c r="AD387" s="213"/>
      <c r="AE387" s="213"/>
      <c r="AF387" s="213"/>
      <c r="AG387" s="213"/>
      <c r="AH387" s="213"/>
      <c r="AI387" s="213"/>
      <c r="AJ387" s="213"/>
      <c r="AK387" s="213"/>
      <c r="AL387" s="213"/>
      <c r="AM387" s="213"/>
      <c r="AN387" s="213"/>
      <c r="AO387" s="213"/>
      <c r="AP387" s="213"/>
      <c r="AQ387" s="213"/>
      <c r="AR387" s="213"/>
      <c r="AS387" s="213"/>
      <c r="AT387" s="213"/>
      <c r="AU387" s="213"/>
      <c r="AV387" s="213"/>
      <c r="AW387" s="213"/>
      <c r="AX387" s="213"/>
      <c r="AY387" s="213"/>
      <c r="AZ387" s="213"/>
      <c r="BA387" s="213"/>
      <c r="BB387" s="213"/>
      <c r="BC387" s="213"/>
      <c r="BD387" s="213"/>
      <c r="BE387" s="213"/>
      <c r="BF387" s="213"/>
      <c r="BG387" s="213"/>
      <c r="BH387" s="213"/>
      <c r="BI387" s="213"/>
      <c r="BJ387" s="213"/>
      <c r="BK387" s="213"/>
      <c r="BL387" s="213"/>
      <c r="BM387" s="214">
        <v>14.5</v>
      </c>
    </row>
    <row r="388" spans="1:65">
      <c r="A388" s="29"/>
      <c r="B388" s="3" t="s">
        <v>261</v>
      </c>
      <c r="C388" s="28"/>
      <c r="D388" s="215">
        <v>0.70710678118654757</v>
      </c>
      <c r="E388" s="212"/>
      <c r="F388" s="213"/>
      <c r="G388" s="213"/>
      <c r="H388" s="213"/>
      <c r="I388" s="213"/>
      <c r="J388" s="213"/>
      <c r="K388" s="213"/>
      <c r="L388" s="213"/>
      <c r="M388" s="213"/>
      <c r="N388" s="213"/>
      <c r="O388" s="213"/>
      <c r="P388" s="213"/>
      <c r="Q388" s="213"/>
      <c r="R388" s="213"/>
      <c r="S388" s="213"/>
      <c r="T388" s="213"/>
      <c r="U388" s="213"/>
      <c r="V388" s="213"/>
      <c r="W388" s="213"/>
      <c r="X388" s="213"/>
      <c r="Y388" s="213"/>
      <c r="Z388" s="213"/>
      <c r="AA388" s="213"/>
      <c r="AB388" s="213"/>
      <c r="AC388" s="213"/>
      <c r="AD388" s="213"/>
      <c r="AE388" s="213"/>
      <c r="AF388" s="213"/>
      <c r="AG388" s="213"/>
      <c r="AH388" s="213"/>
      <c r="AI388" s="213"/>
      <c r="AJ388" s="213"/>
      <c r="AK388" s="213"/>
      <c r="AL388" s="213"/>
      <c r="AM388" s="213"/>
      <c r="AN388" s="213"/>
      <c r="AO388" s="213"/>
      <c r="AP388" s="213"/>
      <c r="AQ388" s="213"/>
      <c r="AR388" s="213"/>
      <c r="AS388" s="213"/>
      <c r="AT388" s="213"/>
      <c r="AU388" s="213"/>
      <c r="AV388" s="213"/>
      <c r="AW388" s="213"/>
      <c r="AX388" s="213"/>
      <c r="AY388" s="213"/>
      <c r="AZ388" s="213"/>
      <c r="BA388" s="213"/>
      <c r="BB388" s="213"/>
      <c r="BC388" s="213"/>
      <c r="BD388" s="213"/>
      <c r="BE388" s="213"/>
      <c r="BF388" s="213"/>
      <c r="BG388" s="213"/>
      <c r="BH388" s="213"/>
      <c r="BI388" s="213"/>
      <c r="BJ388" s="213"/>
      <c r="BK388" s="213"/>
      <c r="BL388" s="213"/>
      <c r="BM388" s="214">
        <v>38</v>
      </c>
    </row>
    <row r="389" spans="1:65">
      <c r="A389" s="29"/>
      <c r="B389" s="3" t="s">
        <v>86</v>
      </c>
      <c r="C389" s="28"/>
      <c r="D389" s="13">
        <v>4.8765984909417075E-2</v>
      </c>
      <c r="E389" s="147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29"/>
      <c r="B390" s="3" t="s">
        <v>262</v>
      </c>
      <c r="C390" s="28"/>
      <c r="D390" s="13">
        <v>0</v>
      </c>
      <c r="E390" s="147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29"/>
      <c r="B391" s="45" t="s">
        <v>263</v>
      </c>
      <c r="C391" s="46"/>
      <c r="D391" s="44" t="s">
        <v>264</v>
      </c>
      <c r="E391" s="147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B392" s="30"/>
      <c r="C392" s="20"/>
      <c r="D392" s="20"/>
      <c r="BM392" s="55"/>
    </row>
    <row r="393" spans="1:65" ht="15">
      <c r="B393" s="8" t="s">
        <v>673</v>
      </c>
      <c r="BM393" s="27" t="s">
        <v>321</v>
      </c>
    </row>
    <row r="394" spans="1:65" ht="15">
      <c r="A394" s="24" t="s">
        <v>40</v>
      </c>
      <c r="B394" s="18" t="s">
        <v>110</v>
      </c>
      <c r="C394" s="15" t="s">
        <v>111</v>
      </c>
      <c r="D394" s="16" t="s">
        <v>341</v>
      </c>
      <c r="E394" s="147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1</v>
      </c>
    </row>
    <row r="395" spans="1:65">
      <c r="A395" s="29"/>
      <c r="B395" s="19" t="s">
        <v>229</v>
      </c>
      <c r="C395" s="9" t="s">
        <v>229</v>
      </c>
      <c r="D395" s="10" t="s">
        <v>112</v>
      </c>
      <c r="E395" s="147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7" t="s">
        <v>3</v>
      </c>
    </row>
    <row r="396" spans="1:65">
      <c r="A396" s="29"/>
      <c r="B396" s="19"/>
      <c r="C396" s="9"/>
      <c r="D396" s="10" t="s">
        <v>351</v>
      </c>
      <c r="E396" s="147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7">
        <v>2</v>
      </c>
    </row>
    <row r="397" spans="1:65">
      <c r="A397" s="29"/>
      <c r="B397" s="19"/>
      <c r="C397" s="9"/>
      <c r="D397" s="25"/>
      <c r="E397" s="147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7">
        <v>2</v>
      </c>
    </row>
    <row r="398" spans="1:65">
      <c r="A398" s="29"/>
      <c r="B398" s="18">
        <v>1</v>
      </c>
      <c r="C398" s="14">
        <v>1</v>
      </c>
      <c r="D398" s="21">
        <v>1.7</v>
      </c>
      <c r="E398" s="147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7">
        <v>1</v>
      </c>
    </row>
    <row r="399" spans="1:65">
      <c r="A399" s="29"/>
      <c r="B399" s="19">
        <v>1</v>
      </c>
      <c r="C399" s="9">
        <v>2</v>
      </c>
      <c r="D399" s="11">
        <v>1.72</v>
      </c>
      <c r="E399" s="147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7">
        <v>33</v>
      </c>
    </row>
    <row r="400" spans="1:65">
      <c r="A400" s="29"/>
      <c r="B400" s="20" t="s">
        <v>259</v>
      </c>
      <c r="C400" s="12"/>
      <c r="D400" s="22">
        <v>1.71</v>
      </c>
      <c r="E400" s="147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7">
        <v>16</v>
      </c>
    </row>
    <row r="401" spans="1:65">
      <c r="A401" s="29"/>
      <c r="B401" s="3" t="s">
        <v>260</v>
      </c>
      <c r="C401" s="28"/>
      <c r="D401" s="11">
        <v>1.71</v>
      </c>
      <c r="E401" s="147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7">
        <v>1.71</v>
      </c>
    </row>
    <row r="402" spans="1:65">
      <c r="A402" s="29"/>
      <c r="B402" s="3" t="s">
        <v>261</v>
      </c>
      <c r="C402" s="28"/>
      <c r="D402" s="23">
        <v>1.4142135623730963E-2</v>
      </c>
      <c r="E402" s="147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7">
        <v>39</v>
      </c>
    </row>
    <row r="403" spans="1:65">
      <c r="A403" s="29"/>
      <c r="B403" s="3" t="s">
        <v>86</v>
      </c>
      <c r="C403" s="28"/>
      <c r="D403" s="13">
        <v>8.2702547507198607E-3</v>
      </c>
      <c r="E403" s="147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29"/>
      <c r="B404" s="3" t="s">
        <v>262</v>
      </c>
      <c r="C404" s="28"/>
      <c r="D404" s="13">
        <v>0</v>
      </c>
      <c r="E404" s="147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29"/>
      <c r="B405" s="45" t="s">
        <v>263</v>
      </c>
      <c r="C405" s="46"/>
      <c r="D405" s="44" t="s">
        <v>264</v>
      </c>
      <c r="E405" s="147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0"/>
      <c r="C406" s="20"/>
      <c r="D406" s="20"/>
      <c r="BM406" s="55"/>
    </row>
    <row r="407" spans="1:65" ht="15">
      <c r="B407" s="8" t="s">
        <v>674</v>
      </c>
      <c r="BM407" s="27" t="s">
        <v>321</v>
      </c>
    </row>
    <row r="408" spans="1:65" ht="15">
      <c r="A408" s="24" t="s">
        <v>43</v>
      </c>
      <c r="B408" s="18" t="s">
        <v>110</v>
      </c>
      <c r="C408" s="15" t="s">
        <v>111</v>
      </c>
      <c r="D408" s="16" t="s">
        <v>341</v>
      </c>
      <c r="E408" s="147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1</v>
      </c>
    </row>
    <row r="409" spans="1:65">
      <c r="A409" s="29"/>
      <c r="B409" s="19" t="s">
        <v>229</v>
      </c>
      <c r="C409" s="9" t="s">
        <v>229</v>
      </c>
      <c r="D409" s="10" t="s">
        <v>112</v>
      </c>
      <c r="E409" s="147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 t="s">
        <v>3</v>
      </c>
    </row>
    <row r="410" spans="1:65">
      <c r="A410" s="29"/>
      <c r="B410" s="19"/>
      <c r="C410" s="9"/>
      <c r="D410" s="10" t="s">
        <v>351</v>
      </c>
      <c r="E410" s="147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>
        <v>2</v>
      </c>
    </row>
    <row r="411" spans="1:65">
      <c r="A411" s="29"/>
      <c r="B411" s="19"/>
      <c r="C411" s="9"/>
      <c r="D411" s="25"/>
      <c r="E411" s="147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7">
        <v>2</v>
      </c>
    </row>
    <row r="412" spans="1:65">
      <c r="A412" s="29"/>
      <c r="B412" s="18">
        <v>1</v>
      </c>
      <c r="C412" s="14">
        <v>1</v>
      </c>
      <c r="D412" s="21">
        <v>9.85</v>
      </c>
      <c r="E412" s="147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7">
        <v>1</v>
      </c>
    </row>
    <row r="413" spans="1:65">
      <c r="A413" s="29"/>
      <c r="B413" s="19">
        <v>1</v>
      </c>
      <c r="C413" s="9">
        <v>2</v>
      </c>
      <c r="D413" s="11">
        <v>9.65</v>
      </c>
      <c r="E413" s="147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27">
        <v>34</v>
      </c>
    </row>
    <row r="414" spans="1:65">
      <c r="A414" s="29"/>
      <c r="B414" s="20" t="s">
        <v>259</v>
      </c>
      <c r="C414" s="12"/>
      <c r="D414" s="22">
        <v>9.75</v>
      </c>
      <c r="E414" s="147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27">
        <v>16</v>
      </c>
    </row>
    <row r="415" spans="1:65">
      <c r="A415" s="29"/>
      <c r="B415" s="3" t="s">
        <v>260</v>
      </c>
      <c r="C415" s="28"/>
      <c r="D415" s="11">
        <v>9.75</v>
      </c>
      <c r="E415" s="147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27">
        <v>9.75</v>
      </c>
    </row>
    <row r="416" spans="1:65">
      <c r="A416" s="29"/>
      <c r="B416" s="3" t="s">
        <v>261</v>
      </c>
      <c r="C416" s="28"/>
      <c r="D416" s="23">
        <v>0.141421356237309</v>
      </c>
      <c r="E416" s="147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7">
        <v>40</v>
      </c>
    </row>
    <row r="417" spans="1:65">
      <c r="A417" s="29"/>
      <c r="B417" s="3" t="s">
        <v>86</v>
      </c>
      <c r="C417" s="28"/>
      <c r="D417" s="13">
        <v>1.4504754485877847E-2</v>
      </c>
      <c r="E417" s="147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29"/>
      <c r="B418" s="3" t="s">
        <v>262</v>
      </c>
      <c r="C418" s="28"/>
      <c r="D418" s="13">
        <v>0</v>
      </c>
      <c r="E418" s="147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29"/>
      <c r="B419" s="45" t="s">
        <v>263</v>
      </c>
      <c r="C419" s="46"/>
      <c r="D419" s="44" t="s">
        <v>264</v>
      </c>
      <c r="E419" s="147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0"/>
      <c r="C420" s="20"/>
      <c r="D420" s="20"/>
      <c r="BM420" s="55"/>
    </row>
    <row r="421" spans="1:65" ht="15">
      <c r="B421" s="8" t="s">
        <v>675</v>
      </c>
      <c r="BM421" s="27" t="s">
        <v>321</v>
      </c>
    </row>
    <row r="422" spans="1:65" ht="15">
      <c r="A422" s="24" t="s">
        <v>59</v>
      </c>
      <c r="B422" s="18" t="s">
        <v>110</v>
      </c>
      <c r="C422" s="15" t="s">
        <v>111</v>
      </c>
      <c r="D422" s="16" t="s">
        <v>341</v>
      </c>
      <c r="E422" s="147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>
        <v>1</v>
      </c>
    </row>
    <row r="423" spans="1:65">
      <c r="A423" s="29"/>
      <c r="B423" s="19" t="s">
        <v>229</v>
      </c>
      <c r="C423" s="9" t="s">
        <v>229</v>
      </c>
      <c r="D423" s="10" t="s">
        <v>112</v>
      </c>
      <c r="E423" s="147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 t="s">
        <v>3</v>
      </c>
    </row>
    <row r="424" spans="1:65">
      <c r="A424" s="29"/>
      <c r="B424" s="19"/>
      <c r="C424" s="9"/>
      <c r="D424" s="10" t="s">
        <v>351</v>
      </c>
      <c r="E424" s="147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3</v>
      </c>
    </row>
    <row r="425" spans="1:65">
      <c r="A425" s="29"/>
      <c r="B425" s="19"/>
      <c r="C425" s="9"/>
      <c r="D425" s="25"/>
      <c r="E425" s="147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3</v>
      </c>
    </row>
    <row r="426" spans="1:65">
      <c r="A426" s="29"/>
      <c r="B426" s="18">
        <v>1</v>
      </c>
      <c r="C426" s="14">
        <v>1</v>
      </c>
      <c r="D426" s="208" t="s">
        <v>105</v>
      </c>
      <c r="E426" s="202"/>
      <c r="F426" s="203"/>
      <c r="G426" s="203"/>
      <c r="H426" s="203"/>
      <c r="I426" s="203"/>
      <c r="J426" s="203"/>
      <c r="K426" s="203"/>
      <c r="L426" s="203"/>
      <c r="M426" s="203"/>
      <c r="N426" s="203"/>
      <c r="O426" s="203"/>
      <c r="P426" s="203"/>
      <c r="Q426" s="203"/>
      <c r="R426" s="203"/>
      <c r="S426" s="203"/>
      <c r="T426" s="203"/>
      <c r="U426" s="203"/>
      <c r="V426" s="203"/>
      <c r="W426" s="203"/>
      <c r="X426" s="203"/>
      <c r="Y426" s="203"/>
      <c r="Z426" s="203"/>
      <c r="AA426" s="203"/>
      <c r="AB426" s="203"/>
      <c r="AC426" s="203"/>
      <c r="AD426" s="203"/>
      <c r="AE426" s="203"/>
      <c r="AF426" s="203"/>
      <c r="AG426" s="203"/>
      <c r="AH426" s="203"/>
      <c r="AI426" s="203"/>
      <c r="AJ426" s="203"/>
      <c r="AK426" s="203"/>
      <c r="AL426" s="203"/>
      <c r="AM426" s="203"/>
      <c r="AN426" s="203"/>
      <c r="AO426" s="203"/>
      <c r="AP426" s="203"/>
      <c r="AQ426" s="203"/>
      <c r="AR426" s="203"/>
      <c r="AS426" s="203"/>
      <c r="AT426" s="203"/>
      <c r="AU426" s="203"/>
      <c r="AV426" s="203"/>
      <c r="AW426" s="203"/>
      <c r="AX426" s="203"/>
      <c r="AY426" s="203"/>
      <c r="AZ426" s="203"/>
      <c r="BA426" s="203"/>
      <c r="BB426" s="203"/>
      <c r="BC426" s="203"/>
      <c r="BD426" s="203"/>
      <c r="BE426" s="203"/>
      <c r="BF426" s="203"/>
      <c r="BG426" s="203"/>
      <c r="BH426" s="203"/>
      <c r="BI426" s="203"/>
      <c r="BJ426" s="203"/>
      <c r="BK426" s="203"/>
      <c r="BL426" s="203"/>
      <c r="BM426" s="204">
        <v>1</v>
      </c>
    </row>
    <row r="427" spans="1:65">
      <c r="A427" s="29"/>
      <c r="B427" s="19">
        <v>1</v>
      </c>
      <c r="C427" s="9">
        <v>2</v>
      </c>
      <c r="D427" s="209" t="s">
        <v>105</v>
      </c>
      <c r="E427" s="202"/>
      <c r="F427" s="203"/>
      <c r="G427" s="203"/>
      <c r="H427" s="203"/>
      <c r="I427" s="203"/>
      <c r="J427" s="203"/>
      <c r="K427" s="203"/>
      <c r="L427" s="203"/>
      <c r="M427" s="203"/>
      <c r="N427" s="203"/>
      <c r="O427" s="203"/>
      <c r="P427" s="203"/>
      <c r="Q427" s="203"/>
      <c r="R427" s="203"/>
      <c r="S427" s="203"/>
      <c r="T427" s="203"/>
      <c r="U427" s="203"/>
      <c r="V427" s="203"/>
      <c r="W427" s="203"/>
      <c r="X427" s="203"/>
      <c r="Y427" s="203"/>
      <c r="Z427" s="203"/>
      <c r="AA427" s="203"/>
      <c r="AB427" s="203"/>
      <c r="AC427" s="203"/>
      <c r="AD427" s="203"/>
      <c r="AE427" s="203"/>
      <c r="AF427" s="203"/>
      <c r="AG427" s="203"/>
      <c r="AH427" s="203"/>
      <c r="AI427" s="203"/>
      <c r="AJ427" s="203"/>
      <c r="AK427" s="203"/>
      <c r="AL427" s="203"/>
      <c r="AM427" s="203"/>
      <c r="AN427" s="203"/>
      <c r="AO427" s="203"/>
      <c r="AP427" s="203"/>
      <c r="AQ427" s="203"/>
      <c r="AR427" s="203"/>
      <c r="AS427" s="203"/>
      <c r="AT427" s="203"/>
      <c r="AU427" s="203"/>
      <c r="AV427" s="203"/>
      <c r="AW427" s="203"/>
      <c r="AX427" s="203"/>
      <c r="AY427" s="203"/>
      <c r="AZ427" s="203"/>
      <c r="BA427" s="203"/>
      <c r="BB427" s="203"/>
      <c r="BC427" s="203"/>
      <c r="BD427" s="203"/>
      <c r="BE427" s="203"/>
      <c r="BF427" s="203"/>
      <c r="BG427" s="203"/>
      <c r="BH427" s="203"/>
      <c r="BI427" s="203"/>
      <c r="BJ427" s="203"/>
      <c r="BK427" s="203"/>
      <c r="BL427" s="203"/>
      <c r="BM427" s="204">
        <v>35</v>
      </c>
    </row>
    <row r="428" spans="1:65">
      <c r="A428" s="29"/>
      <c r="B428" s="20" t="s">
        <v>259</v>
      </c>
      <c r="C428" s="12"/>
      <c r="D428" s="207" t="s">
        <v>696</v>
      </c>
      <c r="E428" s="202"/>
      <c r="F428" s="203"/>
      <c r="G428" s="203"/>
      <c r="H428" s="203"/>
      <c r="I428" s="203"/>
      <c r="J428" s="203"/>
      <c r="K428" s="203"/>
      <c r="L428" s="203"/>
      <c r="M428" s="203"/>
      <c r="N428" s="203"/>
      <c r="O428" s="203"/>
      <c r="P428" s="203"/>
      <c r="Q428" s="203"/>
      <c r="R428" s="203"/>
      <c r="S428" s="203"/>
      <c r="T428" s="203"/>
      <c r="U428" s="203"/>
      <c r="V428" s="203"/>
      <c r="W428" s="203"/>
      <c r="X428" s="203"/>
      <c r="Y428" s="203"/>
      <c r="Z428" s="203"/>
      <c r="AA428" s="203"/>
      <c r="AB428" s="203"/>
      <c r="AC428" s="203"/>
      <c r="AD428" s="203"/>
      <c r="AE428" s="203"/>
      <c r="AF428" s="203"/>
      <c r="AG428" s="203"/>
      <c r="AH428" s="203"/>
      <c r="AI428" s="203"/>
      <c r="AJ428" s="203"/>
      <c r="AK428" s="203"/>
      <c r="AL428" s="203"/>
      <c r="AM428" s="203"/>
      <c r="AN428" s="203"/>
      <c r="AO428" s="203"/>
      <c r="AP428" s="203"/>
      <c r="AQ428" s="203"/>
      <c r="AR428" s="203"/>
      <c r="AS428" s="203"/>
      <c r="AT428" s="203"/>
      <c r="AU428" s="203"/>
      <c r="AV428" s="203"/>
      <c r="AW428" s="203"/>
      <c r="AX428" s="203"/>
      <c r="AY428" s="203"/>
      <c r="AZ428" s="203"/>
      <c r="BA428" s="203"/>
      <c r="BB428" s="203"/>
      <c r="BC428" s="203"/>
      <c r="BD428" s="203"/>
      <c r="BE428" s="203"/>
      <c r="BF428" s="203"/>
      <c r="BG428" s="203"/>
      <c r="BH428" s="203"/>
      <c r="BI428" s="203"/>
      <c r="BJ428" s="203"/>
      <c r="BK428" s="203"/>
      <c r="BL428" s="203"/>
      <c r="BM428" s="204">
        <v>16</v>
      </c>
    </row>
    <row r="429" spans="1:65">
      <c r="A429" s="29"/>
      <c r="B429" s="3" t="s">
        <v>260</v>
      </c>
      <c r="C429" s="28"/>
      <c r="D429" s="23" t="s">
        <v>696</v>
      </c>
      <c r="E429" s="202"/>
      <c r="F429" s="203"/>
      <c r="G429" s="203"/>
      <c r="H429" s="203"/>
      <c r="I429" s="203"/>
      <c r="J429" s="203"/>
      <c r="K429" s="203"/>
      <c r="L429" s="203"/>
      <c r="M429" s="203"/>
      <c r="N429" s="203"/>
      <c r="O429" s="203"/>
      <c r="P429" s="203"/>
      <c r="Q429" s="203"/>
      <c r="R429" s="203"/>
      <c r="S429" s="203"/>
      <c r="T429" s="203"/>
      <c r="U429" s="203"/>
      <c r="V429" s="203"/>
      <c r="W429" s="203"/>
      <c r="X429" s="203"/>
      <c r="Y429" s="203"/>
      <c r="Z429" s="203"/>
      <c r="AA429" s="203"/>
      <c r="AB429" s="203"/>
      <c r="AC429" s="203"/>
      <c r="AD429" s="203"/>
      <c r="AE429" s="203"/>
      <c r="AF429" s="203"/>
      <c r="AG429" s="203"/>
      <c r="AH429" s="203"/>
      <c r="AI429" s="203"/>
      <c r="AJ429" s="203"/>
      <c r="AK429" s="203"/>
      <c r="AL429" s="203"/>
      <c r="AM429" s="203"/>
      <c r="AN429" s="203"/>
      <c r="AO429" s="203"/>
      <c r="AP429" s="203"/>
      <c r="AQ429" s="203"/>
      <c r="AR429" s="203"/>
      <c r="AS429" s="203"/>
      <c r="AT429" s="203"/>
      <c r="AU429" s="203"/>
      <c r="AV429" s="203"/>
      <c r="AW429" s="203"/>
      <c r="AX429" s="203"/>
      <c r="AY429" s="203"/>
      <c r="AZ429" s="203"/>
      <c r="BA429" s="203"/>
      <c r="BB429" s="203"/>
      <c r="BC429" s="203"/>
      <c r="BD429" s="203"/>
      <c r="BE429" s="203"/>
      <c r="BF429" s="203"/>
      <c r="BG429" s="203"/>
      <c r="BH429" s="203"/>
      <c r="BI429" s="203"/>
      <c r="BJ429" s="203"/>
      <c r="BK429" s="203"/>
      <c r="BL429" s="203"/>
      <c r="BM429" s="204" t="s">
        <v>105</v>
      </c>
    </row>
    <row r="430" spans="1:65">
      <c r="A430" s="29"/>
      <c r="B430" s="3" t="s">
        <v>261</v>
      </c>
      <c r="C430" s="28"/>
      <c r="D430" s="23" t="s">
        <v>696</v>
      </c>
      <c r="E430" s="202"/>
      <c r="F430" s="203"/>
      <c r="G430" s="203"/>
      <c r="H430" s="203"/>
      <c r="I430" s="203"/>
      <c r="J430" s="203"/>
      <c r="K430" s="203"/>
      <c r="L430" s="203"/>
      <c r="M430" s="203"/>
      <c r="N430" s="203"/>
      <c r="O430" s="203"/>
      <c r="P430" s="203"/>
      <c r="Q430" s="203"/>
      <c r="R430" s="203"/>
      <c r="S430" s="203"/>
      <c r="T430" s="203"/>
      <c r="U430" s="203"/>
      <c r="V430" s="203"/>
      <c r="W430" s="203"/>
      <c r="X430" s="203"/>
      <c r="Y430" s="203"/>
      <c r="Z430" s="203"/>
      <c r="AA430" s="203"/>
      <c r="AB430" s="203"/>
      <c r="AC430" s="203"/>
      <c r="AD430" s="203"/>
      <c r="AE430" s="203"/>
      <c r="AF430" s="203"/>
      <c r="AG430" s="203"/>
      <c r="AH430" s="203"/>
      <c r="AI430" s="203"/>
      <c r="AJ430" s="203"/>
      <c r="AK430" s="203"/>
      <c r="AL430" s="203"/>
      <c r="AM430" s="203"/>
      <c r="AN430" s="203"/>
      <c r="AO430" s="203"/>
      <c r="AP430" s="203"/>
      <c r="AQ430" s="203"/>
      <c r="AR430" s="203"/>
      <c r="AS430" s="203"/>
      <c r="AT430" s="203"/>
      <c r="AU430" s="203"/>
      <c r="AV430" s="203"/>
      <c r="AW430" s="203"/>
      <c r="AX430" s="203"/>
      <c r="AY430" s="203"/>
      <c r="AZ430" s="203"/>
      <c r="BA430" s="203"/>
      <c r="BB430" s="203"/>
      <c r="BC430" s="203"/>
      <c r="BD430" s="203"/>
      <c r="BE430" s="203"/>
      <c r="BF430" s="203"/>
      <c r="BG430" s="203"/>
      <c r="BH430" s="203"/>
      <c r="BI430" s="203"/>
      <c r="BJ430" s="203"/>
      <c r="BK430" s="203"/>
      <c r="BL430" s="203"/>
      <c r="BM430" s="204">
        <v>41</v>
      </c>
    </row>
    <row r="431" spans="1:65">
      <c r="A431" s="29"/>
      <c r="B431" s="3" t="s">
        <v>86</v>
      </c>
      <c r="C431" s="28"/>
      <c r="D431" s="13" t="s">
        <v>696</v>
      </c>
      <c r="E431" s="147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29"/>
      <c r="B432" s="3" t="s">
        <v>262</v>
      </c>
      <c r="C432" s="28"/>
      <c r="D432" s="13" t="s">
        <v>696</v>
      </c>
      <c r="E432" s="147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29"/>
      <c r="B433" s="45" t="s">
        <v>263</v>
      </c>
      <c r="C433" s="46"/>
      <c r="D433" s="44" t="s">
        <v>264</v>
      </c>
      <c r="E433" s="147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0"/>
      <c r="C434" s="20"/>
      <c r="D434" s="20"/>
      <c r="BM434" s="55"/>
    </row>
    <row r="435" spans="1:65" ht="15">
      <c r="B435" s="8" t="s">
        <v>676</v>
      </c>
      <c r="BM435" s="27" t="s">
        <v>321</v>
      </c>
    </row>
    <row r="436" spans="1:65" ht="15">
      <c r="A436" s="24" t="s">
        <v>6</v>
      </c>
      <c r="B436" s="18" t="s">
        <v>110</v>
      </c>
      <c r="C436" s="15" t="s">
        <v>111</v>
      </c>
      <c r="D436" s="16" t="s">
        <v>341</v>
      </c>
      <c r="E436" s="147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7">
        <v>1</v>
      </c>
    </row>
    <row r="437" spans="1:65">
      <c r="A437" s="29"/>
      <c r="B437" s="19" t="s">
        <v>229</v>
      </c>
      <c r="C437" s="9" t="s">
        <v>229</v>
      </c>
      <c r="D437" s="10" t="s">
        <v>112</v>
      </c>
      <c r="E437" s="147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7" t="s">
        <v>3</v>
      </c>
    </row>
    <row r="438" spans="1:65">
      <c r="A438" s="29"/>
      <c r="B438" s="19"/>
      <c r="C438" s="9"/>
      <c r="D438" s="10" t="s">
        <v>351</v>
      </c>
      <c r="E438" s="147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7">
        <v>2</v>
      </c>
    </row>
    <row r="439" spans="1:65">
      <c r="A439" s="29"/>
      <c r="B439" s="19"/>
      <c r="C439" s="9"/>
      <c r="D439" s="25"/>
      <c r="E439" s="147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7">
        <v>2</v>
      </c>
    </row>
    <row r="440" spans="1:65">
      <c r="A440" s="29"/>
      <c r="B440" s="18">
        <v>1</v>
      </c>
      <c r="C440" s="14">
        <v>1</v>
      </c>
      <c r="D440" s="21">
        <v>1.4</v>
      </c>
      <c r="E440" s="147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7">
        <v>1</v>
      </c>
    </row>
    <row r="441" spans="1:65">
      <c r="A441" s="29"/>
      <c r="B441" s="19">
        <v>1</v>
      </c>
      <c r="C441" s="9">
        <v>2</v>
      </c>
      <c r="D441" s="11">
        <v>1.5</v>
      </c>
      <c r="E441" s="147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>
        <v>36</v>
      </c>
    </row>
    <row r="442" spans="1:65">
      <c r="A442" s="29"/>
      <c r="B442" s="20" t="s">
        <v>259</v>
      </c>
      <c r="C442" s="12"/>
      <c r="D442" s="22">
        <v>1.45</v>
      </c>
      <c r="E442" s="147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>
        <v>16</v>
      </c>
    </row>
    <row r="443" spans="1:65">
      <c r="A443" s="29"/>
      <c r="B443" s="3" t="s">
        <v>260</v>
      </c>
      <c r="C443" s="28"/>
      <c r="D443" s="11">
        <v>1.45</v>
      </c>
      <c r="E443" s="147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>
        <v>1.45</v>
      </c>
    </row>
    <row r="444" spans="1:65">
      <c r="A444" s="29"/>
      <c r="B444" s="3" t="s">
        <v>261</v>
      </c>
      <c r="C444" s="28"/>
      <c r="D444" s="23">
        <v>7.0710678118654821E-2</v>
      </c>
      <c r="E444" s="147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42</v>
      </c>
    </row>
    <row r="445" spans="1:65">
      <c r="A445" s="29"/>
      <c r="B445" s="3" t="s">
        <v>86</v>
      </c>
      <c r="C445" s="28"/>
      <c r="D445" s="13">
        <v>4.8765984909417116E-2</v>
      </c>
      <c r="E445" s="147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29"/>
      <c r="B446" s="3" t="s">
        <v>262</v>
      </c>
      <c r="C446" s="28"/>
      <c r="D446" s="13">
        <v>0</v>
      </c>
      <c r="E446" s="147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29"/>
      <c r="B447" s="45" t="s">
        <v>263</v>
      </c>
      <c r="C447" s="46"/>
      <c r="D447" s="44" t="s">
        <v>264</v>
      </c>
      <c r="E447" s="147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B448" s="30"/>
      <c r="C448" s="20"/>
      <c r="D448" s="20"/>
      <c r="BM448" s="55"/>
    </row>
    <row r="449" spans="1:65" ht="15">
      <c r="B449" s="8" t="s">
        <v>677</v>
      </c>
      <c r="BM449" s="27" t="s">
        <v>321</v>
      </c>
    </row>
    <row r="450" spans="1:65" ht="15">
      <c r="A450" s="24" t="s">
        <v>9</v>
      </c>
      <c r="B450" s="18" t="s">
        <v>110</v>
      </c>
      <c r="C450" s="15" t="s">
        <v>111</v>
      </c>
      <c r="D450" s="16" t="s">
        <v>341</v>
      </c>
      <c r="E450" s="147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7">
        <v>1</v>
      </c>
    </row>
    <row r="451" spans="1:65">
      <c r="A451" s="29"/>
      <c r="B451" s="19" t="s">
        <v>229</v>
      </c>
      <c r="C451" s="9" t="s">
        <v>229</v>
      </c>
      <c r="D451" s="10" t="s">
        <v>112</v>
      </c>
      <c r="E451" s="147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7" t="s">
        <v>3</v>
      </c>
    </row>
    <row r="452" spans="1:65">
      <c r="A452" s="29"/>
      <c r="B452" s="19"/>
      <c r="C452" s="9"/>
      <c r="D452" s="10" t="s">
        <v>351</v>
      </c>
      <c r="E452" s="147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7">
        <v>1</v>
      </c>
    </row>
    <row r="453" spans="1:65">
      <c r="A453" s="29"/>
      <c r="B453" s="19"/>
      <c r="C453" s="9"/>
      <c r="D453" s="25"/>
      <c r="E453" s="147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7">
        <v>1</v>
      </c>
    </row>
    <row r="454" spans="1:65">
      <c r="A454" s="29"/>
      <c r="B454" s="18">
        <v>1</v>
      </c>
      <c r="C454" s="14">
        <v>1</v>
      </c>
      <c r="D454" s="210">
        <v>41.3</v>
      </c>
      <c r="E454" s="212"/>
      <c r="F454" s="213"/>
      <c r="G454" s="213"/>
      <c r="H454" s="213"/>
      <c r="I454" s="213"/>
      <c r="J454" s="213"/>
      <c r="K454" s="213"/>
      <c r="L454" s="213"/>
      <c r="M454" s="213"/>
      <c r="N454" s="213"/>
      <c r="O454" s="213"/>
      <c r="P454" s="213"/>
      <c r="Q454" s="213"/>
      <c r="R454" s="213"/>
      <c r="S454" s="213"/>
      <c r="T454" s="213"/>
      <c r="U454" s="213"/>
      <c r="V454" s="213"/>
      <c r="W454" s="213"/>
      <c r="X454" s="213"/>
      <c r="Y454" s="213"/>
      <c r="Z454" s="213"/>
      <c r="AA454" s="213"/>
      <c r="AB454" s="213"/>
      <c r="AC454" s="213"/>
      <c r="AD454" s="213"/>
      <c r="AE454" s="213"/>
      <c r="AF454" s="213"/>
      <c r="AG454" s="213"/>
      <c r="AH454" s="213"/>
      <c r="AI454" s="213"/>
      <c r="AJ454" s="213"/>
      <c r="AK454" s="213"/>
      <c r="AL454" s="213"/>
      <c r="AM454" s="213"/>
      <c r="AN454" s="213"/>
      <c r="AO454" s="213"/>
      <c r="AP454" s="213"/>
      <c r="AQ454" s="213"/>
      <c r="AR454" s="213"/>
      <c r="AS454" s="213"/>
      <c r="AT454" s="213"/>
      <c r="AU454" s="213"/>
      <c r="AV454" s="213"/>
      <c r="AW454" s="213"/>
      <c r="AX454" s="213"/>
      <c r="AY454" s="213"/>
      <c r="AZ454" s="213"/>
      <c r="BA454" s="213"/>
      <c r="BB454" s="213"/>
      <c r="BC454" s="213"/>
      <c r="BD454" s="213"/>
      <c r="BE454" s="213"/>
      <c r="BF454" s="213"/>
      <c r="BG454" s="213"/>
      <c r="BH454" s="213"/>
      <c r="BI454" s="213"/>
      <c r="BJ454" s="213"/>
      <c r="BK454" s="213"/>
      <c r="BL454" s="213"/>
      <c r="BM454" s="214">
        <v>1</v>
      </c>
    </row>
    <row r="455" spans="1:65">
      <c r="A455" s="29"/>
      <c r="B455" s="19">
        <v>1</v>
      </c>
      <c r="C455" s="9">
        <v>2</v>
      </c>
      <c r="D455" s="215">
        <v>41.1</v>
      </c>
      <c r="E455" s="212"/>
      <c r="F455" s="213"/>
      <c r="G455" s="213"/>
      <c r="H455" s="213"/>
      <c r="I455" s="213"/>
      <c r="J455" s="213"/>
      <c r="K455" s="213"/>
      <c r="L455" s="213"/>
      <c r="M455" s="213"/>
      <c r="N455" s="213"/>
      <c r="O455" s="213"/>
      <c r="P455" s="213"/>
      <c r="Q455" s="213"/>
      <c r="R455" s="213"/>
      <c r="S455" s="213"/>
      <c r="T455" s="213"/>
      <c r="U455" s="213"/>
      <c r="V455" s="213"/>
      <c r="W455" s="213"/>
      <c r="X455" s="213"/>
      <c r="Y455" s="213"/>
      <c r="Z455" s="213"/>
      <c r="AA455" s="213"/>
      <c r="AB455" s="213"/>
      <c r="AC455" s="213"/>
      <c r="AD455" s="213"/>
      <c r="AE455" s="213"/>
      <c r="AF455" s="213"/>
      <c r="AG455" s="213"/>
      <c r="AH455" s="213"/>
      <c r="AI455" s="213"/>
      <c r="AJ455" s="213"/>
      <c r="AK455" s="213"/>
      <c r="AL455" s="213"/>
      <c r="AM455" s="213"/>
      <c r="AN455" s="213"/>
      <c r="AO455" s="213"/>
      <c r="AP455" s="213"/>
      <c r="AQ455" s="213"/>
      <c r="AR455" s="213"/>
      <c r="AS455" s="213"/>
      <c r="AT455" s="213"/>
      <c r="AU455" s="213"/>
      <c r="AV455" s="213"/>
      <c r="AW455" s="213"/>
      <c r="AX455" s="213"/>
      <c r="AY455" s="213"/>
      <c r="AZ455" s="213"/>
      <c r="BA455" s="213"/>
      <c r="BB455" s="213"/>
      <c r="BC455" s="213"/>
      <c r="BD455" s="213"/>
      <c r="BE455" s="213"/>
      <c r="BF455" s="213"/>
      <c r="BG455" s="213"/>
      <c r="BH455" s="213"/>
      <c r="BI455" s="213"/>
      <c r="BJ455" s="213"/>
      <c r="BK455" s="213"/>
      <c r="BL455" s="213"/>
      <c r="BM455" s="214">
        <v>37</v>
      </c>
    </row>
    <row r="456" spans="1:65">
      <c r="A456" s="29"/>
      <c r="B456" s="20" t="s">
        <v>259</v>
      </c>
      <c r="C456" s="12"/>
      <c r="D456" s="219">
        <v>41.2</v>
      </c>
      <c r="E456" s="212"/>
      <c r="F456" s="213"/>
      <c r="G456" s="213"/>
      <c r="H456" s="213"/>
      <c r="I456" s="213"/>
      <c r="J456" s="213"/>
      <c r="K456" s="213"/>
      <c r="L456" s="213"/>
      <c r="M456" s="213"/>
      <c r="N456" s="213"/>
      <c r="O456" s="213"/>
      <c r="P456" s="213"/>
      <c r="Q456" s="213"/>
      <c r="R456" s="213"/>
      <c r="S456" s="213"/>
      <c r="T456" s="213"/>
      <c r="U456" s="213"/>
      <c r="V456" s="213"/>
      <c r="W456" s="213"/>
      <c r="X456" s="213"/>
      <c r="Y456" s="213"/>
      <c r="Z456" s="213"/>
      <c r="AA456" s="213"/>
      <c r="AB456" s="213"/>
      <c r="AC456" s="213"/>
      <c r="AD456" s="213"/>
      <c r="AE456" s="213"/>
      <c r="AF456" s="213"/>
      <c r="AG456" s="213"/>
      <c r="AH456" s="213"/>
      <c r="AI456" s="213"/>
      <c r="AJ456" s="213"/>
      <c r="AK456" s="213"/>
      <c r="AL456" s="213"/>
      <c r="AM456" s="213"/>
      <c r="AN456" s="213"/>
      <c r="AO456" s="213"/>
      <c r="AP456" s="213"/>
      <c r="AQ456" s="213"/>
      <c r="AR456" s="213"/>
      <c r="AS456" s="213"/>
      <c r="AT456" s="213"/>
      <c r="AU456" s="213"/>
      <c r="AV456" s="213"/>
      <c r="AW456" s="213"/>
      <c r="AX456" s="213"/>
      <c r="AY456" s="213"/>
      <c r="AZ456" s="213"/>
      <c r="BA456" s="213"/>
      <c r="BB456" s="213"/>
      <c r="BC456" s="213"/>
      <c r="BD456" s="213"/>
      <c r="BE456" s="213"/>
      <c r="BF456" s="213"/>
      <c r="BG456" s="213"/>
      <c r="BH456" s="213"/>
      <c r="BI456" s="213"/>
      <c r="BJ456" s="213"/>
      <c r="BK456" s="213"/>
      <c r="BL456" s="213"/>
      <c r="BM456" s="214">
        <v>16</v>
      </c>
    </row>
    <row r="457" spans="1:65">
      <c r="A457" s="29"/>
      <c r="B457" s="3" t="s">
        <v>260</v>
      </c>
      <c r="C457" s="28"/>
      <c r="D457" s="215">
        <v>41.2</v>
      </c>
      <c r="E457" s="212"/>
      <c r="F457" s="213"/>
      <c r="G457" s="213"/>
      <c r="H457" s="213"/>
      <c r="I457" s="213"/>
      <c r="J457" s="213"/>
      <c r="K457" s="213"/>
      <c r="L457" s="213"/>
      <c r="M457" s="213"/>
      <c r="N457" s="213"/>
      <c r="O457" s="213"/>
      <c r="P457" s="213"/>
      <c r="Q457" s="213"/>
      <c r="R457" s="213"/>
      <c r="S457" s="213"/>
      <c r="T457" s="213"/>
      <c r="U457" s="213"/>
      <c r="V457" s="213"/>
      <c r="W457" s="213"/>
      <c r="X457" s="213"/>
      <c r="Y457" s="213"/>
      <c r="Z457" s="213"/>
      <c r="AA457" s="213"/>
      <c r="AB457" s="213"/>
      <c r="AC457" s="213"/>
      <c r="AD457" s="213"/>
      <c r="AE457" s="213"/>
      <c r="AF457" s="213"/>
      <c r="AG457" s="213"/>
      <c r="AH457" s="213"/>
      <c r="AI457" s="213"/>
      <c r="AJ457" s="213"/>
      <c r="AK457" s="213"/>
      <c r="AL457" s="213"/>
      <c r="AM457" s="213"/>
      <c r="AN457" s="213"/>
      <c r="AO457" s="213"/>
      <c r="AP457" s="213"/>
      <c r="AQ457" s="213"/>
      <c r="AR457" s="213"/>
      <c r="AS457" s="213"/>
      <c r="AT457" s="213"/>
      <c r="AU457" s="213"/>
      <c r="AV457" s="213"/>
      <c r="AW457" s="213"/>
      <c r="AX457" s="213"/>
      <c r="AY457" s="213"/>
      <c r="AZ457" s="213"/>
      <c r="BA457" s="213"/>
      <c r="BB457" s="213"/>
      <c r="BC457" s="213"/>
      <c r="BD457" s="213"/>
      <c r="BE457" s="213"/>
      <c r="BF457" s="213"/>
      <c r="BG457" s="213"/>
      <c r="BH457" s="213"/>
      <c r="BI457" s="213"/>
      <c r="BJ457" s="213"/>
      <c r="BK457" s="213"/>
      <c r="BL457" s="213"/>
      <c r="BM457" s="214">
        <v>41.2</v>
      </c>
    </row>
    <row r="458" spans="1:65">
      <c r="A458" s="29"/>
      <c r="B458" s="3" t="s">
        <v>261</v>
      </c>
      <c r="C458" s="28"/>
      <c r="D458" s="215">
        <v>0.14142135623730651</v>
      </c>
      <c r="E458" s="212"/>
      <c r="F458" s="213"/>
      <c r="G458" s="213"/>
      <c r="H458" s="213"/>
      <c r="I458" s="213"/>
      <c r="J458" s="213"/>
      <c r="K458" s="213"/>
      <c r="L458" s="213"/>
      <c r="M458" s="213"/>
      <c r="N458" s="213"/>
      <c r="O458" s="213"/>
      <c r="P458" s="213"/>
      <c r="Q458" s="213"/>
      <c r="R458" s="213"/>
      <c r="S458" s="213"/>
      <c r="T458" s="213"/>
      <c r="U458" s="213"/>
      <c r="V458" s="213"/>
      <c r="W458" s="213"/>
      <c r="X458" s="213"/>
      <c r="Y458" s="213"/>
      <c r="Z458" s="213"/>
      <c r="AA458" s="213"/>
      <c r="AB458" s="213"/>
      <c r="AC458" s="213"/>
      <c r="AD458" s="213"/>
      <c r="AE458" s="213"/>
      <c r="AF458" s="213"/>
      <c r="AG458" s="213"/>
      <c r="AH458" s="213"/>
      <c r="AI458" s="213"/>
      <c r="AJ458" s="213"/>
      <c r="AK458" s="213"/>
      <c r="AL458" s="213"/>
      <c r="AM458" s="213"/>
      <c r="AN458" s="213"/>
      <c r="AO458" s="213"/>
      <c r="AP458" s="213"/>
      <c r="AQ458" s="213"/>
      <c r="AR458" s="213"/>
      <c r="AS458" s="213"/>
      <c r="AT458" s="213"/>
      <c r="AU458" s="213"/>
      <c r="AV458" s="213"/>
      <c r="AW458" s="213"/>
      <c r="AX458" s="213"/>
      <c r="AY458" s="213"/>
      <c r="AZ458" s="213"/>
      <c r="BA458" s="213"/>
      <c r="BB458" s="213"/>
      <c r="BC458" s="213"/>
      <c r="BD458" s="213"/>
      <c r="BE458" s="213"/>
      <c r="BF458" s="213"/>
      <c r="BG458" s="213"/>
      <c r="BH458" s="213"/>
      <c r="BI458" s="213"/>
      <c r="BJ458" s="213"/>
      <c r="BK458" s="213"/>
      <c r="BL458" s="213"/>
      <c r="BM458" s="214">
        <v>43</v>
      </c>
    </row>
    <row r="459" spans="1:65">
      <c r="A459" s="29"/>
      <c r="B459" s="3" t="s">
        <v>86</v>
      </c>
      <c r="C459" s="28"/>
      <c r="D459" s="13">
        <v>3.432557190225886E-3</v>
      </c>
      <c r="E459" s="147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29"/>
      <c r="B460" s="3" t="s">
        <v>262</v>
      </c>
      <c r="C460" s="28"/>
      <c r="D460" s="13">
        <v>0</v>
      </c>
      <c r="E460" s="147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29"/>
      <c r="B461" s="45" t="s">
        <v>263</v>
      </c>
      <c r="C461" s="46"/>
      <c r="D461" s="44" t="s">
        <v>264</v>
      </c>
      <c r="E461" s="147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30"/>
      <c r="C462" s="20"/>
      <c r="D462" s="20"/>
      <c r="BM462" s="55"/>
    </row>
    <row r="463" spans="1:65" ht="15">
      <c r="B463" s="8" t="s">
        <v>678</v>
      </c>
      <c r="BM463" s="27" t="s">
        <v>321</v>
      </c>
    </row>
    <row r="464" spans="1:65" ht="15">
      <c r="A464" s="24" t="s">
        <v>61</v>
      </c>
      <c r="B464" s="18" t="s">
        <v>110</v>
      </c>
      <c r="C464" s="15" t="s">
        <v>111</v>
      </c>
      <c r="D464" s="16" t="s">
        <v>341</v>
      </c>
      <c r="E464" s="147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7">
        <v>1</v>
      </c>
    </row>
    <row r="465" spans="1:65">
      <c r="A465" s="29"/>
      <c r="B465" s="19" t="s">
        <v>229</v>
      </c>
      <c r="C465" s="9" t="s">
        <v>229</v>
      </c>
      <c r="D465" s="10" t="s">
        <v>112</v>
      </c>
      <c r="E465" s="147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7" t="s">
        <v>3</v>
      </c>
    </row>
    <row r="466" spans="1:65">
      <c r="A466" s="29"/>
      <c r="B466" s="19"/>
      <c r="C466" s="9"/>
      <c r="D466" s="10" t="s">
        <v>351</v>
      </c>
      <c r="E466" s="147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7">
        <v>2</v>
      </c>
    </row>
    <row r="467" spans="1:65">
      <c r="A467" s="29"/>
      <c r="B467" s="19"/>
      <c r="C467" s="9"/>
      <c r="D467" s="25"/>
      <c r="E467" s="147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7">
        <v>2</v>
      </c>
    </row>
    <row r="468" spans="1:65">
      <c r="A468" s="29"/>
      <c r="B468" s="18">
        <v>1</v>
      </c>
      <c r="C468" s="14">
        <v>1</v>
      </c>
      <c r="D468" s="148" t="s">
        <v>103</v>
      </c>
      <c r="E468" s="147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7">
        <v>1</v>
      </c>
    </row>
    <row r="469" spans="1:65">
      <c r="A469" s="29"/>
      <c r="B469" s="19">
        <v>1</v>
      </c>
      <c r="C469" s="9">
        <v>2</v>
      </c>
      <c r="D469" s="149" t="s">
        <v>103</v>
      </c>
      <c r="E469" s="147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7">
        <v>38</v>
      </c>
    </row>
    <row r="470" spans="1:65">
      <c r="A470" s="29"/>
      <c r="B470" s="20" t="s">
        <v>259</v>
      </c>
      <c r="C470" s="12"/>
      <c r="D470" s="22" t="s">
        <v>696</v>
      </c>
      <c r="E470" s="147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7">
        <v>16</v>
      </c>
    </row>
    <row r="471" spans="1:65">
      <c r="A471" s="29"/>
      <c r="B471" s="3" t="s">
        <v>260</v>
      </c>
      <c r="C471" s="28"/>
      <c r="D471" s="11" t="s">
        <v>696</v>
      </c>
      <c r="E471" s="147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7" t="s">
        <v>103</v>
      </c>
    </row>
    <row r="472" spans="1:65">
      <c r="A472" s="29"/>
      <c r="B472" s="3" t="s">
        <v>261</v>
      </c>
      <c r="C472" s="28"/>
      <c r="D472" s="23" t="s">
        <v>696</v>
      </c>
      <c r="E472" s="147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7">
        <v>44</v>
      </c>
    </row>
    <row r="473" spans="1:65">
      <c r="A473" s="29"/>
      <c r="B473" s="3" t="s">
        <v>86</v>
      </c>
      <c r="C473" s="28"/>
      <c r="D473" s="13" t="s">
        <v>696</v>
      </c>
      <c r="E473" s="147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29"/>
      <c r="B474" s="3" t="s">
        <v>262</v>
      </c>
      <c r="C474" s="28"/>
      <c r="D474" s="13" t="s">
        <v>696</v>
      </c>
      <c r="E474" s="147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29"/>
      <c r="B475" s="45" t="s">
        <v>263</v>
      </c>
      <c r="C475" s="46"/>
      <c r="D475" s="44" t="s">
        <v>264</v>
      </c>
      <c r="E475" s="147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0"/>
      <c r="C476" s="20"/>
      <c r="D476" s="20"/>
      <c r="BM476" s="55"/>
    </row>
    <row r="477" spans="1:65" ht="15">
      <c r="B477" s="8" t="s">
        <v>679</v>
      </c>
      <c r="BM477" s="27" t="s">
        <v>321</v>
      </c>
    </row>
    <row r="478" spans="1:65" ht="15">
      <c r="A478" s="24" t="s">
        <v>12</v>
      </c>
      <c r="B478" s="18" t="s">
        <v>110</v>
      </c>
      <c r="C478" s="15" t="s">
        <v>111</v>
      </c>
      <c r="D478" s="16" t="s">
        <v>341</v>
      </c>
      <c r="E478" s="147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>
        <v>1</v>
      </c>
    </row>
    <row r="479" spans="1:65">
      <c r="A479" s="29"/>
      <c r="B479" s="19" t="s">
        <v>229</v>
      </c>
      <c r="C479" s="9" t="s">
        <v>229</v>
      </c>
      <c r="D479" s="10" t="s">
        <v>112</v>
      </c>
      <c r="E479" s="147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 t="s">
        <v>3</v>
      </c>
    </row>
    <row r="480" spans="1:65">
      <c r="A480" s="29"/>
      <c r="B480" s="19"/>
      <c r="C480" s="9"/>
      <c r="D480" s="10" t="s">
        <v>351</v>
      </c>
      <c r="E480" s="147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2</v>
      </c>
    </row>
    <row r="481" spans="1:65">
      <c r="A481" s="29"/>
      <c r="B481" s="19"/>
      <c r="C481" s="9"/>
      <c r="D481" s="25"/>
      <c r="E481" s="147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>
        <v>2</v>
      </c>
    </row>
    <row r="482" spans="1:65">
      <c r="A482" s="29"/>
      <c r="B482" s="18">
        <v>1</v>
      </c>
      <c r="C482" s="14">
        <v>1</v>
      </c>
      <c r="D482" s="21">
        <v>2.57</v>
      </c>
      <c r="E482" s="147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7">
        <v>1</v>
      </c>
    </row>
    <row r="483" spans="1:65">
      <c r="A483" s="29"/>
      <c r="B483" s="19">
        <v>1</v>
      </c>
      <c r="C483" s="9">
        <v>2</v>
      </c>
      <c r="D483" s="11">
        <v>2.66</v>
      </c>
      <c r="E483" s="147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7">
        <v>4</v>
      </c>
    </row>
    <row r="484" spans="1:65">
      <c r="A484" s="29"/>
      <c r="B484" s="20" t="s">
        <v>259</v>
      </c>
      <c r="C484" s="12"/>
      <c r="D484" s="22">
        <v>2.6150000000000002</v>
      </c>
      <c r="E484" s="147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7">
        <v>16</v>
      </c>
    </row>
    <row r="485" spans="1:65">
      <c r="A485" s="29"/>
      <c r="B485" s="3" t="s">
        <v>260</v>
      </c>
      <c r="C485" s="28"/>
      <c r="D485" s="11">
        <v>2.6150000000000002</v>
      </c>
      <c r="E485" s="147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7">
        <v>2.6150000000000002</v>
      </c>
    </row>
    <row r="486" spans="1:65">
      <c r="A486" s="29"/>
      <c r="B486" s="3" t="s">
        <v>261</v>
      </c>
      <c r="C486" s="28"/>
      <c r="D486" s="23">
        <v>6.3639610306789496E-2</v>
      </c>
      <c r="E486" s="147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7">
        <v>28</v>
      </c>
    </row>
    <row r="487" spans="1:65">
      <c r="A487" s="29"/>
      <c r="B487" s="3" t="s">
        <v>86</v>
      </c>
      <c r="C487" s="28"/>
      <c r="D487" s="13">
        <v>2.4336371054221602E-2</v>
      </c>
      <c r="E487" s="147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29"/>
      <c r="B488" s="3" t="s">
        <v>262</v>
      </c>
      <c r="C488" s="28"/>
      <c r="D488" s="13">
        <v>0</v>
      </c>
      <c r="E488" s="147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29"/>
      <c r="B489" s="45" t="s">
        <v>263</v>
      </c>
      <c r="C489" s="46"/>
      <c r="D489" s="44" t="s">
        <v>264</v>
      </c>
      <c r="E489" s="147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0"/>
      <c r="C490" s="20"/>
      <c r="D490" s="20"/>
      <c r="BM490" s="55"/>
    </row>
    <row r="491" spans="1:65" ht="15">
      <c r="B491" s="8" t="s">
        <v>680</v>
      </c>
      <c r="BM491" s="27" t="s">
        <v>321</v>
      </c>
    </row>
    <row r="492" spans="1:65" ht="15">
      <c r="A492" s="24" t="s">
        <v>15</v>
      </c>
      <c r="B492" s="18" t="s">
        <v>110</v>
      </c>
      <c r="C492" s="15" t="s">
        <v>111</v>
      </c>
      <c r="D492" s="16" t="s">
        <v>341</v>
      </c>
      <c r="E492" s="147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7">
        <v>1</v>
      </c>
    </row>
    <row r="493" spans="1:65">
      <c r="A493" s="29"/>
      <c r="B493" s="19" t="s">
        <v>229</v>
      </c>
      <c r="C493" s="9" t="s">
        <v>229</v>
      </c>
      <c r="D493" s="10" t="s">
        <v>112</v>
      </c>
      <c r="E493" s="147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7" t="s">
        <v>3</v>
      </c>
    </row>
    <row r="494" spans="1:65">
      <c r="A494" s="29"/>
      <c r="B494" s="19"/>
      <c r="C494" s="9"/>
      <c r="D494" s="10" t="s">
        <v>351</v>
      </c>
      <c r="E494" s="147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7">
        <v>2</v>
      </c>
    </row>
    <row r="495" spans="1:65">
      <c r="A495" s="29"/>
      <c r="B495" s="19"/>
      <c r="C495" s="9"/>
      <c r="D495" s="25"/>
      <c r="E495" s="147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>
        <v>2</v>
      </c>
    </row>
    <row r="496" spans="1:65">
      <c r="A496" s="29"/>
      <c r="B496" s="18">
        <v>1</v>
      </c>
      <c r="C496" s="14">
        <v>1</v>
      </c>
      <c r="D496" s="21">
        <v>1</v>
      </c>
      <c r="E496" s="147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>
        <v>1</v>
      </c>
    </row>
    <row r="497" spans="1:65">
      <c r="A497" s="29"/>
      <c r="B497" s="19">
        <v>1</v>
      </c>
      <c r="C497" s="9">
        <v>2</v>
      </c>
      <c r="D497" s="11">
        <v>0.8</v>
      </c>
      <c r="E497" s="147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>
        <v>11</v>
      </c>
    </row>
    <row r="498" spans="1:65">
      <c r="A498" s="29"/>
      <c r="B498" s="20" t="s">
        <v>259</v>
      </c>
      <c r="C498" s="12"/>
      <c r="D498" s="22">
        <v>0.9</v>
      </c>
      <c r="E498" s="147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>
        <v>16</v>
      </c>
    </row>
    <row r="499" spans="1:65">
      <c r="A499" s="29"/>
      <c r="B499" s="3" t="s">
        <v>260</v>
      </c>
      <c r="C499" s="28"/>
      <c r="D499" s="11">
        <v>0.9</v>
      </c>
      <c r="E499" s="147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>
        <v>0.9</v>
      </c>
    </row>
    <row r="500" spans="1:65">
      <c r="A500" s="29"/>
      <c r="B500" s="3" t="s">
        <v>261</v>
      </c>
      <c r="C500" s="28"/>
      <c r="D500" s="23">
        <v>0.14142135623730956</v>
      </c>
      <c r="E500" s="147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>
        <v>29</v>
      </c>
    </row>
    <row r="501" spans="1:65">
      <c r="A501" s="29"/>
      <c r="B501" s="3" t="s">
        <v>86</v>
      </c>
      <c r="C501" s="28"/>
      <c r="D501" s="13">
        <v>0.15713484026367727</v>
      </c>
      <c r="E501" s="147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29"/>
      <c r="B502" s="3" t="s">
        <v>262</v>
      </c>
      <c r="C502" s="28"/>
      <c r="D502" s="13">
        <v>0</v>
      </c>
      <c r="E502" s="147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29"/>
      <c r="B503" s="45" t="s">
        <v>263</v>
      </c>
      <c r="C503" s="46"/>
      <c r="D503" s="44" t="s">
        <v>264</v>
      </c>
      <c r="E503" s="147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0"/>
      <c r="C504" s="20"/>
      <c r="D504" s="20"/>
      <c r="BM504" s="55"/>
    </row>
    <row r="505" spans="1:65" ht="15">
      <c r="B505" s="8" t="s">
        <v>681</v>
      </c>
      <c r="BM505" s="27" t="s">
        <v>321</v>
      </c>
    </row>
    <row r="506" spans="1:65" ht="15">
      <c r="A506" s="24" t="s">
        <v>18</v>
      </c>
      <c r="B506" s="18" t="s">
        <v>110</v>
      </c>
      <c r="C506" s="15" t="s">
        <v>111</v>
      </c>
      <c r="D506" s="16" t="s">
        <v>341</v>
      </c>
      <c r="E506" s="147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7">
        <v>1</v>
      </c>
    </row>
    <row r="507" spans="1:65">
      <c r="A507" s="29"/>
      <c r="B507" s="19" t="s">
        <v>229</v>
      </c>
      <c r="C507" s="9" t="s">
        <v>229</v>
      </c>
      <c r="D507" s="10" t="s">
        <v>112</v>
      </c>
      <c r="E507" s="147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7" t="s">
        <v>3</v>
      </c>
    </row>
    <row r="508" spans="1:65">
      <c r="A508" s="29"/>
      <c r="B508" s="19"/>
      <c r="C508" s="9"/>
      <c r="D508" s="10" t="s">
        <v>351</v>
      </c>
      <c r="E508" s="147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7">
        <v>0</v>
      </c>
    </row>
    <row r="509" spans="1:65">
      <c r="A509" s="29"/>
      <c r="B509" s="19"/>
      <c r="C509" s="9"/>
      <c r="D509" s="25"/>
      <c r="E509" s="147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7">
        <v>0</v>
      </c>
    </row>
    <row r="510" spans="1:65">
      <c r="A510" s="29"/>
      <c r="B510" s="18">
        <v>1</v>
      </c>
      <c r="C510" s="14">
        <v>1</v>
      </c>
      <c r="D510" s="221">
        <v>208</v>
      </c>
      <c r="E510" s="223"/>
      <c r="F510" s="224"/>
      <c r="G510" s="224"/>
      <c r="H510" s="224"/>
      <c r="I510" s="224"/>
      <c r="J510" s="224"/>
      <c r="K510" s="224"/>
      <c r="L510" s="224"/>
      <c r="M510" s="224"/>
      <c r="N510" s="224"/>
      <c r="O510" s="224"/>
      <c r="P510" s="224"/>
      <c r="Q510" s="224"/>
      <c r="R510" s="224"/>
      <c r="S510" s="224"/>
      <c r="T510" s="224"/>
      <c r="U510" s="224"/>
      <c r="V510" s="224"/>
      <c r="W510" s="224"/>
      <c r="X510" s="224"/>
      <c r="Y510" s="224"/>
      <c r="Z510" s="224"/>
      <c r="AA510" s="224"/>
      <c r="AB510" s="224"/>
      <c r="AC510" s="224"/>
      <c r="AD510" s="224"/>
      <c r="AE510" s="224"/>
      <c r="AF510" s="224"/>
      <c r="AG510" s="224"/>
      <c r="AH510" s="224"/>
      <c r="AI510" s="224"/>
      <c r="AJ510" s="224"/>
      <c r="AK510" s="224"/>
      <c r="AL510" s="224"/>
      <c r="AM510" s="224"/>
      <c r="AN510" s="224"/>
      <c r="AO510" s="224"/>
      <c r="AP510" s="224"/>
      <c r="AQ510" s="224"/>
      <c r="AR510" s="224"/>
      <c r="AS510" s="224"/>
      <c r="AT510" s="224"/>
      <c r="AU510" s="224"/>
      <c r="AV510" s="224"/>
      <c r="AW510" s="224"/>
      <c r="AX510" s="224"/>
      <c r="AY510" s="224"/>
      <c r="AZ510" s="224"/>
      <c r="BA510" s="224"/>
      <c r="BB510" s="224"/>
      <c r="BC510" s="224"/>
      <c r="BD510" s="224"/>
      <c r="BE510" s="224"/>
      <c r="BF510" s="224"/>
      <c r="BG510" s="224"/>
      <c r="BH510" s="224"/>
      <c r="BI510" s="224"/>
      <c r="BJ510" s="224"/>
      <c r="BK510" s="224"/>
      <c r="BL510" s="224"/>
      <c r="BM510" s="225">
        <v>1</v>
      </c>
    </row>
    <row r="511" spans="1:65">
      <c r="A511" s="29"/>
      <c r="B511" s="19">
        <v>1</v>
      </c>
      <c r="C511" s="9">
        <v>2</v>
      </c>
      <c r="D511" s="228">
        <v>207</v>
      </c>
      <c r="E511" s="223"/>
      <c r="F511" s="224"/>
      <c r="G511" s="224"/>
      <c r="H511" s="224"/>
      <c r="I511" s="224"/>
      <c r="J511" s="224"/>
      <c r="K511" s="224"/>
      <c r="L511" s="224"/>
      <c r="M511" s="224"/>
      <c r="N511" s="224"/>
      <c r="O511" s="224"/>
      <c r="P511" s="224"/>
      <c r="Q511" s="224"/>
      <c r="R511" s="224"/>
      <c r="S511" s="224"/>
      <c r="T511" s="224"/>
      <c r="U511" s="224"/>
      <c r="V511" s="224"/>
      <c r="W511" s="224"/>
      <c r="X511" s="224"/>
      <c r="Y511" s="224"/>
      <c r="Z511" s="224"/>
      <c r="AA511" s="224"/>
      <c r="AB511" s="224"/>
      <c r="AC511" s="224"/>
      <c r="AD511" s="224"/>
      <c r="AE511" s="224"/>
      <c r="AF511" s="224"/>
      <c r="AG511" s="224"/>
      <c r="AH511" s="224"/>
      <c r="AI511" s="224"/>
      <c r="AJ511" s="224"/>
      <c r="AK511" s="224"/>
      <c r="AL511" s="224"/>
      <c r="AM511" s="224"/>
      <c r="AN511" s="224"/>
      <c r="AO511" s="224"/>
      <c r="AP511" s="224"/>
      <c r="AQ511" s="224"/>
      <c r="AR511" s="224"/>
      <c r="AS511" s="224"/>
      <c r="AT511" s="224"/>
      <c r="AU511" s="224"/>
      <c r="AV511" s="224"/>
      <c r="AW511" s="224"/>
      <c r="AX511" s="224"/>
      <c r="AY511" s="224"/>
      <c r="AZ511" s="224"/>
      <c r="BA511" s="224"/>
      <c r="BB511" s="224"/>
      <c r="BC511" s="224"/>
      <c r="BD511" s="224"/>
      <c r="BE511" s="224"/>
      <c r="BF511" s="224"/>
      <c r="BG511" s="224"/>
      <c r="BH511" s="224"/>
      <c r="BI511" s="224"/>
      <c r="BJ511" s="224"/>
      <c r="BK511" s="224"/>
      <c r="BL511" s="224"/>
      <c r="BM511" s="225">
        <v>12</v>
      </c>
    </row>
    <row r="512" spans="1:65">
      <c r="A512" s="29"/>
      <c r="B512" s="20" t="s">
        <v>259</v>
      </c>
      <c r="C512" s="12"/>
      <c r="D512" s="230">
        <v>207.5</v>
      </c>
      <c r="E512" s="223"/>
      <c r="F512" s="224"/>
      <c r="G512" s="224"/>
      <c r="H512" s="224"/>
      <c r="I512" s="224"/>
      <c r="J512" s="224"/>
      <c r="K512" s="224"/>
      <c r="L512" s="224"/>
      <c r="M512" s="224"/>
      <c r="N512" s="224"/>
      <c r="O512" s="224"/>
      <c r="P512" s="224"/>
      <c r="Q512" s="224"/>
      <c r="R512" s="224"/>
      <c r="S512" s="224"/>
      <c r="T512" s="224"/>
      <c r="U512" s="224"/>
      <c r="V512" s="224"/>
      <c r="W512" s="224"/>
      <c r="X512" s="224"/>
      <c r="Y512" s="224"/>
      <c r="Z512" s="224"/>
      <c r="AA512" s="224"/>
      <c r="AB512" s="224"/>
      <c r="AC512" s="224"/>
      <c r="AD512" s="224"/>
      <c r="AE512" s="224"/>
      <c r="AF512" s="224"/>
      <c r="AG512" s="224"/>
      <c r="AH512" s="224"/>
      <c r="AI512" s="224"/>
      <c r="AJ512" s="224"/>
      <c r="AK512" s="224"/>
      <c r="AL512" s="224"/>
      <c r="AM512" s="224"/>
      <c r="AN512" s="224"/>
      <c r="AO512" s="224"/>
      <c r="AP512" s="224"/>
      <c r="AQ512" s="224"/>
      <c r="AR512" s="224"/>
      <c r="AS512" s="224"/>
      <c r="AT512" s="224"/>
      <c r="AU512" s="224"/>
      <c r="AV512" s="224"/>
      <c r="AW512" s="224"/>
      <c r="AX512" s="224"/>
      <c r="AY512" s="224"/>
      <c r="AZ512" s="224"/>
      <c r="BA512" s="224"/>
      <c r="BB512" s="224"/>
      <c r="BC512" s="224"/>
      <c r="BD512" s="224"/>
      <c r="BE512" s="224"/>
      <c r="BF512" s="224"/>
      <c r="BG512" s="224"/>
      <c r="BH512" s="224"/>
      <c r="BI512" s="224"/>
      <c r="BJ512" s="224"/>
      <c r="BK512" s="224"/>
      <c r="BL512" s="224"/>
      <c r="BM512" s="225">
        <v>16</v>
      </c>
    </row>
    <row r="513" spans="1:65">
      <c r="A513" s="29"/>
      <c r="B513" s="3" t="s">
        <v>260</v>
      </c>
      <c r="C513" s="28"/>
      <c r="D513" s="228">
        <v>207.5</v>
      </c>
      <c r="E513" s="223"/>
      <c r="F513" s="224"/>
      <c r="G513" s="224"/>
      <c r="H513" s="224"/>
      <c r="I513" s="224"/>
      <c r="J513" s="224"/>
      <c r="K513" s="224"/>
      <c r="L513" s="224"/>
      <c r="M513" s="224"/>
      <c r="N513" s="224"/>
      <c r="O513" s="224"/>
      <c r="P513" s="224"/>
      <c r="Q513" s="224"/>
      <c r="R513" s="224"/>
      <c r="S513" s="224"/>
      <c r="T513" s="224"/>
      <c r="U513" s="224"/>
      <c r="V513" s="224"/>
      <c r="W513" s="224"/>
      <c r="X513" s="224"/>
      <c r="Y513" s="224"/>
      <c r="Z513" s="224"/>
      <c r="AA513" s="224"/>
      <c r="AB513" s="224"/>
      <c r="AC513" s="224"/>
      <c r="AD513" s="224"/>
      <c r="AE513" s="224"/>
      <c r="AF513" s="224"/>
      <c r="AG513" s="224"/>
      <c r="AH513" s="224"/>
      <c r="AI513" s="224"/>
      <c r="AJ513" s="224"/>
      <c r="AK513" s="224"/>
      <c r="AL513" s="224"/>
      <c r="AM513" s="224"/>
      <c r="AN513" s="224"/>
      <c r="AO513" s="224"/>
      <c r="AP513" s="224"/>
      <c r="AQ513" s="224"/>
      <c r="AR513" s="224"/>
      <c r="AS513" s="224"/>
      <c r="AT513" s="224"/>
      <c r="AU513" s="224"/>
      <c r="AV513" s="224"/>
      <c r="AW513" s="224"/>
      <c r="AX513" s="224"/>
      <c r="AY513" s="224"/>
      <c r="AZ513" s="224"/>
      <c r="BA513" s="224"/>
      <c r="BB513" s="224"/>
      <c r="BC513" s="224"/>
      <c r="BD513" s="224"/>
      <c r="BE513" s="224"/>
      <c r="BF513" s="224"/>
      <c r="BG513" s="224"/>
      <c r="BH513" s="224"/>
      <c r="BI513" s="224"/>
      <c r="BJ513" s="224"/>
      <c r="BK513" s="224"/>
      <c r="BL513" s="224"/>
      <c r="BM513" s="225">
        <v>207.5</v>
      </c>
    </row>
    <row r="514" spans="1:65">
      <c r="A514" s="29"/>
      <c r="B514" s="3" t="s">
        <v>261</v>
      </c>
      <c r="C514" s="28"/>
      <c r="D514" s="228">
        <v>0.70710678118654757</v>
      </c>
      <c r="E514" s="223"/>
      <c r="F514" s="224"/>
      <c r="G514" s="224"/>
      <c r="H514" s="224"/>
      <c r="I514" s="224"/>
      <c r="J514" s="224"/>
      <c r="K514" s="224"/>
      <c r="L514" s="224"/>
      <c r="M514" s="224"/>
      <c r="N514" s="224"/>
      <c r="O514" s="224"/>
      <c r="P514" s="224"/>
      <c r="Q514" s="224"/>
      <c r="R514" s="224"/>
      <c r="S514" s="224"/>
      <c r="T514" s="224"/>
      <c r="U514" s="224"/>
      <c r="V514" s="224"/>
      <c r="W514" s="224"/>
      <c r="X514" s="224"/>
      <c r="Y514" s="224"/>
      <c r="Z514" s="224"/>
      <c r="AA514" s="224"/>
      <c r="AB514" s="224"/>
      <c r="AC514" s="224"/>
      <c r="AD514" s="224"/>
      <c r="AE514" s="224"/>
      <c r="AF514" s="224"/>
      <c r="AG514" s="224"/>
      <c r="AH514" s="224"/>
      <c r="AI514" s="224"/>
      <c r="AJ514" s="224"/>
      <c r="AK514" s="224"/>
      <c r="AL514" s="224"/>
      <c r="AM514" s="224"/>
      <c r="AN514" s="224"/>
      <c r="AO514" s="224"/>
      <c r="AP514" s="224"/>
      <c r="AQ514" s="224"/>
      <c r="AR514" s="224"/>
      <c r="AS514" s="224"/>
      <c r="AT514" s="224"/>
      <c r="AU514" s="224"/>
      <c r="AV514" s="224"/>
      <c r="AW514" s="224"/>
      <c r="AX514" s="224"/>
      <c r="AY514" s="224"/>
      <c r="AZ514" s="224"/>
      <c r="BA514" s="224"/>
      <c r="BB514" s="224"/>
      <c r="BC514" s="224"/>
      <c r="BD514" s="224"/>
      <c r="BE514" s="224"/>
      <c r="BF514" s="224"/>
      <c r="BG514" s="224"/>
      <c r="BH514" s="224"/>
      <c r="BI514" s="224"/>
      <c r="BJ514" s="224"/>
      <c r="BK514" s="224"/>
      <c r="BL514" s="224"/>
      <c r="BM514" s="225">
        <v>30</v>
      </c>
    </row>
    <row r="515" spans="1:65">
      <c r="A515" s="29"/>
      <c r="B515" s="3" t="s">
        <v>86</v>
      </c>
      <c r="C515" s="28"/>
      <c r="D515" s="13">
        <v>3.4077435237905907E-3</v>
      </c>
      <c r="E515" s="147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29"/>
      <c r="B516" s="3" t="s">
        <v>262</v>
      </c>
      <c r="C516" s="28"/>
      <c r="D516" s="13">
        <v>0</v>
      </c>
      <c r="E516" s="147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29"/>
      <c r="B517" s="45" t="s">
        <v>263</v>
      </c>
      <c r="C517" s="46"/>
      <c r="D517" s="44" t="s">
        <v>264</v>
      </c>
      <c r="E517" s="147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30"/>
      <c r="C518" s="20"/>
      <c r="D518" s="20"/>
      <c r="BM518" s="55"/>
    </row>
    <row r="519" spans="1:65" ht="15">
      <c r="B519" s="8" t="s">
        <v>682</v>
      </c>
      <c r="BM519" s="27" t="s">
        <v>321</v>
      </c>
    </row>
    <row r="520" spans="1:65" ht="15">
      <c r="A520" s="24" t="s">
        <v>21</v>
      </c>
      <c r="B520" s="18" t="s">
        <v>110</v>
      </c>
      <c r="C520" s="15" t="s">
        <v>111</v>
      </c>
      <c r="D520" s="16" t="s">
        <v>341</v>
      </c>
      <c r="E520" s="147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7">
        <v>1</v>
      </c>
    </row>
    <row r="521" spans="1:65">
      <c r="A521" s="29"/>
      <c r="B521" s="19" t="s">
        <v>229</v>
      </c>
      <c r="C521" s="9" t="s">
        <v>229</v>
      </c>
      <c r="D521" s="10" t="s">
        <v>112</v>
      </c>
      <c r="E521" s="147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7" t="s">
        <v>3</v>
      </c>
    </row>
    <row r="522" spans="1:65">
      <c r="A522" s="29"/>
      <c r="B522" s="19"/>
      <c r="C522" s="9"/>
      <c r="D522" s="10" t="s">
        <v>351</v>
      </c>
      <c r="E522" s="147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7">
        <v>2</v>
      </c>
    </row>
    <row r="523" spans="1:65">
      <c r="A523" s="29"/>
      <c r="B523" s="19"/>
      <c r="C523" s="9"/>
      <c r="D523" s="25"/>
      <c r="E523" s="147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7">
        <v>2</v>
      </c>
    </row>
    <row r="524" spans="1:65">
      <c r="A524" s="29"/>
      <c r="B524" s="18">
        <v>1</v>
      </c>
      <c r="C524" s="14">
        <v>1</v>
      </c>
      <c r="D524" s="21">
        <v>0.21</v>
      </c>
      <c r="E524" s="147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7">
        <v>1</v>
      </c>
    </row>
    <row r="525" spans="1:65">
      <c r="A525" s="29"/>
      <c r="B525" s="19">
        <v>1</v>
      </c>
      <c r="C525" s="9">
        <v>2</v>
      </c>
      <c r="D525" s="11">
        <v>0.21</v>
      </c>
      <c r="E525" s="147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7">
        <v>25</v>
      </c>
    </row>
    <row r="526" spans="1:65">
      <c r="A526" s="29"/>
      <c r="B526" s="20" t="s">
        <v>259</v>
      </c>
      <c r="C526" s="12"/>
      <c r="D526" s="22">
        <v>0.21</v>
      </c>
      <c r="E526" s="147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7">
        <v>16</v>
      </c>
    </row>
    <row r="527" spans="1:65">
      <c r="A527" s="29"/>
      <c r="B527" s="3" t="s">
        <v>260</v>
      </c>
      <c r="C527" s="28"/>
      <c r="D527" s="11">
        <v>0.21</v>
      </c>
      <c r="E527" s="147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7">
        <v>0.21</v>
      </c>
    </row>
    <row r="528" spans="1:65">
      <c r="A528" s="29"/>
      <c r="B528" s="3" t="s">
        <v>261</v>
      </c>
      <c r="C528" s="28"/>
      <c r="D528" s="23">
        <v>0</v>
      </c>
      <c r="E528" s="147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7">
        <v>31</v>
      </c>
    </row>
    <row r="529" spans="1:65">
      <c r="A529" s="29"/>
      <c r="B529" s="3" t="s">
        <v>86</v>
      </c>
      <c r="C529" s="28"/>
      <c r="D529" s="13">
        <v>0</v>
      </c>
      <c r="E529" s="147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29"/>
      <c r="B530" s="3" t="s">
        <v>262</v>
      </c>
      <c r="C530" s="28"/>
      <c r="D530" s="13">
        <v>0</v>
      </c>
      <c r="E530" s="147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29"/>
      <c r="B531" s="45" t="s">
        <v>263</v>
      </c>
      <c r="C531" s="46"/>
      <c r="D531" s="44" t="s">
        <v>264</v>
      </c>
      <c r="E531" s="147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0"/>
      <c r="C532" s="20"/>
      <c r="D532" s="20"/>
      <c r="BM532" s="55"/>
    </row>
    <row r="533" spans="1:65" ht="15">
      <c r="B533" s="8" t="s">
        <v>683</v>
      </c>
      <c r="BM533" s="27" t="s">
        <v>321</v>
      </c>
    </row>
    <row r="534" spans="1:65" ht="15">
      <c r="A534" s="24" t="s">
        <v>24</v>
      </c>
      <c r="B534" s="18" t="s">
        <v>110</v>
      </c>
      <c r="C534" s="15" t="s">
        <v>111</v>
      </c>
      <c r="D534" s="16" t="s">
        <v>341</v>
      </c>
      <c r="E534" s="147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>
        <v>1</v>
      </c>
    </row>
    <row r="535" spans="1:65">
      <c r="A535" s="29"/>
      <c r="B535" s="19" t="s">
        <v>229</v>
      </c>
      <c r="C535" s="9" t="s">
        <v>229</v>
      </c>
      <c r="D535" s="10" t="s">
        <v>112</v>
      </c>
      <c r="E535" s="147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 t="s">
        <v>3</v>
      </c>
    </row>
    <row r="536" spans="1:65">
      <c r="A536" s="29"/>
      <c r="B536" s="19"/>
      <c r="C536" s="9"/>
      <c r="D536" s="10" t="s">
        <v>351</v>
      </c>
      <c r="E536" s="147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2</v>
      </c>
    </row>
    <row r="537" spans="1:65">
      <c r="A537" s="29"/>
      <c r="B537" s="19"/>
      <c r="C537" s="9"/>
      <c r="D537" s="25"/>
      <c r="E537" s="147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7">
        <v>2</v>
      </c>
    </row>
    <row r="538" spans="1:65">
      <c r="A538" s="29"/>
      <c r="B538" s="18">
        <v>1</v>
      </c>
      <c r="C538" s="14">
        <v>1</v>
      </c>
      <c r="D538" s="21">
        <v>0.59</v>
      </c>
      <c r="E538" s="147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7">
        <v>1</v>
      </c>
    </row>
    <row r="539" spans="1:65">
      <c r="A539" s="29"/>
      <c r="B539" s="19">
        <v>1</v>
      </c>
      <c r="C539" s="9">
        <v>2</v>
      </c>
      <c r="D539" s="11">
        <v>0.57999999999999996</v>
      </c>
      <c r="E539" s="147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7">
        <v>26</v>
      </c>
    </row>
    <row r="540" spans="1:65">
      <c r="A540" s="29"/>
      <c r="B540" s="20" t="s">
        <v>259</v>
      </c>
      <c r="C540" s="12"/>
      <c r="D540" s="22">
        <v>0.58499999999999996</v>
      </c>
      <c r="E540" s="147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7">
        <v>16</v>
      </c>
    </row>
    <row r="541" spans="1:65">
      <c r="A541" s="29"/>
      <c r="B541" s="3" t="s">
        <v>260</v>
      </c>
      <c r="C541" s="28"/>
      <c r="D541" s="11">
        <v>0.58499999999999996</v>
      </c>
      <c r="E541" s="147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7">
        <v>0.58499999999999996</v>
      </c>
    </row>
    <row r="542" spans="1:65">
      <c r="A542" s="29"/>
      <c r="B542" s="3" t="s">
        <v>261</v>
      </c>
      <c r="C542" s="28"/>
      <c r="D542" s="23">
        <v>7.0710678118654814E-3</v>
      </c>
      <c r="E542" s="147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7">
        <v>32</v>
      </c>
    </row>
    <row r="543" spans="1:65">
      <c r="A543" s="29"/>
      <c r="B543" s="3" t="s">
        <v>86</v>
      </c>
      <c r="C543" s="28"/>
      <c r="D543" s="13">
        <v>1.208729540489826E-2</v>
      </c>
      <c r="E543" s="147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29"/>
      <c r="B544" s="3" t="s">
        <v>262</v>
      </c>
      <c r="C544" s="28"/>
      <c r="D544" s="13">
        <v>0</v>
      </c>
      <c r="E544" s="147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29"/>
      <c r="B545" s="45" t="s">
        <v>263</v>
      </c>
      <c r="C545" s="46"/>
      <c r="D545" s="44" t="s">
        <v>264</v>
      </c>
      <c r="E545" s="147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0"/>
      <c r="C546" s="20"/>
      <c r="D546" s="20"/>
      <c r="BM546" s="55"/>
    </row>
    <row r="547" spans="1:65" ht="15">
      <c r="B547" s="8" t="s">
        <v>684</v>
      </c>
      <c r="BM547" s="27" t="s">
        <v>321</v>
      </c>
    </row>
    <row r="548" spans="1:65" ht="15">
      <c r="A548" s="24" t="s">
        <v>27</v>
      </c>
      <c r="B548" s="18" t="s">
        <v>110</v>
      </c>
      <c r="C548" s="15" t="s">
        <v>111</v>
      </c>
      <c r="D548" s="16" t="s">
        <v>341</v>
      </c>
      <c r="E548" s="147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7">
        <v>1</v>
      </c>
    </row>
    <row r="549" spans="1:65">
      <c r="A549" s="29"/>
      <c r="B549" s="19" t="s">
        <v>229</v>
      </c>
      <c r="C549" s="9" t="s">
        <v>229</v>
      </c>
      <c r="D549" s="10" t="s">
        <v>112</v>
      </c>
      <c r="E549" s="147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7" t="s">
        <v>3</v>
      </c>
    </row>
    <row r="550" spans="1:65">
      <c r="A550" s="29"/>
      <c r="B550" s="19"/>
      <c r="C550" s="9"/>
      <c r="D550" s="10" t="s">
        <v>351</v>
      </c>
      <c r="E550" s="147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>
        <v>2</v>
      </c>
    </row>
    <row r="551" spans="1:65">
      <c r="A551" s="29"/>
      <c r="B551" s="19"/>
      <c r="C551" s="9"/>
      <c r="D551" s="25"/>
      <c r="E551" s="147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>
        <v>2</v>
      </c>
    </row>
    <row r="552" spans="1:65">
      <c r="A552" s="29"/>
      <c r="B552" s="18">
        <v>1</v>
      </c>
      <c r="C552" s="14">
        <v>1</v>
      </c>
      <c r="D552" s="148" t="s">
        <v>96</v>
      </c>
      <c r="E552" s="147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>
        <v>1</v>
      </c>
    </row>
    <row r="553" spans="1:65">
      <c r="A553" s="29"/>
      <c r="B553" s="19">
        <v>1</v>
      </c>
      <c r="C553" s="9">
        <v>2</v>
      </c>
      <c r="D553" s="149" t="s">
        <v>96</v>
      </c>
      <c r="E553" s="147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27</v>
      </c>
    </row>
    <row r="554" spans="1:65">
      <c r="A554" s="29"/>
      <c r="B554" s="20" t="s">
        <v>259</v>
      </c>
      <c r="C554" s="12"/>
      <c r="D554" s="22" t="s">
        <v>696</v>
      </c>
      <c r="E554" s="147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>
        <v>16</v>
      </c>
    </row>
    <row r="555" spans="1:65">
      <c r="A555" s="29"/>
      <c r="B555" s="3" t="s">
        <v>260</v>
      </c>
      <c r="C555" s="28"/>
      <c r="D555" s="11" t="s">
        <v>696</v>
      </c>
      <c r="E555" s="147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7" t="s">
        <v>96</v>
      </c>
    </row>
    <row r="556" spans="1:65">
      <c r="A556" s="29"/>
      <c r="B556" s="3" t="s">
        <v>261</v>
      </c>
      <c r="C556" s="28"/>
      <c r="D556" s="23" t="s">
        <v>696</v>
      </c>
      <c r="E556" s="147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7">
        <v>33</v>
      </c>
    </row>
    <row r="557" spans="1:65">
      <c r="A557" s="29"/>
      <c r="B557" s="3" t="s">
        <v>86</v>
      </c>
      <c r="C557" s="28"/>
      <c r="D557" s="13" t="s">
        <v>696</v>
      </c>
      <c r="E557" s="147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29"/>
      <c r="B558" s="3" t="s">
        <v>262</v>
      </c>
      <c r="C558" s="28"/>
      <c r="D558" s="13" t="s">
        <v>696</v>
      </c>
      <c r="E558" s="147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29"/>
      <c r="B559" s="45" t="s">
        <v>263</v>
      </c>
      <c r="C559" s="46"/>
      <c r="D559" s="44" t="s">
        <v>264</v>
      </c>
      <c r="E559" s="147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0"/>
      <c r="C560" s="20"/>
      <c r="D560" s="20"/>
      <c r="BM560" s="55"/>
    </row>
    <row r="561" spans="1:65" ht="15">
      <c r="B561" s="8" t="s">
        <v>685</v>
      </c>
      <c r="BM561" s="27" t="s">
        <v>321</v>
      </c>
    </row>
    <row r="562" spans="1:65" ht="15">
      <c r="A562" s="24" t="s">
        <v>30</v>
      </c>
      <c r="B562" s="18" t="s">
        <v>110</v>
      </c>
      <c r="C562" s="15" t="s">
        <v>111</v>
      </c>
      <c r="D562" s="16" t="s">
        <v>341</v>
      </c>
      <c r="E562" s="147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7">
        <v>1</v>
      </c>
    </row>
    <row r="563" spans="1:65">
      <c r="A563" s="29"/>
      <c r="B563" s="19" t="s">
        <v>229</v>
      </c>
      <c r="C563" s="9" t="s">
        <v>229</v>
      </c>
      <c r="D563" s="10" t="s">
        <v>112</v>
      </c>
      <c r="E563" s="147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7" t="s">
        <v>3</v>
      </c>
    </row>
    <row r="564" spans="1:65">
      <c r="A564" s="29"/>
      <c r="B564" s="19"/>
      <c r="C564" s="9"/>
      <c r="D564" s="10" t="s">
        <v>351</v>
      </c>
      <c r="E564" s="147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7">
        <v>2</v>
      </c>
    </row>
    <row r="565" spans="1:65">
      <c r="A565" s="29"/>
      <c r="B565" s="19"/>
      <c r="C565" s="9"/>
      <c r="D565" s="25"/>
      <c r="E565" s="147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7">
        <v>2</v>
      </c>
    </row>
    <row r="566" spans="1:65">
      <c r="A566" s="29"/>
      <c r="B566" s="18">
        <v>1</v>
      </c>
      <c r="C566" s="14">
        <v>1</v>
      </c>
      <c r="D566" s="21">
        <v>0.72</v>
      </c>
      <c r="E566" s="147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7">
        <v>1</v>
      </c>
    </row>
    <row r="567" spans="1:65">
      <c r="A567" s="29"/>
      <c r="B567" s="19">
        <v>1</v>
      </c>
      <c r="C567" s="9">
        <v>2</v>
      </c>
      <c r="D567" s="11">
        <v>0.74</v>
      </c>
      <c r="E567" s="147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7">
        <v>28</v>
      </c>
    </row>
    <row r="568" spans="1:65">
      <c r="A568" s="29"/>
      <c r="B568" s="20" t="s">
        <v>259</v>
      </c>
      <c r="C568" s="12"/>
      <c r="D568" s="22">
        <v>0.73</v>
      </c>
      <c r="E568" s="147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7">
        <v>16</v>
      </c>
    </row>
    <row r="569" spans="1:65">
      <c r="A569" s="29"/>
      <c r="B569" s="3" t="s">
        <v>260</v>
      </c>
      <c r="C569" s="28"/>
      <c r="D569" s="11">
        <v>0.73</v>
      </c>
      <c r="E569" s="147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7">
        <v>0.73</v>
      </c>
    </row>
    <row r="570" spans="1:65">
      <c r="A570" s="29"/>
      <c r="B570" s="3" t="s">
        <v>261</v>
      </c>
      <c r="C570" s="28"/>
      <c r="D570" s="23">
        <v>1.4142135623730963E-2</v>
      </c>
      <c r="E570" s="147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7">
        <v>34</v>
      </c>
    </row>
    <row r="571" spans="1:65">
      <c r="A571" s="29"/>
      <c r="B571" s="3" t="s">
        <v>86</v>
      </c>
      <c r="C571" s="28"/>
      <c r="D571" s="13">
        <v>1.9372788525658855E-2</v>
      </c>
      <c r="E571" s="147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29"/>
      <c r="B572" s="3" t="s">
        <v>262</v>
      </c>
      <c r="C572" s="28"/>
      <c r="D572" s="13">
        <v>0</v>
      </c>
      <c r="E572" s="147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29"/>
      <c r="B573" s="45" t="s">
        <v>263</v>
      </c>
      <c r="C573" s="46"/>
      <c r="D573" s="44" t="s">
        <v>264</v>
      </c>
      <c r="E573" s="147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30"/>
      <c r="C574" s="20"/>
      <c r="D574" s="20"/>
      <c r="BM574" s="55"/>
    </row>
    <row r="575" spans="1:65" ht="15">
      <c r="B575" s="8" t="s">
        <v>686</v>
      </c>
      <c r="BM575" s="27" t="s">
        <v>321</v>
      </c>
    </row>
    <row r="576" spans="1:65" ht="15">
      <c r="A576" s="24" t="s">
        <v>62</v>
      </c>
      <c r="B576" s="18" t="s">
        <v>110</v>
      </c>
      <c r="C576" s="15" t="s">
        <v>111</v>
      </c>
      <c r="D576" s="16" t="s">
        <v>341</v>
      </c>
      <c r="E576" s="147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7">
        <v>1</v>
      </c>
    </row>
    <row r="577" spans="1:65">
      <c r="A577" s="29"/>
      <c r="B577" s="19" t="s">
        <v>229</v>
      </c>
      <c r="C577" s="9" t="s">
        <v>229</v>
      </c>
      <c r="D577" s="10" t="s">
        <v>112</v>
      </c>
      <c r="E577" s="147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7" t="s">
        <v>1</v>
      </c>
    </row>
    <row r="578" spans="1:65">
      <c r="A578" s="29"/>
      <c r="B578" s="19"/>
      <c r="C578" s="9"/>
      <c r="D578" s="10" t="s">
        <v>351</v>
      </c>
      <c r="E578" s="147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7">
        <v>3</v>
      </c>
    </row>
    <row r="579" spans="1:65">
      <c r="A579" s="29"/>
      <c r="B579" s="19"/>
      <c r="C579" s="9"/>
      <c r="D579" s="25"/>
      <c r="E579" s="147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7">
        <v>3</v>
      </c>
    </row>
    <row r="580" spans="1:65">
      <c r="A580" s="29"/>
      <c r="B580" s="18">
        <v>1</v>
      </c>
      <c r="C580" s="14">
        <v>1</v>
      </c>
      <c r="D580" s="201">
        <v>0.65</v>
      </c>
      <c r="E580" s="202"/>
      <c r="F580" s="203"/>
      <c r="G580" s="203"/>
      <c r="H580" s="203"/>
      <c r="I580" s="203"/>
      <c r="J580" s="203"/>
      <c r="K580" s="203"/>
      <c r="L580" s="203"/>
      <c r="M580" s="203"/>
      <c r="N580" s="203"/>
      <c r="O580" s="203"/>
      <c r="P580" s="203"/>
      <c r="Q580" s="203"/>
      <c r="R580" s="203"/>
      <c r="S580" s="203"/>
      <c r="T580" s="203"/>
      <c r="U580" s="203"/>
      <c r="V580" s="203"/>
      <c r="W580" s="203"/>
      <c r="X580" s="203"/>
      <c r="Y580" s="203"/>
      <c r="Z580" s="203"/>
      <c r="AA580" s="203"/>
      <c r="AB580" s="203"/>
      <c r="AC580" s="203"/>
      <c r="AD580" s="203"/>
      <c r="AE580" s="203"/>
      <c r="AF580" s="203"/>
      <c r="AG580" s="203"/>
      <c r="AH580" s="203"/>
      <c r="AI580" s="203"/>
      <c r="AJ580" s="203"/>
      <c r="AK580" s="203"/>
      <c r="AL580" s="203"/>
      <c r="AM580" s="203"/>
      <c r="AN580" s="203"/>
      <c r="AO580" s="203"/>
      <c r="AP580" s="203"/>
      <c r="AQ580" s="203"/>
      <c r="AR580" s="203"/>
      <c r="AS580" s="203"/>
      <c r="AT580" s="203"/>
      <c r="AU580" s="203"/>
      <c r="AV580" s="203"/>
      <c r="AW580" s="203"/>
      <c r="AX580" s="203"/>
      <c r="AY580" s="203"/>
      <c r="AZ580" s="203"/>
      <c r="BA580" s="203"/>
      <c r="BB580" s="203"/>
      <c r="BC580" s="203"/>
      <c r="BD580" s="203"/>
      <c r="BE580" s="203"/>
      <c r="BF580" s="203"/>
      <c r="BG580" s="203"/>
      <c r="BH580" s="203"/>
      <c r="BI580" s="203"/>
      <c r="BJ580" s="203"/>
      <c r="BK580" s="203"/>
      <c r="BL580" s="203"/>
      <c r="BM580" s="204">
        <v>1</v>
      </c>
    </row>
    <row r="581" spans="1:65">
      <c r="A581" s="29"/>
      <c r="B581" s="19">
        <v>1</v>
      </c>
      <c r="C581" s="9">
        <v>2</v>
      </c>
      <c r="D581" s="23">
        <v>0.64700000000000002</v>
      </c>
      <c r="E581" s="202"/>
      <c r="F581" s="203"/>
      <c r="G581" s="203"/>
      <c r="H581" s="203"/>
      <c r="I581" s="203"/>
      <c r="J581" s="203"/>
      <c r="K581" s="203"/>
      <c r="L581" s="203"/>
      <c r="M581" s="203"/>
      <c r="N581" s="203"/>
      <c r="O581" s="203"/>
      <c r="P581" s="203"/>
      <c r="Q581" s="203"/>
      <c r="R581" s="203"/>
      <c r="S581" s="203"/>
      <c r="T581" s="203"/>
      <c r="U581" s="203"/>
      <c r="V581" s="203"/>
      <c r="W581" s="203"/>
      <c r="X581" s="203"/>
      <c r="Y581" s="203"/>
      <c r="Z581" s="203"/>
      <c r="AA581" s="203"/>
      <c r="AB581" s="203"/>
      <c r="AC581" s="203"/>
      <c r="AD581" s="203"/>
      <c r="AE581" s="203"/>
      <c r="AF581" s="203"/>
      <c r="AG581" s="203"/>
      <c r="AH581" s="203"/>
      <c r="AI581" s="203"/>
      <c r="AJ581" s="203"/>
      <c r="AK581" s="203"/>
      <c r="AL581" s="203"/>
      <c r="AM581" s="203"/>
      <c r="AN581" s="203"/>
      <c r="AO581" s="203"/>
      <c r="AP581" s="203"/>
      <c r="AQ581" s="203"/>
      <c r="AR581" s="203"/>
      <c r="AS581" s="203"/>
      <c r="AT581" s="203"/>
      <c r="AU581" s="203"/>
      <c r="AV581" s="203"/>
      <c r="AW581" s="203"/>
      <c r="AX581" s="203"/>
      <c r="AY581" s="203"/>
      <c r="AZ581" s="203"/>
      <c r="BA581" s="203"/>
      <c r="BB581" s="203"/>
      <c r="BC581" s="203"/>
      <c r="BD581" s="203"/>
      <c r="BE581" s="203"/>
      <c r="BF581" s="203"/>
      <c r="BG581" s="203"/>
      <c r="BH581" s="203"/>
      <c r="BI581" s="203"/>
      <c r="BJ581" s="203"/>
      <c r="BK581" s="203"/>
      <c r="BL581" s="203"/>
      <c r="BM581" s="204">
        <v>29</v>
      </c>
    </row>
    <row r="582" spans="1:65">
      <c r="A582" s="29"/>
      <c r="B582" s="20" t="s">
        <v>259</v>
      </c>
      <c r="C582" s="12"/>
      <c r="D582" s="207">
        <v>0.64850000000000008</v>
      </c>
      <c r="E582" s="202"/>
      <c r="F582" s="203"/>
      <c r="G582" s="203"/>
      <c r="H582" s="203"/>
      <c r="I582" s="203"/>
      <c r="J582" s="203"/>
      <c r="K582" s="203"/>
      <c r="L582" s="203"/>
      <c r="M582" s="203"/>
      <c r="N582" s="203"/>
      <c r="O582" s="203"/>
      <c r="P582" s="203"/>
      <c r="Q582" s="203"/>
      <c r="R582" s="203"/>
      <c r="S582" s="203"/>
      <c r="T582" s="203"/>
      <c r="U582" s="203"/>
      <c r="V582" s="203"/>
      <c r="W582" s="203"/>
      <c r="X582" s="203"/>
      <c r="Y582" s="203"/>
      <c r="Z582" s="203"/>
      <c r="AA582" s="203"/>
      <c r="AB582" s="203"/>
      <c r="AC582" s="203"/>
      <c r="AD582" s="203"/>
      <c r="AE582" s="203"/>
      <c r="AF582" s="203"/>
      <c r="AG582" s="203"/>
      <c r="AH582" s="203"/>
      <c r="AI582" s="203"/>
      <c r="AJ582" s="203"/>
      <c r="AK582" s="203"/>
      <c r="AL582" s="203"/>
      <c r="AM582" s="203"/>
      <c r="AN582" s="203"/>
      <c r="AO582" s="203"/>
      <c r="AP582" s="203"/>
      <c r="AQ582" s="203"/>
      <c r="AR582" s="203"/>
      <c r="AS582" s="203"/>
      <c r="AT582" s="203"/>
      <c r="AU582" s="203"/>
      <c r="AV582" s="203"/>
      <c r="AW582" s="203"/>
      <c r="AX582" s="203"/>
      <c r="AY582" s="203"/>
      <c r="AZ582" s="203"/>
      <c r="BA582" s="203"/>
      <c r="BB582" s="203"/>
      <c r="BC582" s="203"/>
      <c r="BD582" s="203"/>
      <c r="BE582" s="203"/>
      <c r="BF582" s="203"/>
      <c r="BG582" s="203"/>
      <c r="BH582" s="203"/>
      <c r="BI582" s="203"/>
      <c r="BJ582" s="203"/>
      <c r="BK582" s="203"/>
      <c r="BL582" s="203"/>
      <c r="BM582" s="204">
        <v>16</v>
      </c>
    </row>
    <row r="583" spans="1:65">
      <c r="A583" s="29"/>
      <c r="B583" s="3" t="s">
        <v>260</v>
      </c>
      <c r="C583" s="28"/>
      <c r="D583" s="23">
        <v>0.64850000000000008</v>
      </c>
      <c r="E583" s="202"/>
      <c r="F583" s="203"/>
      <c r="G583" s="203"/>
      <c r="H583" s="203"/>
      <c r="I583" s="203"/>
      <c r="J583" s="203"/>
      <c r="K583" s="203"/>
      <c r="L583" s="203"/>
      <c r="M583" s="203"/>
      <c r="N583" s="203"/>
      <c r="O583" s="203"/>
      <c r="P583" s="203"/>
      <c r="Q583" s="203"/>
      <c r="R583" s="203"/>
      <c r="S583" s="203"/>
      <c r="T583" s="203"/>
      <c r="U583" s="203"/>
      <c r="V583" s="203"/>
      <c r="W583" s="203"/>
      <c r="X583" s="203"/>
      <c r="Y583" s="203"/>
      <c r="Z583" s="203"/>
      <c r="AA583" s="203"/>
      <c r="AB583" s="203"/>
      <c r="AC583" s="203"/>
      <c r="AD583" s="203"/>
      <c r="AE583" s="203"/>
      <c r="AF583" s="203"/>
      <c r="AG583" s="203"/>
      <c r="AH583" s="203"/>
      <c r="AI583" s="203"/>
      <c r="AJ583" s="203"/>
      <c r="AK583" s="203"/>
      <c r="AL583" s="203"/>
      <c r="AM583" s="203"/>
      <c r="AN583" s="203"/>
      <c r="AO583" s="203"/>
      <c r="AP583" s="203"/>
      <c r="AQ583" s="203"/>
      <c r="AR583" s="203"/>
      <c r="AS583" s="203"/>
      <c r="AT583" s="203"/>
      <c r="AU583" s="203"/>
      <c r="AV583" s="203"/>
      <c r="AW583" s="203"/>
      <c r="AX583" s="203"/>
      <c r="AY583" s="203"/>
      <c r="AZ583" s="203"/>
      <c r="BA583" s="203"/>
      <c r="BB583" s="203"/>
      <c r="BC583" s="203"/>
      <c r="BD583" s="203"/>
      <c r="BE583" s="203"/>
      <c r="BF583" s="203"/>
      <c r="BG583" s="203"/>
      <c r="BH583" s="203"/>
      <c r="BI583" s="203"/>
      <c r="BJ583" s="203"/>
      <c r="BK583" s="203"/>
      <c r="BL583" s="203"/>
      <c r="BM583" s="204">
        <v>0.64849999999999997</v>
      </c>
    </row>
    <row r="584" spans="1:65">
      <c r="A584" s="29"/>
      <c r="B584" s="3" t="s">
        <v>261</v>
      </c>
      <c r="C584" s="28"/>
      <c r="D584" s="23">
        <v>2.1213203435596446E-3</v>
      </c>
      <c r="E584" s="202"/>
      <c r="F584" s="203"/>
      <c r="G584" s="203"/>
      <c r="H584" s="203"/>
      <c r="I584" s="203"/>
      <c r="J584" s="203"/>
      <c r="K584" s="203"/>
      <c r="L584" s="203"/>
      <c r="M584" s="203"/>
      <c r="N584" s="203"/>
      <c r="O584" s="203"/>
      <c r="P584" s="203"/>
      <c r="Q584" s="203"/>
      <c r="R584" s="203"/>
      <c r="S584" s="203"/>
      <c r="T584" s="203"/>
      <c r="U584" s="203"/>
      <c r="V584" s="203"/>
      <c r="W584" s="203"/>
      <c r="X584" s="203"/>
      <c r="Y584" s="203"/>
      <c r="Z584" s="203"/>
      <c r="AA584" s="203"/>
      <c r="AB584" s="203"/>
      <c r="AC584" s="203"/>
      <c r="AD584" s="203"/>
      <c r="AE584" s="203"/>
      <c r="AF584" s="203"/>
      <c r="AG584" s="203"/>
      <c r="AH584" s="203"/>
      <c r="AI584" s="203"/>
      <c r="AJ584" s="203"/>
      <c r="AK584" s="203"/>
      <c r="AL584" s="203"/>
      <c r="AM584" s="203"/>
      <c r="AN584" s="203"/>
      <c r="AO584" s="203"/>
      <c r="AP584" s="203"/>
      <c r="AQ584" s="203"/>
      <c r="AR584" s="203"/>
      <c r="AS584" s="203"/>
      <c r="AT584" s="203"/>
      <c r="AU584" s="203"/>
      <c r="AV584" s="203"/>
      <c r="AW584" s="203"/>
      <c r="AX584" s="203"/>
      <c r="AY584" s="203"/>
      <c r="AZ584" s="203"/>
      <c r="BA584" s="203"/>
      <c r="BB584" s="203"/>
      <c r="BC584" s="203"/>
      <c r="BD584" s="203"/>
      <c r="BE584" s="203"/>
      <c r="BF584" s="203"/>
      <c r="BG584" s="203"/>
      <c r="BH584" s="203"/>
      <c r="BI584" s="203"/>
      <c r="BJ584" s="203"/>
      <c r="BK584" s="203"/>
      <c r="BL584" s="203"/>
      <c r="BM584" s="204">
        <v>35</v>
      </c>
    </row>
    <row r="585" spans="1:65">
      <c r="A585" s="29"/>
      <c r="B585" s="3" t="s">
        <v>86</v>
      </c>
      <c r="C585" s="28"/>
      <c r="D585" s="13">
        <v>3.2711184943093976E-3</v>
      </c>
      <c r="E585" s="147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29"/>
      <c r="B586" s="3" t="s">
        <v>262</v>
      </c>
      <c r="C586" s="28"/>
      <c r="D586" s="13">
        <v>2.2204460492503131E-16</v>
      </c>
      <c r="E586" s="147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29"/>
      <c r="B587" s="45" t="s">
        <v>263</v>
      </c>
      <c r="C587" s="46"/>
      <c r="D587" s="44" t="s">
        <v>264</v>
      </c>
      <c r="E587" s="147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0"/>
      <c r="C588" s="20"/>
      <c r="D588" s="20"/>
      <c r="BM588" s="55"/>
    </row>
    <row r="589" spans="1:65" ht="15">
      <c r="B589" s="8" t="s">
        <v>687</v>
      </c>
      <c r="BM589" s="27" t="s">
        <v>321</v>
      </c>
    </row>
    <row r="590" spans="1:65" ht="15">
      <c r="A590" s="24" t="s">
        <v>63</v>
      </c>
      <c r="B590" s="18" t="s">
        <v>110</v>
      </c>
      <c r="C590" s="15" t="s">
        <v>111</v>
      </c>
      <c r="D590" s="16" t="s">
        <v>341</v>
      </c>
      <c r="E590" s="147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1</v>
      </c>
    </row>
    <row r="591" spans="1:65">
      <c r="A591" s="29"/>
      <c r="B591" s="19" t="s">
        <v>229</v>
      </c>
      <c r="C591" s="9" t="s">
        <v>229</v>
      </c>
      <c r="D591" s="10" t="s">
        <v>112</v>
      </c>
      <c r="E591" s="147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 t="s">
        <v>3</v>
      </c>
    </row>
    <row r="592" spans="1:65">
      <c r="A592" s="29"/>
      <c r="B592" s="19"/>
      <c r="C592" s="9"/>
      <c r="D592" s="10" t="s">
        <v>351</v>
      </c>
      <c r="E592" s="147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7">
        <v>2</v>
      </c>
    </row>
    <row r="593" spans="1:65">
      <c r="A593" s="29"/>
      <c r="B593" s="19"/>
      <c r="C593" s="9"/>
      <c r="D593" s="25"/>
      <c r="E593" s="147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7">
        <v>2</v>
      </c>
    </row>
    <row r="594" spans="1:65">
      <c r="A594" s="29"/>
      <c r="B594" s="18">
        <v>1</v>
      </c>
      <c r="C594" s="14">
        <v>1</v>
      </c>
      <c r="D594" s="148" t="s">
        <v>96</v>
      </c>
      <c r="E594" s="147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7">
        <v>1</v>
      </c>
    </row>
    <row r="595" spans="1:65">
      <c r="A595" s="29"/>
      <c r="B595" s="19">
        <v>1</v>
      </c>
      <c r="C595" s="9">
        <v>2</v>
      </c>
      <c r="D595" s="149" t="s">
        <v>96</v>
      </c>
      <c r="E595" s="147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7">
        <v>30</v>
      </c>
    </row>
    <row r="596" spans="1:65">
      <c r="A596" s="29"/>
      <c r="B596" s="20" t="s">
        <v>259</v>
      </c>
      <c r="C596" s="12"/>
      <c r="D596" s="22" t="s">
        <v>696</v>
      </c>
      <c r="E596" s="147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7">
        <v>16</v>
      </c>
    </row>
    <row r="597" spans="1:65">
      <c r="A597" s="29"/>
      <c r="B597" s="3" t="s">
        <v>260</v>
      </c>
      <c r="C597" s="28"/>
      <c r="D597" s="11" t="s">
        <v>696</v>
      </c>
      <c r="E597" s="147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7" t="s">
        <v>96</v>
      </c>
    </row>
    <row r="598" spans="1:65">
      <c r="A598" s="29"/>
      <c r="B598" s="3" t="s">
        <v>261</v>
      </c>
      <c r="C598" s="28"/>
      <c r="D598" s="23" t="s">
        <v>696</v>
      </c>
      <c r="E598" s="147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7">
        <v>36</v>
      </c>
    </row>
    <row r="599" spans="1:65">
      <c r="A599" s="29"/>
      <c r="B599" s="3" t="s">
        <v>86</v>
      </c>
      <c r="C599" s="28"/>
      <c r="D599" s="13" t="s">
        <v>696</v>
      </c>
      <c r="E599" s="147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29"/>
      <c r="B600" s="3" t="s">
        <v>262</v>
      </c>
      <c r="C600" s="28"/>
      <c r="D600" s="13" t="s">
        <v>696</v>
      </c>
      <c r="E600" s="147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29"/>
      <c r="B601" s="45" t="s">
        <v>263</v>
      </c>
      <c r="C601" s="46"/>
      <c r="D601" s="44" t="s">
        <v>264</v>
      </c>
      <c r="E601" s="147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0"/>
      <c r="C602" s="20"/>
      <c r="D602" s="20"/>
      <c r="BM602" s="55"/>
    </row>
    <row r="603" spans="1:65" ht="15">
      <c r="B603" s="8" t="s">
        <v>688</v>
      </c>
      <c r="BM603" s="27" t="s">
        <v>321</v>
      </c>
    </row>
    <row r="604" spans="1:65" ht="15">
      <c r="A604" s="24" t="s">
        <v>64</v>
      </c>
      <c r="B604" s="18" t="s">
        <v>110</v>
      </c>
      <c r="C604" s="15" t="s">
        <v>111</v>
      </c>
      <c r="D604" s="16" t="s">
        <v>341</v>
      </c>
      <c r="E604" s="147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>
        <v>1</v>
      </c>
    </row>
    <row r="605" spans="1:65">
      <c r="A605" s="29"/>
      <c r="B605" s="19" t="s">
        <v>229</v>
      </c>
      <c r="C605" s="9" t="s">
        <v>229</v>
      </c>
      <c r="D605" s="10" t="s">
        <v>112</v>
      </c>
      <c r="E605" s="147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 t="s">
        <v>3</v>
      </c>
    </row>
    <row r="606" spans="1:65">
      <c r="A606" s="29"/>
      <c r="B606" s="19"/>
      <c r="C606" s="9"/>
      <c r="D606" s="10" t="s">
        <v>351</v>
      </c>
      <c r="E606" s="147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>
        <v>2</v>
      </c>
    </row>
    <row r="607" spans="1:65">
      <c r="A607" s="29"/>
      <c r="B607" s="19"/>
      <c r="C607" s="9"/>
      <c r="D607" s="25"/>
      <c r="E607" s="147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2</v>
      </c>
    </row>
    <row r="608" spans="1:65">
      <c r="A608" s="29"/>
      <c r="B608" s="18">
        <v>1</v>
      </c>
      <c r="C608" s="14">
        <v>1</v>
      </c>
      <c r="D608" s="21">
        <v>0.37</v>
      </c>
      <c r="E608" s="147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>
        <v>1</v>
      </c>
    </row>
    <row r="609" spans="1:65">
      <c r="A609" s="29"/>
      <c r="B609" s="19">
        <v>1</v>
      </c>
      <c r="C609" s="9">
        <v>2</v>
      </c>
      <c r="D609" s="11">
        <v>0.36</v>
      </c>
      <c r="E609" s="147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5</v>
      </c>
    </row>
    <row r="610" spans="1:65">
      <c r="A610" s="29"/>
      <c r="B610" s="20" t="s">
        <v>259</v>
      </c>
      <c r="C610" s="12"/>
      <c r="D610" s="22">
        <v>0.36499999999999999</v>
      </c>
      <c r="E610" s="147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16</v>
      </c>
    </row>
    <row r="611" spans="1:65">
      <c r="A611" s="29"/>
      <c r="B611" s="3" t="s">
        <v>260</v>
      </c>
      <c r="C611" s="28"/>
      <c r="D611" s="11">
        <v>0.36499999999999999</v>
      </c>
      <c r="E611" s="147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>
        <v>0.36499999999999999</v>
      </c>
    </row>
    <row r="612" spans="1:65">
      <c r="A612" s="29"/>
      <c r="B612" s="3" t="s">
        <v>261</v>
      </c>
      <c r="C612" s="28"/>
      <c r="D612" s="23">
        <v>7.0710678118654814E-3</v>
      </c>
      <c r="E612" s="147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7">
        <v>37</v>
      </c>
    </row>
    <row r="613" spans="1:65">
      <c r="A613" s="29"/>
      <c r="B613" s="3" t="s">
        <v>86</v>
      </c>
      <c r="C613" s="28"/>
      <c r="D613" s="13">
        <v>1.9372788525658855E-2</v>
      </c>
      <c r="E613" s="147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29"/>
      <c r="B614" s="3" t="s">
        <v>262</v>
      </c>
      <c r="C614" s="28"/>
      <c r="D614" s="13">
        <v>0</v>
      </c>
      <c r="E614" s="147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29"/>
      <c r="B615" s="45" t="s">
        <v>263</v>
      </c>
      <c r="C615" s="46"/>
      <c r="D615" s="44" t="s">
        <v>264</v>
      </c>
      <c r="E615" s="147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0"/>
      <c r="C616" s="20"/>
      <c r="D616" s="20"/>
      <c r="BM616" s="55"/>
    </row>
    <row r="617" spans="1:65" ht="15">
      <c r="B617" s="8" t="s">
        <v>689</v>
      </c>
      <c r="BM617" s="27" t="s">
        <v>321</v>
      </c>
    </row>
    <row r="618" spans="1:65" ht="15">
      <c r="A618" s="24" t="s">
        <v>32</v>
      </c>
      <c r="B618" s="18" t="s">
        <v>110</v>
      </c>
      <c r="C618" s="15" t="s">
        <v>111</v>
      </c>
      <c r="D618" s="16" t="s">
        <v>341</v>
      </c>
      <c r="E618" s="147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7">
        <v>1</v>
      </c>
    </row>
    <row r="619" spans="1:65">
      <c r="A619" s="29"/>
      <c r="B619" s="19" t="s">
        <v>229</v>
      </c>
      <c r="C619" s="9" t="s">
        <v>229</v>
      </c>
      <c r="D619" s="10" t="s">
        <v>112</v>
      </c>
      <c r="E619" s="147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7" t="s">
        <v>3</v>
      </c>
    </row>
    <row r="620" spans="1:65">
      <c r="A620" s="29"/>
      <c r="B620" s="19"/>
      <c r="C620" s="9"/>
      <c r="D620" s="10" t="s">
        <v>351</v>
      </c>
      <c r="E620" s="147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7">
        <v>2</v>
      </c>
    </row>
    <row r="621" spans="1:65">
      <c r="A621" s="29"/>
      <c r="B621" s="19"/>
      <c r="C621" s="9"/>
      <c r="D621" s="25"/>
      <c r="E621" s="147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7">
        <v>2</v>
      </c>
    </row>
    <row r="622" spans="1:65">
      <c r="A622" s="29"/>
      <c r="B622" s="18">
        <v>1</v>
      </c>
      <c r="C622" s="14">
        <v>1</v>
      </c>
      <c r="D622" s="21">
        <v>0.22</v>
      </c>
      <c r="E622" s="147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7">
        <v>1</v>
      </c>
    </row>
    <row r="623" spans="1:65">
      <c r="A623" s="29"/>
      <c r="B623" s="19">
        <v>1</v>
      </c>
      <c r="C623" s="9">
        <v>2</v>
      </c>
      <c r="D623" s="11">
        <v>0.22</v>
      </c>
      <c r="E623" s="147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7">
        <v>32</v>
      </c>
    </row>
    <row r="624" spans="1:65">
      <c r="A624" s="29"/>
      <c r="B624" s="20" t="s">
        <v>259</v>
      </c>
      <c r="C624" s="12"/>
      <c r="D624" s="22">
        <v>0.22</v>
      </c>
      <c r="E624" s="147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7">
        <v>16</v>
      </c>
    </row>
    <row r="625" spans="1:65">
      <c r="A625" s="29"/>
      <c r="B625" s="3" t="s">
        <v>260</v>
      </c>
      <c r="C625" s="28"/>
      <c r="D625" s="11">
        <v>0.22</v>
      </c>
      <c r="E625" s="147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>
        <v>0.22</v>
      </c>
    </row>
    <row r="626" spans="1:65">
      <c r="A626" s="29"/>
      <c r="B626" s="3" t="s">
        <v>261</v>
      </c>
      <c r="C626" s="28"/>
      <c r="D626" s="23">
        <v>0</v>
      </c>
      <c r="E626" s="147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>
        <v>38</v>
      </c>
    </row>
    <row r="627" spans="1:65">
      <c r="A627" s="29"/>
      <c r="B627" s="3" t="s">
        <v>86</v>
      </c>
      <c r="C627" s="28"/>
      <c r="D627" s="13">
        <v>0</v>
      </c>
      <c r="E627" s="147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29"/>
      <c r="B628" s="3" t="s">
        <v>262</v>
      </c>
      <c r="C628" s="28"/>
      <c r="D628" s="13">
        <v>0</v>
      </c>
      <c r="E628" s="147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29"/>
      <c r="B629" s="45" t="s">
        <v>263</v>
      </c>
      <c r="C629" s="46"/>
      <c r="D629" s="44" t="s">
        <v>264</v>
      </c>
      <c r="E629" s="147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0"/>
      <c r="C630" s="20"/>
      <c r="D630" s="20"/>
      <c r="BM630" s="55"/>
    </row>
    <row r="631" spans="1:65" ht="15">
      <c r="B631" s="8" t="s">
        <v>690</v>
      </c>
      <c r="BM631" s="27" t="s">
        <v>321</v>
      </c>
    </row>
    <row r="632" spans="1:65" ht="15">
      <c r="A632" s="24" t="s">
        <v>65</v>
      </c>
      <c r="B632" s="18" t="s">
        <v>110</v>
      </c>
      <c r="C632" s="15" t="s">
        <v>111</v>
      </c>
      <c r="D632" s="16" t="s">
        <v>341</v>
      </c>
      <c r="E632" s="147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7">
        <v>1</v>
      </c>
    </row>
    <row r="633" spans="1:65">
      <c r="A633" s="29"/>
      <c r="B633" s="19" t="s">
        <v>229</v>
      </c>
      <c r="C633" s="9" t="s">
        <v>229</v>
      </c>
      <c r="D633" s="10" t="s">
        <v>112</v>
      </c>
      <c r="E633" s="147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7" t="s">
        <v>3</v>
      </c>
    </row>
    <row r="634" spans="1:65">
      <c r="A634" s="29"/>
      <c r="B634" s="19"/>
      <c r="C634" s="9"/>
      <c r="D634" s="10" t="s">
        <v>351</v>
      </c>
      <c r="E634" s="147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7">
        <v>0</v>
      </c>
    </row>
    <row r="635" spans="1:65">
      <c r="A635" s="29"/>
      <c r="B635" s="19"/>
      <c r="C635" s="9"/>
      <c r="D635" s="25"/>
      <c r="E635" s="147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7">
        <v>0</v>
      </c>
    </row>
    <row r="636" spans="1:65">
      <c r="A636" s="29"/>
      <c r="B636" s="18">
        <v>1</v>
      </c>
      <c r="C636" s="14">
        <v>1</v>
      </c>
      <c r="D636" s="221">
        <v>299</v>
      </c>
      <c r="E636" s="223"/>
      <c r="F636" s="224"/>
      <c r="G636" s="224"/>
      <c r="H636" s="224"/>
      <c r="I636" s="224"/>
      <c r="J636" s="224"/>
      <c r="K636" s="224"/>
      <c r="L636" s="224"/>
      <c r="M636" s="224"/>
      <c r="N636" s="224"/>
      <c r="O636" s="224"/>
      <c r="P636" s="224"/>
      <c r="Q636" s="224"/>
      <c r="R636" s="224"/>
      <c r="S636" s="224"/>
      <c r="T636" s="224"/>
      <c r="U636" s="224"/>
      <c r="V636" s="224"/>
      <c r="W636" s="224"/>
      <c r="X636" s="224"/>
      <c r="Y636" s="224"/>
      <c r="Z636" s="224"/>
      <c r="AA636" s="224"/>
      <c r="AB636" s="224"/>
      <c r="AC636" s="224"/>
      <c r="AD636" s="224"/>
      <c r="AE636" s="224"/>
      <c r="AF636" s="224"/>
      <c r="AG636" s="224"/>
      <c r="AH636" s="224"/>
      <c r="AI636" s="224"/>
      <c r="AJ636" s="224"/>
      <c r="AK636" s="224"/>
      <c r="AL636" s="224"/>
      <c r="AM636" s="224"/>
      <c r="AN636" s="224"/>
      <c r="AO636" s="224"/>
      <c r="AP636" s="224"/>
      <c r="AQ636" s="224"/>
      <c r="AR636" s="224"/>
      <c r="AS636" s="224"/>
      <c r="AT636" s="224"/>
      <c r="AU636" s="224"/>
      <c r="AV636" s="224"/>
      <c r="AW636" s="224"/>
      <c r="AX636" s="224"/>
      <c r="AY636" s="224"/>
      <c r="AZ636" s="224"/>
      <c r="BA636" s="224"/>
      <c r="BB636" s="224"/>
      <c r="BC636" s="224"/>
      <c r="BD636" s="224"/>
      <c r="BE636" s="224"/>
      <c r="BF636" s="224"/>
      <c r="BG636" s="224"/>
      <c r="BH636" s="224"/>
      <c r="BI636" s="224"/>
      <c r="BJ636" s="224"/>
      <c r="BK636" s="224"/>
      <c r="BL636" s="224"/>
      <c r="BM636" s="225">
        <v>1</v>
      </c>
    </row>
    <row r="637" spans="1:65">
      <c r="A637" s="29"/>
      <c r="B637" s="19">
        <v>1</v>
      </c>
      <c r="C637" s="9">
        <v>2</v>
      </c>
      <c r="D637" s="228">
        <v>299</v>
      </c>
      <c r="E637" s="223"/>
      <c r="F637" s="224"/>
      <c r="G637" s="224"/>
      <c r="H637" s="224"/>
      <c r="I637" s="224"/>
      <c r="J637" s="224"/>
      <c r="K637" s="224"/>
      <c r="L637" s="224"/>
      <c r="M637" s="224"/>
      <c r="N637" s="224"/>
      <c r="O637" s="224"/>
      <c r="P637" s="224"/>
      <c r="Q637" s="224"/>
      <c r="R637" s="224"/>
      <c r="S637" s="224"/>
      <c r="T637" s="224"/>
      <c r="U637" s="224"/>
      <c r="V637" s="224"/>
      <c r="W637" s="224"/>
      <c r="X637" s="224"/>
      <c r="Y637" s="224"/>
      <c r="Z637" s="224"/>
      <c r="AA637" s="224"/>
      <c r="AB637" s="224"/>
      <c r="AC637" s="224"/>
      <c r="AD637" s="224"/>
      <c r="AE637" s="224"/>
      <c r="AF637" s="224"/>
      <c r="AG637" s="224"/>
      <c r="AH637" s="224"/>
      <c r="AI637" s="224"/>
      <c r="AJ637" s="224"/>
      <c r="AK637" s="224"/>
      <c r="AL637" s="224"/>
      <c r="AM637" s="224"/>
      <c r="AN637" s="224"/>
      <c r="AO637" s="224"/>
      <c r="AP637" s="224"/>
      <c r="AQ637" s="224"/>
      <c r="AR637" s="224"/>
      <c r="AS637" s="224"/>
      <c r="AT637" s="224"/>
      <c r="AU637" s="224"/>
      <c r="AV637" s="224"/>
      <c r="AW637" s="224"/>
      <c r="AX637" s="224"/>
      <c r="AY637" s="224"/>
      <c r="AZ637" s="224"/>
      <c r="BA637" s="224"/>
      <c r="BB637" s="224"/>
      <c r="BC637" s="224"/>
      <c r="BD637" s="224"/>
      <c r="BE637" s="224"/>
      <c r="BF637" s="224"/>
      <c r="BG637" s="224"/>
      <c r="BH637" s="224"/>
      <c r="BI637" s="224"/>
      <c r="BJ637" s="224"/>
      <c r="BK637" s="224"/>
      <c r="BL637" s="224"/>
      <c r="BM637" s="225">
        <v>33</v>
      </c>
    </row>
    <row r="638" spans="1:65">
      <c r="A638" s="29"/>
      <c r="B638" s="20" t="s">
        <v>259</v>
      </c>
      <c r="C638" s="12"/>
      <c r="D638" s="230">
        <v>299</v>
      </c>
      <c r="E638" s="223"/>
      <c r="F638" s="224"/>
      <c r="G638" s="224"/>
      <c r="H638" s="224"/>
      <c r="I638" s="224"/>
      <c r="J638" s="224"/>
      <c r="K638" s="224"/>
      <c r="L638" s="224"/>
      <c r="M638" s="224"/>
      <c r="N638" s="224"/>
      <c r="O638" s="224"/>
      <c r="P638" s="224"/>
      <c r="Q638" s="224"/>
      <c r="R638" s="224"/>
      <c r="S638" s="224"/>
      <c r="T638" s="224"/>
      <c r="U638" s="224"/>
      <c r="V638" s="224"/>
      <c r="W638" s="224"/>
      <c r="X638" s="224"/>
      <c r="Y638" s="224"/>
      <c r="Z638" s="224"/>
      <c r="AA638" s="224"/>
      <c r="AB638" s="224"/>
      <c r="AC638" s="224"/>
      <c r="AD638" s="224"/>
      <c r="AE638" s="224"/>
      <c r="AF638" s="224"/>
      <c r="AG638" s="224"/>
      <c r="AH638" s="224"/>
      <c r="AI638" s="224"/>
      <c r="AJ638" s="224"/>
      <c r="AK638" s="224"/>
      <c r="AL638" s="224"/>
      <c r="AM638" s="224"/>
      <c r="AN638" s="224"/>
      <c r="AO638" s="224"/>
      <c r="AP638" s="224"/>
      <c r="AQ638" s="224"/>
      <c r="AR638" s="224"/>
      <c r="AS638" s="224"/>
      <c r="AT638" s="224"/>
      <c r="AU638" s="224"/>
      <c r="AV638" s="224"/>
      <c r="AW638" s="224"/>
      <c r="AX638" s="224"/>
      <c r="AY638" s="224"/>
      <c r="AZ638" s="224"/>
      <c r="BA638" s="224"/>
      <c r="BB638" s="224"/>
      <c r="BC638" s="224"/>
      <c r="BD638" s="224"/>
      <c r="BE638" s="224"/>
      <c r="BF638" s="224"/>
      <c r="BG638" s="224"/>
      <c r="BH638" s="224"/>
      <c r="BI638" s="224"/>
      <c r="BJ638" s="224"/>
      <c r="BK638" s="224"/>
      <c r="BL638" s="224"/>
      <c r="BM638" s="225">
        <v>16</v>
      </c>
    </row>
    <row r="639" spans="1:65">
      <c r="A639" s="29"/>
      <c r="B639" s="3" t="s">
        <v>260</v>
      </c>
      <c r="C639" s="28"/>
      <c r="D639" s="228">
        <v>299</v>
      </c>
      <c r="E639" s="223"/>
      <c r="F639" s="224"/>
      <c r="G639" s="224"/>
      <c r="H639" s="224"/>
      <c r="I639" s="224"/>
      <c r="J639" s="224"/>
      <c r="K639" s="224"/>
      <c r="L639" s="224"/>
      <c r="M639" s="224"/>
      <c r="N639" s="224"/>
      <c r="O639" s="224"/>
      <c r="P639" s="224"/>
      <c r="Q639" s="224"/>
      <c r="R639" s="224"/>
      <c r="S639" s="224"/>
      <c r="T639" s="224"/>
      <c r="U639" s="224"/>
      <c r="V639" s="224"/>
      <c r="W639" s="224"/>
      <c r="X639" s="224"/>
      <c r="Y639" s="224"/>
      <c r="Z639" s="224"/>
      <c r="AA639" s="224"/>
      <c r="AB639" s="224"/>
      <c r="AC639" s="224"/>
      <c r="AD639" s="224"/>
      <c r="AE639" s="224"/>
      <c r="AF639" s="224"/>
      <c r="AG639" s="224"/>
      <c r="AH639" s="224"/>
      <c r="AI639" s="224"/>
      <c r="AJ639" s="224"/>
      <c r="AK639" s="224"/>
      <c r="AL639" s="224"/>
      <c r="AM639" s="224"/>
      <c r="AN639" s="224"/>
      <c r="AO639" s="224"/>
      <c r="AP639" s="224"/>
      <c r="AQ639" s="224"/>
      <c r="AR639" s="224"/>
      <c r="AS639" s="224"/>
      <c r="AT639" s="224"/>
      <c r="AU639" s="224"/>
      <c r="AV639" s="224"/>
      <c r="AW639" s="224"/>
      <c r="AX639" s="224"/>
      <c r="AY639" s="224"/>
      <c r="AZ639" s="224"/>
      <c r="BA639" s="224"/>
      <c r="BB639" s="224"/>
      <c r="BC639" s="224"/>
      <c r="BD639" s="224"/>
      <c r="BE639" s="224"/>
      <c r="BF639" s="224"/>
      <c r="BG639" s="224"/>
      <c r="BH639" s="224"/>
      <c r="BI639" s="224"/>
      <c r="BJ639" s="224"/>
      <c r="BK639" s="224"/>
      <c r="BL639" s="224"/>
      <c r="BM639" s="225">
        <v>299</v>
      </c>
    </row>
    <row r="640" spans="1:65">
      <c r="A640" s="29"/>
      <c r="B640" s="3" t="s">
        <v>261</v>
      </c>
      <c r="C640" s="28"/>
      <c r="D640" s="228">
        <v>0</v>
      </c>
      <c r="E640" s="223"/>
      <c r="F640" s="224"/>
      <c r="G640" s="224"/>
      <c r="H640" s="224"/>
      <c r="I640" s="224"/>
      <c r="J640" s="224"/>
      <c r="K640" s="224"/>
      <c r="L640" s="224"/>
      <c r="M640" s="224"/>
      <c r="N640" s="224"/>
      <c r="O640" s="224"/>
      <c r="P640" s="224"/>
      <c r="Q640" s="224"/>
      <c r="R640" s="224"/>
      <c r="S640" s="224"/>
      <c r="T640" s="224"/>
      <c r="U640" s="224"/>
      <c r="V640" s="224"/>
      <c r="W640" s="224"/>
      <c r="X640" s="224"/>
      <c r="Y640" s="224"/>
      <c r="Z640" s="224"/>
      <c r="AA640" s="224"/>
      <c r="AB640" s="224"/>
      <c r="AC640" s="224"/>
      <c r="AD640" s="224"/>
      <c r="AE640" s="224"/>
      <c r="AF640" s="224"/>
      <c r="AG640" s="224"/>
      <c r="AH640" s="224"/>
      <c r="AI640" s="224"/>
      <c r="AJ640" s="224"/>
      <c r="AK640" s="224"/>
      <c r="AL640" s="224"/>
      <c r="AM640" s="224"/>
      <c r="AN640" s="224"/>
      <c r="AO640" s="224"/>
      <c r="AP640" s="224"/>
      <c r="AQ640" s="224"/>
      <c r="AR640" s="224"/>
      <c r="AS640" s="224"/>
      <c r="AT640" s="224"/>
      <c r="AU640" s="224"/>
      <c r="AV640" s="224"/>
      <c r="AW640" s="224"/>
      <c r="AX640" s="224"/>
      <c r="AY640" s="224"/>
      <c r="AZ640" s="224"/>
      <c r="BA640" s="224"/>
      <c r="BB640" s="224"/>
      <c r="BC640" s="224"/>
      <c r="BD640" s="224"/>
      <c r="BE640" s="224"/>
      <c r="BF640" s="224"/>
      <c r="BG640" s="224"/>
      <c r="BH640" s="224"/>
      <c r="BI640" s="224"/>
      <c r="BJ640" s="224"/>
      <c r="BK640" s="224"/>
      <c r="BL640" s="224"/>
      <c r="BM640" s="225">
        <v>39</v>
      </c>
    </row>
    <row r="641" spans="1:65">
      <c r="A641" s="29"/>
      <c r="B641" s="3" t="s">
        <v>86</v>
      </c>
      <c r="C641" s="28"/>
      <c r="D641" s="13">
        <v>0</v>
      </c>
      <c r="E641" s="147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29"/>
      <c r="B642" s="3" t="s">
        <v>262</v>
      </c>
      <c r="C642" s="28"/>
      <c r="D642" s="13">
        <v>0</v>
      </c>
      <c r="E642" s="147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29"/>
      <c r="B643" s="45" t="s">
        <v>263</v>
      </c>
      <c r="C643" s="46"/>
      <c r="D643" s="44" t="s">
        <v>264</v>
      </c>
      <c r="E643" s="147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0"/>
      <c r="C644" s="20"/>
      <c r="D644" s="20"/>
      <c r="BM644" s="55"/>
    </row>
    <row r="645" spans="1:65" ht="15">
      <c r="B645" s="8" t="s">
        <v>691</v>
      </c>
      <c r="BM645" s="27" t="s">
        <v>321</v>
      </c>
    </row>
    <row r="646" spans="1:65" ht="15">
      <c r="A646" s="24" t="s">
        <v>35</v>
      </c>
      <c r="B646" s="18" t="s">
        <v>110</v>
      </c>
      <c r="C646" s="15" t="s">
        <v>111</v>
      </c>
      <c r="D646" s="16" t="s">
        <v>341</v>
      </c>
      <c r="E646" s="147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7">
        <v>1</v>
      </c>
    </row>
    <row r="647" spans="1:65">
      <c r="A647" s="29"/>
      <c r="B647" s="19" t="s">
        <v>229</v>
      </c>
      <c r="C647" s="9" t="s">
        <v>229</v>
      </c>
      <c r="D647" s="10" t="s">
        <v>112</v>
      </c>
      <c r="E647" s="147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7" t="s">
        <v>3</v>
      </c>
    </row>
    <row r="648" spans="1:65">
      <c r="A648" s="29"/>
      <c r="B648" s="19"/>
      <c r="C648" s="9"/>
      <c r="D648" s="10" t="s">
        <v>351</v>
      </c>
      <c r="E648" s="147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7">
        <v>1</v>
      </c>
    </row>
    <row r="649" spans="1:65">
      <c r="A649" s="29"/>
      <c r="B649" s="19"/>
      <c r="C649" s="9"/>
      <c r="D649" s="25"/>
      <c r="E649" s="147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7">
        <v>1</v>
      </c>
    </row>
    <row r="650" spans="1:65">
      <c r="A650" s="29"/>
      <c r="B650" s="18">
        <v>1</v>
      </c>
      <c r="C650" s="14">
        <v>1</v>
      </c>
      <c r="D650" s="210">
        <v>17.5</v>
      </c>
      <c r="E650" s="212"/>
      <c r="F650" s="213"/>
      <c r="G650" s="213"/>
      <c r="H650" s="213"/>
      <c r="I650" s="213"/>
      <c r="J650" s="213"/>
      <c r="K650" s="213"/>
      <c r="L650" s="213"/>
      <c r="M650" s="213"/>
      <c r="N650" s="213"/>
      <c r="O650" s="213"/>
      <c r="P650" s="213"/>
      <c r="Q650" s="213"/>
      <c r="R650" s="213"/>
      <c r="S650" s="213"/>
      <c r="T650" s="213"/>
      <c r="U650" s="213"/>
      <c r="V650" s="213"/>
      <c r="W650" s="213"/>
      <c r="X650" s="213"/>
      <c r="Y650" s="213"/>
      <c r="Z650" s="213"/>
      <c r="AA650" s="213"/>
      <c r="AB650" s="213"/>
      <c r="AC650" s="213"/>
      <c r="AD650" s="213"/>
      <c r="AE650" s="213"/>
      <c r="AF650" s="213"/>
      <c r="AG650" s="213"/>
      <c r="AH650" s="213"/>
      <c r="AI650" s="213"/>
      <c r="AJ650" s="213"/>
      <c r="AK650" s="213"/>
      <c r="AL650" s="213"/>
      <c r="AM650" s="213"/>
      <c r="AN650" s="213"/>
      <c r="AO650" s="213"/>
      <c r="AP650" s="213"/>
      <c r="AQ650" s="213"/>
      <c r="AR650" s="213"/>
      <c r="AS650" s="213"/>
      <c r="AT650" s="213"/>
      <c r="AU650" s="213"/>
      <c r="AV650" s="213"/>
      <c r="AW650" s="213"/>
      <c r="AX650" s="213"/>
      <c r="AY650" s="213"/>
      <c r="AZ650" s="213"/>
      <c r="BA650" s="213"/>
      <c r="BB650" s="213"/>
      <c r="BC650" s="213"/>
      <c r="BD650" s="213"/>
      <c r="BE650" s="213"/>
      <c r="BF650" s="213"/>
      <c r="BG650" s="213"/>
      <c r="BH650" s="213"/>
      <c r="BI650" s="213"/>
      <c r="BJ650" s="213"/>
      <c r="BK650" s="213"/>
      <c r="BL650" s="213"/>
      <c r="BM650" s="214">
        <v>1</v>
      </c>
    </row>
    <row r="651" spans="1:65">
      <c r="A651" s="29"/>
      <c r="B651" s="19">
        <v>1</v>
      </c>
      <c r="C651" s="9">
        <v>2</v>
      </c>
      <c r="D651" s="215">
        <v>17</v>
      </c>
      <c r="E651" s="212"/>
      <c r="F651" s="213"/>
      <c r="G651" s="213"/>
      <c r="H651" s="213"/>
      <c r="I651" s="213"/>
      <c r="J651" s="213"/>
      <c r="K651" s="213"/>
      <c r="L651" s="213"/>
      <c r="M651" s="213"/>
      <c r="N651" s="213"/>
      <c r="O651" s="213"/>
      <c r="P651" s="213"/>
      <c r="Q651" s="213"/>
      <c r="R651" s="213"/>
      <c r="S651" s="213"/>
      <c r="T651" s="213"/>
      <c r="U651" s="213"/>
      <c r="V651" s="213"/>
      <c r="W651" s="213"/>
      <c r="X651" s="213"/>
      <c r="Y651" s="213"/>
      <c r="Z651" s="213"/>
      <c r="AA651" s="213"/>
      <c r="AB651" s="213"/>
      <c r="AC651" s="213"/>
      <c r="AD651" s="213"/>
      <c r="AE651" s="213"/>
      <c r="AF651" s="213"/>
      <c r="AG651" s="213"/>
      <c r="AH651" s="213"/>
      <c r="AI651" s="213"/>
      <c r="AJ651" s="213"/>
      <c r="AK651" s="213"/>
      <c r="AL651" s="213"/>
      <c r="AM651" s="213"/>
      <c r="AN651" s="213"/>
      <c r="AO651" s="213"/>
      <c r="AP651" s="213"/>
      <c r="AQ651" s="213"/>
      <c r="AR651" s="213"/>
      <c r="AS651" s="213"/>
      <c r="AT651" s="213"/>
      <c r="AU651" s="213"/>
      <c r="AV651" s="213"/>
      <c r="AW651" s="213"/>
      <c r="AX651" s="213"/>
      <c r="AY651" s="213"/>
      <c r="AZ651" s="213"/>
      <c r="BA651" s="213"/>
      <c r="BB651" s="213"/>
      <c r="BC651" s="213"/>
      <c r="BD651" s="213"/>
      <c r="BE651" s="213"/>
      <c r="BF651" s="213"/>
      <c r="BG651" s="213"/>
      <c r="BH651" s="213"/>
      <c r="BI651" s="213"/>
      <c r="BJ651" s="213"/>
      <c r="BK651" s="213"/>
      <c r="BL651" s="213"/>
      <c r="BM651" s="214">
        <v>34</v>
      </c>
    </row>
    <row r="652" spans="1:65">
      <c r="A652" s="29"/>
      <c r="B652" s="20" t="s">
        <v>259</v>
      </c>
      <c r="C652" s="12"/>
      <c r="D652" s="219">
        <v>17.25</v>
      </c>
      <c r="E652" s="212"/>
      <c r="F652" s="213"/>
      <c r="G652" s="213"/>
      <c r="H652" s="213"/>
      <c r="I652" s="213"/>
      <c r="J652" s="213"/>
      <c r="K652" s="213"/>
      <c r="L652" s="213"/>
      <c r="M652" s="213"/>
      <c r="N652" s="213"/>
      <c r="O652" s="213"/>
      <c r="P652" s="213"/>
      <c r="Q652" s="213"/>
      <c r="R652" s="213"/>
      <c r="S652" s="213"/>
      <c r="T652" s="213"/>
      <c r="U652" s="213"/>
      <c r="V652" s="213"/>
      <c r="W652" s="213"/>
      <c r="X652" s="213"/>
      <c r="Y652" s="213"/>
      <c r="Z652" s="213"/>
      <c r="AA652" s="213"/>
      <c r="AB652" s="213"/>
      <c r="AC652" s="213"/>
      <c r="AD652" s="213"/>
      <c r="AE652" s="213"/>
      <c r="AF652" s="213"/>
      <c r="AG652" s="213"/>
      <c r="AH652" s="213"/>
      <c r="AI652" s="213"/>
      <c r="AJ652" s="213"/>
      <c r="AK652" s="213"/>
      <c r="AL652" s="213"/>
      <c r="AM652" s="213"/>
      <c r="AN652" s="213"/>
      <c r="AO652" s="213"/>
      <c r="AP652" s="213"/>
      <c r="AQ652" s="213"/>
      <c r="AR652" s="213"/>
      <c r="AS652" s="213"/>
      <c r="AT652" s="213"/>
      <c r="AU652" s="213"/>
      <c r="AV652" s="213"/>
      <c r="AW652" s="213"/>
      <c r="AX652" s="213"/>
      <c r="AY652" s="213"/>
      <c r="AZ652" s="213"/>
      <c r="BA652" s="213"/>
      <c r="BB652" s="213"/>
      <c r="BC652" s="213"/>
      <c r="BD652" s="213"/>
      <c r="BE652" s="213"/>
      <c r="BF652" s="213"/>
      <c r="BG652" s="213"/>
      <c r="BH652" s="213"/>
      <c r="BI652" s="213"/>
      <c r="BJ652" s="213"/>
      <c r="BK652" s="213"/>
      <c r="BL652" s="213"/>
      <c r="BM652" s="214">
        <v>16</v>
      </c>
    </row>
    <row r="653" spans="1:65">
      <c r="A653" s="29"/>
      <c r="B653" s="3" t="s">
        <v>260</v>
      </c>
      <c r="C653" s="28"/>
      <c r="D653" s="215">
        <v>17.25</v>
      </c>
      <c r="E653" s="212"/>
      <c r="F653" s="213"/>
      <c r="G653" s="213"/>
      <c r="H653" s="213"/>
      <c r="I653" s="213"/>
      <c r="J653" s="213"/>
      <c r="K653" s="213"/>
      <c r="L653" s="213"/>
      <c r="M653" s="213"/>
      <c r="N653" s="213"/>
      <c r="O653" s="213"/>
      <c r="P653" s="213"/>
      <c r="Q653" s="213"/>
      <c r="R653" s="213"/>
      <c r="S653" s="213"/>
      <c r="T653" s="213"/>
      <c r="U653" s="213"/>
      <c r="V653" s="213"/>
      <c r="W653" s="213"/>
      <c r="X653" s="213"/>
      <c r="Y653" s="213"/>
      <c r="Z653" s="213"/>
      <c r="AA653" s="213"/>
      <c r="AB653" s="213"/>
      <c r="AC653" s="213"/>
      <c r="AD653" s="213"/>
      <c r="AE653" s="213"/>
      <c r="AF653" s="213"/>
      <c r="AG653" s="213"/>
      <c r="AH653" s="213"/>
      <c r="AI653" s="213"/>
      <c r="AJ653" s="213"/>
      <c r="AK653" s="213"/>
      <c r="AL653" s="213"/>
      <c r="AM653" s="213"/>
      <c r="AN653" s="213"/>
      <c r="AO653" s="213"/>
      <c r="AP653" s="213"/>
      <c r="AQ653" s="213"/>
      <c r="AR653" s="213"/>
      <c r="AS653" s="213"/>
      <c r="AT653" s="213"/>
      <c r="AU653" s="213"/>
      <c r="AV653" s="213"/>
      <c r="AW653" s="213"/>
      <c r="AX653" s="213"/>
      <c r="AY653" s="213"/>
      <c r="AZ653" s="213"/>
      <c r="BA653" s="213"/>
      <c r="BB653" s="213"/>
      <c r="BC653" s="213"/>
      <c r="BD653" s="213"/>
      <c r="BE653" s="213"/>
      <c r="BF653" s="213"/>
      <c r="BG653" s="213"/>
      <c r="BH653" s="213"/>
      <c r="BI653" s="213"/>
      <c r="BJ653" s="213"/>
      <c r="BK653" s="213"/>
      <c r="BL653" s="213"/>
      <c r="BM653" s="214">
        <v>17.25</v>
      </c>
    </row>
    <row r="654" spans="1:65">
      <c r="A654" s="29"/>
      <c r="B654" s="3" t="s">
        <v>261</v>
      </c>
      <c r="C654" s="28"/>
      <c r="D654" s="215">
        <v>0.35355339059327379</v>
      </c>
      <c r="E654" s="212"/>
      <c r="F654" s="213"/>
      <c r="G654" s="213"/>
      <c r="H654" s="213"/>
      <c r="I654" s="213"/>
      <c r="J654" s="213"/>
      <c r="K654" s="213"/>
      <c r="L654" s="213"/>
      <c r="M654" s="213"/>
      <c r="N654" s="213"/>
      <c r="O654" s="213"/>
      <c r="P654" s="213"/>
      <c r="Q654" s="213"/>
      <c r="R654" s="213"/>
      <c r="S654" s="213"/>
      <c r="T654" s="213"/>
      <c r="U654" s="213"/>
      <c r="V654" s="213"/>
      <c r="W654" s="213"/>
      <c r="X654" s="213"/>
      <c r="Y654" s="213"/>
      <c r="Z654" s="213"/>
      <c r="AA654" s="213"/>
      <c r="AB654" s="213"/>
      <c r="AC654" s="213"/>
      <c r="AD654" s="213"/>
      <c r="AE654" s="213"/>
      <c r="AF654" s="213"/>
      <c r="AG654" s="213"/>
      <c r="AH654" s="213"/>
      <c r="AI654" s="213"/>
      <c r="AJ654" s="213"/>
      <c r="AK654" s="213"/>
      <c r="AL654" s="213"/>
      <c r="AM654" s="213"/>
      <c r="AN654" s="213"/>
      <c r="AO654" s="213"/>
      <c r="AP654" s="213"/>
      <c r="AQ654" s="213"/>
      <c r="AR654" s="213"/>
      <c r="AS654" s="213"/>
      <c r="AT654" s="213"/>
      <c r="AU654" s="213"/>
      <c r="AV654" s="213"/>
      <c r="AW654" s="213"/>
      <c r="AX654" s="213"/>
      <c r="AY654" s="213"/>
      <c r="AZ654" s="213"/>
      <c r="BA654" s="213"/>
      <c r="BB654" s="213"/>
      <c r="BC654" s="213"/>
      <c r="BD654" s="213"/>
      <c r="BE654" s="213"/>
      <c r="BF654" s="213"/>
      <c r="BG654" s="213"/>
      <c r="BH654" s="213"/>
      <c r="BI654" s="213"/>
      <c r="BJ654" s="213"/>
      <c r="BK654" s="213"/>
      <c r="BL654" s="213"/>
      <c r="BM654" s="214">
        <v>40</v>
      </c>
    </row>
    <row r="655" spans="1:65">
      <c r="A655" s="29"/>
      <c r="B655" s="3" t="s">
        <v>86</v>
      </c>
      <c r="C655" s="28"/>
      <c r="D655" s="13">
        <v>2.0495848730044858E-2</v>
      </c>
      <c r="E655" s="147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29"/>
      <c r="B656" s="3" t="s">
        <v>262</v>
      </c>
      <c r="C656" s="28"/>
      <c r="D656" s="13">
        <v>0</v>
      </c>
      <c r="E656" s="147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29"/>
      <c r="B657" s="45" t="s">
        <v>263</v>
      </c>
      <c r="C657" s="46"/>
      <c r="D657" s="44" t="s">
        <v>264</v>
      </c>
      <c r="E657" s="147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0"/>
      <c r="C658" s="20"/>
      <c r="D658" s="20"/>
      <c r="BM658" s="55"/>
    </row>
    <row r="659" spans="1:65" ht="15">
      <c r="B659" s="8" t="s">
        <v>692</v>
      </c>
      <c r="BM659" s="27" t="s">
        <v>321</v>
      </c>
    </row>
    <row r="660" spans="1:65" ht="15">
      <c r="A660" s="24" t="s">
        <v>38</v>
      </c>
      <c r="B660" s="18" t="s">
        <v>110</v>
      </c>
      <c r="C660" s="15" t="s">
        <v>111</v>
      </c>
      <c r="D660" s="16" t="s">
        <v>341</v>
      </c>
      <c r="E660" s="147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7">
        <v>1</v>
      </c>
    </row>
    <row r="661" spans="1:65">
      <c r="A661" s="29"/>
      <c r="B661" s="19" t="s">
        <v>229</v>
      </c>
      <c r="C661" s="9" t="s">
        <v>229</v>
      </c>
      <c r="D661" s="10" t="s">
        <v>112</v>
      </c>
      <c r="E661" s="147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 t="s">
        <v>3</v>
      </c>
    </row>
    <row r="662" spans="1:65">
      <c r="A662" s="29"/>
      <c r="B662" s="19"/>
      <c r="C662" s="9"/>
      <c r="D662" s="10" t="s">
        <v>351</v>
      </c>
      <c r="E662" s="147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>
        <v>1</v>
      </c>
    </row>
    <row r="663" spans="1:65">
      <c r="A663" s="29"/>
      <c r="B663" s="19"/>
      <c r="C663" s="9"/>
      <c r="D663" s="25"/>
      <c r="E663" s="147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>
        <v>1</v>
      </c>
    </row>
    <row r="664" spans="1:65">
      <c r="A664" s="29"/>
      <c r="B664" s="18">
        <v>1</v>
      </c>
      <c r="C664" s="14">
        <v>1</v>
      </c>
      <c r="D664" s="210">
        <v>20.8</v>
      </c>
      <c r="E664" s="212"/>
      <c r="F664" s="213"/>
      <c r="G664" s="213"/>
      <c r="H664" s="213"/>
      <c r="I664" s="213"/>
      <c r="J664" s="213"/>
      <c r="K664" s="213"/>
      <c r="L664" s="213"/>
      <c r="M664" s="213"/>
      <c r="N664" s="213"/>
      <c r="O664" s="213"/>
      <c r="P664" s="213"/>
      <c r="Q664" s="213"/>
      <c r="R664" s="213"/>
      <c r="S664" s="213"/>
      <c r="T664" s="213"/>
      <c r="U664" s="213"/>
      <c r="V664" s="213"/>
      <c r="W664" s="213"/>
      <c r="X664" s="213"/>
      <c r="Y664" s="213"/>
      <c r="Z664" s="213"/>
      <c r="AA664" s="213"/>
      <c r="AB664" s="213"/>
      <c r="AC664" s="213"/>
      <c r="AD664" s="213"/>
      <c r="AE664" s="213"/>
      <c r="AF664" s="213"/>
      <c r="AG664" s="213"/>
      <c r="AH664" s="213"/>
      <c r="AI664" s="213"/>
      <c r="AJ664" s="213"/>
      <c r="AK664" s="213"/>
      <c r="AL664" s="213"/>
      <c r="AM664" s="213"/>
      <c r="AN664" s="213"/>
      <c r="AO664" s="213"/>
      <c r="AP664" s="213"/>
      <c r="AQ664" s="213"/>
      <c r="AR664" s="213"/>
      <c r="AS664" s="213"/>
      <c r="AT664" s="213"/>
      <c r="AU664" s="213"/>
      <c r="AV664" s="213"/>
      <c r="AW664" s="213"/>
      <c r="AX664" s="213"/>
      <c r="AY664" s="213"/>
      <c r="AZ664" s="213"/>
      <c r="BA664" s="213"/>
      <c r="BB664" s="213"/>
      <c r="BC664" s="213"/>
      <c r="BD664" s="213"/>
      <c r="BE664" s="213"/>
      <c r="BF664" s="213"/>
      <c r="BG664" s="213"/>
      <c r="BH664" s="213"/>
      <c r="BI664" s="213"/>
      <c r="BJ664" s="213"/>
      <c r="BK664" s="213"/>
      <c r="BL664" s="213"/>
      <c r="BM664" s="214">
        <v>1</v>
      </c>
    </row>
    <row r="665" spans="1:65">
      <c r="A665" s="29"/>
      <c r="B665" s="19">
        <v>1</v>
      </c>
      <c r="C665" s="9">
        <v>2</v>
      </c>
      <c r="D665" s="215">
        <v>20.7</v>
      </c>
      <c r="E665" s="212"/>
      <c r="F665" s="213"/>
      <c r="G665" s="213"/>
      <c r="H665" s="213"/>
      <c r="I665" s="213"/>
      <c r="J665" s="213"/>
      <c r="K665" s="213"/>
      <c r="L665" s="213"/>
      <c r="M665" s="213"/>
      <c r="N665" s="213"/>
      <c r="O665" s="213"/>
      <c r="P665" s="213"/>
      <c r="Q665" s="213"/>
      <c r="R665" s="213"/>
      <c r="S665" s="213"/>
      <c r="T665" s="213"/>
      <c r="U665" s="213"/>
      <c r="V665" s="213"/>
      <c r="W665" s="213"/>
      <c r="X665" s="213"/>
      <c r="Y665" s="213"/>
      <c r="Z665" s="213"/>
      <c r="AA665" s="213"/>
      <c r="AB665" s="213"/>
      <c r="AC665" s="213"/>
      <c r="AD665" s="213"/>
      <c r="AE665" s="213"/>
      <c r="AF665" s="213"/>
      <c r="AG665" s="213"/>
      <c r="AH665" s="213"/>
      <c r="AI665" s="213"/>
      <c r="AJ665" s="213"/>
      <c r="AK665" s="213"/>
      <c r="AL665" s="213"/>
      <c r="AM665" s="213"/>
      <c r="AN665" s="213"/>
      <c r="AO665" s="213"/>
      <c r="AP665" s="213"/>
      <c r="AQ665" s="213"/>
      <c r="AR665" s="213"/>
      <c r="AS665" s="213"/>
      <c r="AT665" s="213"/>
      <c r="AU665" s="213"/>
      <c r="AV665" s="213"/>
      <c r="AW665" s="213"/>
      <c r="AX665" s="213"/>
      <c r="AY665" s="213"/>
      <c r="AZ665" s="213"/>
      <c r="BA665" s="213"/>
      <c r="BB665" s="213"/>
      <c r="BC665" s="213"/>
      <c r="BD665" s="213"/>
      <c r="BE665" s="213"/>
      <c r="BF665" s="213"/>
      <c r="BG665" s="213"/>
      <c r="BH665" s="213"/>
      <c r="BI665" s="213"/>
      <c r="BJ665" s="213"/>
      <c r="BK665" s="213"/>
      <c r="BL665" s="213"/>
      <c r="BM665" s="214">
        <v>35</v>
      </c>
    </row>
    <row r="666" spans="1:65">
      <c r="A666" s="29"/>
      <c r="B666" s="20" t="s">
        <v>259</v>
      </c>
      <c r="C666" s="12"/>
      <c r="D666" s="219">
        <v>20.75</v>
      </c>
      <c r="E666" s="212"/>
      <c r="F666" s="213"/>
      <c r="G666" s="213"/>
      <c r="H666" s="213"/>
      <c r="I666" s="213"/>
      <c r="J666" s="213"/>
      <c r="K666" s="213"/>
      <c r="L666" s="213"/>
      <c r="M666" s="213"/>
      <c r="N666" s="213"/>
      <c r="O666" s="213"/>
      <c r="P666" s="213"/>
      <c r="Q666" s="213"/>
      <c r="R666" s="213"/>
      <c r="S666" s="213"/>
      <c r="T666" s="213"/>
      <c r="U666" s="213"/>
      <c r="V666" s="213"/>
      <c r="W666" s="213"/>
      <c r="X666" s="213"/>
      <c r="Y666" s="213"/>
      <c r="Z666" s="213"/>
      <c r="AA666" s="213"/>
      <c r="AB666" s="213"/>
      <c r="AC666" s="213"/>
      <c r="AD666" s="213"/>
      <c r="AE666" s="213"/>
      <c r="AF666" s="213"/>
      <c r="AG666" s="213"/>
      <c r="AH666" s="213"/>
      <c r="AI666" s="213"/>
      <c r="AJ666" s="213"/>
      <c r="AK666" s="213"/>
      <c r="AL666" s="213"/>
      <c r="AM666" s="213"/>
      <c r="AN666" s="213"/>
      <c r="AO666" s="213"/>
      <c r="AP666" s="213"/>
      <c r="AQ666" s="213"/>
      <c r="AR666" s="213"/>
      <c r="AS666" s="213"/>
      <c r="AT666" s="213"/>
      <c r="AU666" s="213"/>
      <c r="AV666" s="213"/>
      <c r="AW666" s="213"/>
      <c r="AX666" s="213"/>
      <c r="AY666" s="213"/>
      <c r="AZ666" s="213"/>
      <c r="BA666" s="213"/>
      <c r="BB666" s="213"/>
      <c r="BC666" s="213"/>
      <c r="BD666" s="213"/>
      <c r="BE666" s="213"/>
      <c r="BF666" s="213"/>
      <c r="BG666" s="213"/>
      <c r="BH666" s="213"/>
      <c r="BI666" s="213"/>
      <c r="BJ666" s="213"/>
      <c r="BK666" s="213"/>
      <c r="BL666" s="213"/>
      <c r="BM666" s="214">
        <v>16</v>
      </c>
    </row>
    <row r="667" spans="1:65">
      <c r="A667" s="29"/>
      <c r="B667" s="3" t="s">
        <v>260</v>
      </c>
      <c r="C667" s="28"/>
      <c r="D667" s="215">
        <v>20.75</v>
      </c>
      <c r="E667" s="212"/>
      <c r="F667" s="213"/>
      <c r="G667" s="213"/>
      <c r="H667" s="213"/>
      <c r="I667" s="213"/>
      <c r="J667" s="213"/>
      <c r="K667" s="213"/>
      <c r="L667" s="213"/>
      <c r="M667" s="213"/>
      <c r="N667" s="213"/>
      <c r="O667" s="213"/>
      <c r="P667" s="213"/>
      <c r="Q667" s="213"/>
      <c r="R667" s="213"/>
      <c r="S667" s="213"/>
      <c r="T667" s="213"/>
      <c r="U667" s="213"/>
      <c r="V667" s="213"/>
      <c r="W667" s="213"/>
      <c r="X667" s="213"/>
      <c r="Y667" s="213"/>
      <c r="Z667" s="213"/>
      <c r="AA667" s="213"/>
      <c r="AB667" s="213"/>
      <c r="AC667" s="213"/>
      <c r="AD667" s="213"/>
      <c r="AE667" s="213"/>
      <c r="AF667" s="213"/>
      <c r="AG667" s="213"/>
      <c r="AH667" s="213"/>
      <c r="AI667" s="213"/>
      <c r="AJ667" s="213"/>
      <c r="AK667" s="213"/>
      <c r="AL667" s="213"/>
      <c r="AM667" s="213"/>
      <c r="AN667" s="213"/>
      <c r="AO667" s="213"/>
      <c r="AP667" s="213"/>
      <c r="AQ667" s="213"/>
      <c r="AR667" s="213"/>
      <c r="AS667" s="213"/>
      <c r="AT667" s="213"/>
      <c r="AU667" s="213"/>
      <c r="AV667" s="213"/>
      <c r="AW667" s="213"/>
      <c r="AX667" s="213"/>
      <c r="AY667" s="213"/>
      <c r="AZ667" s="213"/>
      <c r="BA667" s="213"/>
      <c r="BB667" s="213"/>
      <c r="BC667" s="213"/>
      <c r="BD667" s="213"/>
      <c r="BE667" s="213"/>
      <c r="BF667" s="213"/>
      <c r="BG667" s="213"/>
      <c r="BH667" s="213"/>
      <c r="BI667" s="213"/>
      <c r="BJ667" s="213"/>
      <c r="BK667" s="213"/>
      <c r="BL667" s="213"/>
      <c r="BM667" s="214">
        <v>20.75</v>
      </c>
    </row>
    <row r="668" spans="1:65">
      <c r="A668" s="29"/>
      <c r="B668" s="3" t="s">
        <v>261</v>
      </c>
      <c r="C668" s="28"/>
      <c r="D668" s="215">
        <v>7.0710678118655765E-2</v>
      </c>
      <c r="E668" s="212"/>
      <c r="F668" s="213"/>
      <c r="G668" s="213"/>
      <c r="H668" s="213"/>
      <c r="I668" s="213"/>
      <c r="J668" s="213"/>
      <c r="K668" s="213"/>
      <c r="L668" s="213"/>
      <c r="M668" s="213"/>
      <c r="N668" s="213"/>
      <c r="O668" s="213"/>
      <c r="P668" s="213"/>
      <c r="Q668" s="213"/>
      <c r="R668" s="213"/>
      <c r="S668" s="213"/>
      <c r="T668" s="213"/>
      <c r="U668" s="213"/>
      <c r="V668" s="213"/>
      <c r="W668" s="213"/>
      <c r="X668" s="213"/>
      <c r="Y668" s="213"/>
      <c r="Z668" s="213"/>
      <c r="AA668" s="213"/>
      <c r="AB668" s="213"/>
      <c r="AC668" s="213"/>
      <c r="AD668" s="213"/>
      <c r="AE668" s="213"/>
      <c r="AF668" s="213"/>
      <c r="AG668" s="213"/>
      <c r="AH668" s="213"/>
      <c r="AI668" s="213"/>
      <c r="AJ668" s="213"/>
      <c r="AK668" s="213"/>
      <c r="AL668" s="213"/>
      <c r="AM668" s="213"/>
      <c r="AN668" s="213"/>
      <c r="AO668" s="213"/>
      <c r="AP668" s="213"/>
      <c r="AQ668" s="213"/>
      <c r="AR668" s="213"/>
      <c r="AS668" s="213"/>
      <c r="AT668" s="213"/>
      <c r="AU668" s="213"/>
      <c r="AV668" s="213"/>
      <c r="AW668" s="213"/>
      <c r="AX668" s="213"/>
      <c r="AY668" s="213"/>
      <c r="AZ668" s="213"/>
      <c r="BA668" s="213"/>
      <c r="BB668" s="213"/>
      <c r="BC668" s="213"/>
      <c r="BD668" s="213"/>
      <c r="BE668" s="213"/>
      <c r="BF668" s="213"/>
      <c r="BG668" s="213"/>
      <c r="BH668" s="213"/>
      <c r="BI668" s="213"/>
      <c r="BJ668" s="213"/>
      <c r="BK668" s="213"/>
      <c r="BL668" s="213"/>
      <c r="BM668" s="214">
        <v>41</v>
      </c>
    </row>
    <row r="669" spans="1:65">
      <c r="A669" s="29"/>
      <c r="B669" s="3" t="s">
        <v>86</v>
      </c>
      <c r="C669" s="28"/>
      <c r="D669" s="13">
        <v>3.4077435237906393E-3</v>
      </c>
      <c r="E669" s="147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29"/>
      <c r="B670" s="3" t="s">
        <v>262</v>
      </c>
      <c r="C670" s="28"/>
      <c r="D670" s="13">
        <v>0</v>
      </c>
      <c r="E670" s="147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29"/>
      <c r="B671" s="45" t="s">
        <v>263</v>
      </c>
      <c r="C671" s="46"/>
      <c r="D671" s="44" t="s">
        <v>264</v>
      </c>
      <c r="E671" s="147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0"/>
      <c r="C672" s="20"/>
      <c r="D672" s="20"/>
      <c r="BM672" s="55"/>
    </row>
    <row r="673" spans="1:65" ht="15">
      <c r="B673" s="8" t="s">
        <v>693</v>
      </c>
      <c r="BM673" s="27" t="s">
        <v>321</v>
      </c>
    </row>
    <row r="674" spans="1:65" ht="15">
      <c r="A674" s="24" t="s">
        <v>41</v>
      </c>
      <c r="B674" s="18" t="s">
        <v>110</v>
      </c>
      <c r="C674" s="15" t="s">
        <v>111</v>
      </c>
      <c r="D674" s="16" t="s">
        <v>341</v>
      </c>
      <c r="E674" s="147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7">
        <v>1</v>
      </c>
    </row>
    <row r="675" spans="1:65">
      <c r="A675" s="29"/>
      <c r="B675" s="19" t="s">
        <v>229</v>
      </c>
      <c r="C675" s="9" t="s">
        <v>229</v>
      </c>
      <c r="D675" s="10" t="s">
        <v>112</v>
      </c>
      <c r="E675" s="147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7" t="s">
        <v>3</v>
      </c>
    </row>
    <row r="676" spans="1:65">
      <c r="A676" s="29"/>
      <c r="B676" s="19"/>
      <c r="C676" s="9"/>
      <c r="D676" s="10" t="s">
        <v>351</v>
      </c>
      <c r="E676" s="147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7">
        <v>2</v>
      </c>
    </row>
    <row r="677" spans="1:65">
      <c r="A677" s="29"/>
      <c r="B677" s="19"/>
      <c r="C677" s="9"/>
      <c r="D677" s="25"/>
      <c r="E677" s="147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7">
        <v>2</v>
      </c>
    </row>
    <row r="678" spans="1:65">
      <c r="A678" s="29"/>
      <c r="B678" s="18">
        <v>1</v>
      </c>
      <c r="C678" s="14">
        <v>1</v>
      </c>
      <c r="D678" s="21">
        <v>2.33</v>
      </c>
      <c r="E678" s="147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7">
        <v>1</v>
      </c>
    </row>
    <row r="679" spans="1:65">
      <c r="A679" s="29"/>
      <c r="B679" s="19">
        <v>1</v>
      </c>
      <c r="C679" s="9">
        <v>2</v>
      </c>
      <c r="D679" s="11">
        <v>2.33</v>
      </c>
      <c r="E679" s="147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>
        <v>6</v>
      </c>
    </row>
    <row r="680" spans="1:65">
      <c r="A680" s="29"/>
      <c r="B680" s="20" t="s">
        <v>259</v>
      </c>
      <c r="C680" s="12"/>
      <c r="D680" s="22">
        <v>2.33</v>
      </c>
      <c r="E680" s="147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>
        <v>16</v>
      </c>
    </row>
    <row r="681" spans="1:65">
      <c r="A681" s="29"/>
      <c r="B681" s="3" t="s">
        <v>260</v>
      </c>
      <c r="C681" s="28"/>
      <c r="D681" s="11">
        <v>2.33</v>
      </c>
      <c r="E681" s="147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>
        <v>2.33</v>
      </c>
    </row>
    <row r="682" spans="1:65">
      <c r="A682" s="29"/>
      <c r="B682" s="3" t="s">
        <v>261</v>
      </c>
      <c r="C682" s="28"/>
      <c r="D682" s="23">
        <v>0</v>
      </c>
      <c r="E682" s="147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7">
        <v>42</v>
      </c>
    </row>
    <row r="683" spans="1:65">
      <c r="A683" s="29"/>
      <c r="B683" s="3" t="s">
        <v>86</v>
      </c>
      <c r="C683" s="28"/>
      <c r="D683" s="13">
        <v>0</v>
      </c>
      <c r="E683" s="147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29"/>
      <c r="B684" s="3" t="s">
        <v>262</v>
      </c>
      <c r="C684" s="28"/>
      <c r="D684" s="13">
        <v>0</v>
      </c>
      <c r="E684" s="147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29"/>
      <c r="B685" s="45" t="s">
        <v>263</v>
      </c>
      <c r="C685" s="46"/>
      <c r="D685" s="44" t="s">
        <v>264</v>
      </c>
      <c r="E685" s="147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30"/>
      <c r="C686" s="20"/>
      <c r="D686" s="20"/>
      <c r="BM686" s="55"/>
    </row>
    <row r="687" spans="1:65" ht="15">
      <c r="B687" s="8" t="s">
        <v>694</v>
      </c>
      <c r="BM687" s="27" t="s">
        <v>321</v>
      </c>
    </row>
    <row r="688" spans="1:65" ht="15">
      <c r="A688" s="24" t="s">
        <v>44</v>
      </c>
      <c r="B688" s="18" t="s">
        <v>110</v>
      </c>
      <c r="C688" s="15" t="s">
        <v>111</v>
      </c>
      <c r="D688" s="16" t="s">
        <v>341</v>
      </c>
      <c r="E688" s="147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7">
        <v>1</v>
      </c>
    </row>
    <row r="689" spans="1:65">
      <c r="A689" s="29"/>
      <c r="B689" s="19" t="s">
        <v>229</v>
      </c>
      <c r="C689" s="9" t="s">
        <v>229</v>
      </c>
      <c r="D689" s="10" t="s">
        <v>112</v>
      </c>
      <c r="E689" s="147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7" t="s">
        <v>3</v>
      </c>
    </row>
    <row r="690" spans="1:65">
      <c r="A690" s="29"/>
      <c r="B690" s="19"/>
      <c r="C690" s="9"/>
      <c r="D690" s="10" t="s">
        <v>351</v>
      </c>
      <c r="E690" s="147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7">
        <v>0</v>
      </c>
    </row>
    <row r="691" spans="1:65">
      <c r="A691" s="29"/>
      <c r="B691" s="19"/>
      <c r="C691" s="9"/>
      <c r="D691" s="25"/>
      <c r="E691" s="147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7">
        <v>0</v>
      </c>
    </row>
    <row r="692" spans="1:65">
      <c r="A692" s="29"/>
      <c r="B692" s="18">
        <v>1</v>
      </c>
      <c r="C692" s="14">
        <v>1</v>
      </c>
      <c r="D692" s="221">
        <v>125</v>
      </c>
      <c r="E692" s="223"/>
      <c r="F692" s="224"/>
      <c r="G692" s="224"/>
      <c r="H692" s="224"/>
      <c r="I692" s="224"/>
      <c r="J692" s="224"/>
      <c r="K692" s="224"/>
      <c r="L692" s="224"/>
      <c r="M692" s="224"/>
      <c r="N692" s="224"/>
      <c r="O692" s="224"/>
      <c r="P692" s="224"/>
      <c r="Q692" s="224"/>
      <c r="R692" s="224"/>
      <c r="S692" s="224"/>
      <c r="T692" s="224"/>
      <c r="U692" s="224"/>
      <c r="V692" s="224"/>
      <c r="W692" s="224"/>
      <c r="X692" s="224"/>
      <c r="Y692" s="224"/>
      <c r="Z692" s="224"/>
      <c r="AA692" s="224"/>
      <c r="AB692" s="224"/>
      <c r="AC692" s="224"/>
      <c r="AD692" s="224"/>
      <c r="AE692" s="224"/>
      <c r="AF692" s="224"/>
      <c r="AG692" s="224"/>
      <c r="AH692" s="224"/>
      <c r="AI692" s="224"/>
      <c r="AJ692" s="224"/>
      <c r="AK692" s="224"/>
      <c r="AL692" s="224"/>
      <c r="AM692" s="224"/>
      <c r="AN692" s="224"/>
      <c r="AO692" s="224"/>
      <c r="AP692" s="224"/>
      <c r="AQ692" s="224"/>
      <c r="AR692" s="224"/>
      <c r="AS692" s="224"/>
      <c r="AT692" s="224"/>
      <c r="AU692" s="224"/>
      <c r="AV692" s="224"/>
      <c r="AW692" s="224"/>
      <c r="AX692" s="224"/>
      <c r="AY692" s="224"/>
      <c r="AZ692" s="224"/>
      <c r="BA692" s="224"/>
      <c r="BB692" s="224"/>
      <c r="BC692" s="224"/>
      <c r="BD692" s="224"/>
      <c r="BE692" s="224"/>
      <c r="BF692" s="224"/>
      <c r="BG692" s="224"/>
      <c r="BH692" s="224"/>
      <c r="BI692" s="224"/>
      <c r="BJ692" s="224"/>
      <c r="BK692" s="224"/>
      <c r="BL692" s="224"/>
      <c r="BM692" s="225">
        <v>1</v>
      </c>
    </row>
    <row r="693" spans="1:65">
      <c r="A693" s="29"/>
      <c r="B693" s="19">
        <v>1</v>
      </c>
      <c r="C693" s="9">
        <v>2</v>
      </c>
      <c r="D693" s="228">
        <v>125</v>
      </c>
      <c r="E693" s="223"/>
      <c r="F693" s="224"/>
      <c r="G693" s="224"/>
      <c r="H693" s="224"/>
      <c r="I693" s="224"/>
      <c r="J693" s="224"/>
      <c r="K693" s="224"/>
      <c r="L693" s="224"/>
      <c r="M693" s="224"/>
      <c r="N693" s="224"/>
      <c r="O693" s="224"/>
      <c r="P693" s="224"/>
      <c r="Q693" s="224"/>
      <c r="R693" s="224"/>
      <c r="S693" s="224"/>
      <c r="T693" s="224"/>
      <c r="U693" s="224"/>
      <c r="V693" s="224"/>
      <c r="W693" s="224"/>
      <c r="X693" s="224"/>
      <c r="Y693" s="224"/>
      <c r="Z693" s="224"/>
      <c r="AA693" s="224"/>
      <c r="AB693" s="224"/>
      <c r="AC693" s="224"/>
      <c r="AD693" s="224"/>
      <c r="AE693" s="224"/>
      <c r="AF693" s="224"/>
      <c r="AG693" s="224"/>
      <c r="AH693" s="224"/>
      <c r="AI693" s="224"/>
      <c r="AJ693" s="224"/>
      <c r="AK693" s="224"/>
      <c r="AL693" s="224"/>
      <c r="AM693" s="224"/>
      <c r="AN693" s="224"/>
      <c r="AO693" s="224"/>
      <c r="AP693" s="224"/>
      <c r="AQ693" s="224"/>
      <c r="AR693" s="224"/>
      <c r="AS693" s="224"/>
      <c r="AT693" s="224"/>
      <c r="AU693" s="224"/>
      <c r="AV693" s="224"/>
      <c r="AW693" s="224"/>
      <c r="AX693" s="224"/>
      <c r="AY693" s="224"/>
      <c r="AZ693" s="224"/>
      <c r="BA693" s="224"/>
      <c r="BB693" s="224"/>
      <c r="BC693" s="224"/>
      <c r="BD693" s="224"/>
      <c r="BE693" s="224"/>
      <c r="BF693" s="224"/>
      <c r="BG693" s="224"/>
      <c r="BH693" s="224"/>
      <c r="BI693" s="224"/>
      <c r="BJ693" s="224"/>
      <c r="BK693" s="224"/>
      <c r="BL693" s="224"/>
      <c r="BM693" s="225">
        <v>15</v>
      </c>
    </row>
    <row r="694" spans="1:65">
      <c r="A694" s="29"/>
      <c r="B694" s="20" t="s">
        <v>259</v>
      </c>
      <c r="C694" s="12"/>
      <c r="D694" s="230">
        <v>125</v>
      </c>
      <c r="E694" s="223"/>
      <c r="F694" s="224"/>
      <c r="G694" s="224"/>
      <c r="H694" s="224"/>
      <c r="I694" s="224"/>
      <c r="J694" s="224"/>
      <c r="K694" s="224"/>
      <c r="L694" s="224"/>
      <c r="M694" s="224"/>
      <c r="N694" s="224"/>
      <c r="O694" s="224"/>
      <c r="P694" s="224"/>
      <c r="Q694" s="224"/>
      <c r="R694" s="224"/>
      <c r="S694" s="224"/>
      <c r="T694" s="224"/>
      <c r="U694" s="224"/>
      <c r="V694" s="224"/>
      <c r="W694" s="224"/>
      <c r="X694" s="224"/>
      <c r="Y694" s="224"/>
      <c r="Z694" s="224"/>
      <c r="AA694" s="224"/>
      <c r="AB694" s="224"/>
      <c r="AC694" s="224"/>
      <c r="AD694" s="224"/>
      <c r="AE694" s="224"/>
      <c r="AF694" s="224"/>
      <c r="AG694" s="224"/>
      <c r="AH694" s="224"/>
      <c r="AI694" s="224"/>
      <c r="AJ694" s="224"/>
      <c r="AK694" s="224"/>
      <c r="AL694" s="224"/>
      <c r="AM694" s="224"/>
      <c r="AN694" s="224"/>
      <c r="AO694" s="224"/>
      <c r="AP694" s="224"/>
      <c r="AQ694" s="224"/>
      <c r="AR694" s="224"/>
      <c r="AS694" s="224"/>
      <c r="AT694" s="224"/>
      <c r="AU694" s="224"/>
      <c r="AV694" s="224"/>
      <c r="AW694" s="224"/>
      <c r="AX694" s="224"/>
      <c r="AY694" s="224"/>
      <c r="AZ694" s="224"/>
      <c r="BA694" s="224"/>
      <c r="BB694" s="224"/>
      <c r="BC694" s="224"/>
      <c r="BD694" s="224"/>
      <c r="BE694" s="224"/>
      <c r="BF694" s="224"/>
      <c r="BG694" s="224"/>
      <c r="BH694" s="224"/>
      <c r="BI694" s="224"/>
      <c r="BJ694" s="224"/>
      <c r="BK694" s="224"/>
      <c r="BL694" s="224"/>
      <c r="BM694" s="225">
        <v>16</v>
      </c>
    </row>
    <row r="695" spans="1:65">
      <c r="A695" s="29"/>
      <c r="B695" s="3" t="s">
        <v>260</v>
      </c>
      <c r="C695" s="28"/>
      <c r="D695" s="228">
        <v>125</v>
      </c>
      <c r="E695" s="223"/>
      <c r="F695" s="224"/>
      <c r="G695" s="224"/>
      <c r="H695" s="224"/>
      <c r="I695" s="224"/>
      <c r="J695" s="224"/>
      <c r="K695" s="224"/>
      <c r="L695" s="224"/>
      <c r="M695" s="224"/>
      <c r="N695" s="224"/>
      <c r="O695" s="224"/>
      <c r="P695" s="224"/>
      <c r="Q695" s="224"/>
      <c r="R695" s="224"/>
      <c r="S695" s="224"/>
      <c r="T695" s="224"/>
      <c r="U695" s="224"/>
      <c r="V695" s="224"/>
      <c r="W695" s="224"/>
      <c r="X695" s="224"/>
      <c r="Y695" s="224"/>
      <c r="Z695" s="224"/>
      <c r="AA695" s="224"/>
      <c r="AB695" s="224"/>
      <c r="AC695" s="224"/>
      <c r="AD695" s="224"/>
      <c r="AE695" s="224"/>
      <c r="AF695" s="224"/>
      <c r="AG695" s="224"/>
      <c r="AH695" s="224"/>
      <c r="AI695" s="224"/>
      <c r="AJ695" s="224"/>
      <c r="AK695" s="224"/>
      <c r="AL695" s="224"/>
      <c r="AM695" s="224"/>
      <c r="AN695" s="224"/>
      <c r="AO695" s="224"/>
      <c r="AP695" s="224"/>
      <c r="AQ695" s="224"/>
      <c r="AR695" s="224"/>
      <c r="AS695" s="224"/>
      <c r="AT695" s="224"/>
      <c r="AU695" s="224"/>
      <c r="AV695" s="224"/>
      <c r="AW695" s="224"/>
      <c r="AX695" s="224"/>
      <c r="AY695" s="224"/>
      <c r="AZ695" s="224"/>
      <c r="BA695" s="224"/>
      <c r="BB695" s="224"/>
      <c r="BC695" s="224"/>
      <c r="BD695" s="224"/>
      <c r="BE695" s="224"/>
      <c r="BF695" s="224"/>
      <c r="BG695" s="224"/>
      <c r="BH695" s="224"/>
      <c r="BI695" s="224"/>
      <c r="BJ695" s="224"/>
      <c r="BK695" s="224"/>
      <c r="BL695" s="224"/>
      <c r="BM695" s="225">
        <v>125</v>
      </c>
    </row>
    <row r="696" spans="1:65">
      <c r="A696" s="29"/>
      <c r="B696" s="3" t="s">
        <v>261</v>
      </c>
      <c r="C696" s="28"/>
      <c r="D696" s="228">
        <v>0</v>
      </c>
      <c r="E696" s="223"/>
      <c r="F696" s="224"/>
      <c r="G696" s="224"/>
      <c r="H696" s="224"/>
      <c r="I696" s="224"/>
      <c r="J696" s="224"/>
      <c r="K696" s="224"/>
      <c r="L696" s="224"/>
      <c r="M696" s="224"/>
      <c r="N696" s="224"/>
      <c r="O696" s="224"/>
      <c r="P696" s="224"/>
      <c r="Q696" s="224"/>
      <c r="R696" s="224"/>
      <c r="S696" s="224"/>
      <c r="T696" s="224"/>
      <c r="U696" s="224"/>
      <c r="V696" s="224"/>
      <c r="W696" s="224"/>
      <c r="X696" s="224"/>
      <c r="Y696" s="224"/>
      <c r="Z696" s="224"/>
      <c r="AA696" s="224"/>
      <c r="AB696" s="224"/>
      <c r="AC696" s="224"/>
      <c r="AD696" s="224"/>
      <c r="AE696" s="224"/>
      <c r="AF696" s="224"/>
      <c r="AG696" s="224"/>
      <c r="AH696" s="224"/>
      <c r="AI696" s="224"/>
      <c r="AJ696" s="224"/>
      <c r="AK696" s="224"/>
      <c r="AL696" s="224"/>
      <c r="AM696" s="224"/>
      <c r="AN696" s="224"/>
      <c r="AO696" s="224"/>
      <c r="AP696" s="224"/>
      <c r="AQ696" s="224"/>
      <c r="AR696" s="224"/>
      <c r="AS696" s="224"/>
      <c r="AT696" s="224"/>
      <c r="AU696" s="224"/>
      <c r="AV696" s="224"/>
      <c r="AW696" s="224"/>
      <c r="AX696" s="224"/>
      <c r="AY696" s="224"/>
      <c r="AZ696" s="224"/>
      <c r="BA696" s="224"/>
      <c r="BB696" s="224"/>
      <c r="BC696" s="224"/>
      <c r="BD696" s="224"/>
      <c r="BE696" s="224"/>
      <c r="BF696" s="224"/>
      <c r="BG696" s="224"/>
      <c r="BH696" s="224"/>
      <c r="BI696" s="224"/>
      <c r="BJ696" s="224"/>
      <c r="BK696" s="224"/>
      <c r="BL696" s="224"/>
      <c r="BM696" s="225">
        <v>43</v>
      </c>
    </row>
    <row r="697" spans="1:65">
      <c r="A697" s="29"/>
      <c r="B697" s="3" t="s">
        <v>86</v>
      </c>
      <c r="C697" s="28"/>
      <c r="D697" s="13">
        <v>0</v>
      </c>
      <c r="E697" s="147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29"/>
      <c r="B698" s="3" t="s">
        <v>262</v>
      </c>
      <c r="C698" s="28"/>
      <c r="D698" s="13">
        <v>0</v>
      </c>
      <c r="E698" s="147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29"/>
      <c r="B699" s="45" t="s">
        <v>263</v>
      </c>
      <c r="C699" s="46"/>
      <c r="D699" s="44" t="s">
        <v>264</v>
      </c>
      <c r="E699" s="147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0"/>
      <c r="C700" s="20"/>
      <c r="D700" s="20"/>
      <c r="BM700" s="55"/>
    </row>
    <row r="701" spans="1:65" ht="15">
      <c r="B701" s="8" t="s">
        <v>695</v>
      </c>
      <c r="BM701" s="27" t="s">
        <v>321</v>
      </c>
    </row>
    <row r="702" spans="1:65" ht="15">
      <c r="A702" s="24" t="s">
        <v>45</v>
      </c>
      <c r="B702" s="18" t="s">
        <v>110</v>
      </c>
      <c r="C702" s="15" t="s">
        <v>111</v>
      </c>
      <c r="D702" s="16" t="s">
        <v>341</v>
      </c>
      <c r="E702" s="147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7">
        <v>1</v>
      </c>
    </row>
    <row r="703" spans="1:65">
      <c r="A703" s="29"/>
      <c r="B703" s="19" t="s">
        <v>229</v>
      </c>
      <c r="C703" s="9" t="s">
        <v>229</v>
      </c>
      <c r="D703" s="10" t="s">
        <v>112</v>
      </c>
      <c r="E703" s="147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7" t="s">
        <v>3</v>
      </c>
    </row>
    <row r="704" spans="1:65">
      <c r="A704" s="29"/>
      <c r="B704" s="19"/>
      <c r="C704" s="9"/>
      <c r="D704" s="10" t="s">
        <v>351</v>
      </c>
      <c r="E704" s="147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7">
        <v>0</v>
      </c>
    </row>
    <row r="705" spans="1:65">
      <c r="A705" s="29"/>
      <c r="B705" s="19"/>
      <c r="C705" s="9"/>
      <c r="D705" s="25"/>
      <c r="E705" s="147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7">
        <v>0</v>
      </c>
    </row>
    <row r="706" spans="1:65">
      <c r="A706" s="29"/>
      <c r="B706" s="18">
        <v>1</v>
      </c>
      <c r="C706" s="14">
        <v>1</v>
      </c>
      <c r="D706" s="221">
        <v>63.5</v>
      </c>
      <c r="E706" s="223"/>
      <c r="F706" s="224"/>
      <c r="G706" s="224"/>
      <c r="H706" s="224"/>
      <c r="I706" s="224"/>
      <c r="J706" s="224"/>
      <c r="K706" s="224"/>
      <c r="L706" s="224"/>
      <c r="M706" s="224"/>
      <c r="N706" s="224"/>
      <c r="O706" s="224"/>
      <c r="P706" s="224"/>
      <c r="Q706" s="224"/>
      <c r="R706" s="224"/>
      <c r="S706" s="224"/>
      <c r="T706" s="224"/>
      <c r="U706" s="224"/>
      <c r="V706" s="224"/>
      <c r="W706" s="224"/>
      <c r="X706" s="224"/>
      <c r="Y706" s="224"/>
      <c r="Z706" s="224"/>
      <c r="AA706" s="224"/>
      <c r="AB706" s="224"/>
      <c r="AC706" s="224"/>
      <c r="AD706" s="224"/>
      <c r="AE706" s="224"/>
      <c r="AF706" s="224"/>
      <c r="AG706" s="224"/>
      <c r="AH706" s="224"/>
      <c r="AI706" s="224"/>
      <c r="AJ706" s="224"/>
      <c r="AK706" s="224"/>
      <c r="AL706" s="224"/>
      <c r="AM706" s="224"/>
      <c r="AN706" s="224"/>
      <c r="AO706" s="224"/>
      <c r="AP706" s="224"/>
      <c r="AQ706" s="224"/>
      <c r="AR706" s="224"/>
      <c r="AS706" s="224"/>
      <c r="AT706" s="224"/>
      <c r="AU706" s="224"/>
      <c r="AV706" s="224"/>
      <c r="AW706" s="224"/>
      <c r="AX706" s="224"/>
      <c r="AY706" s="224"/>
      <c r="AZ706" s="224"/>
      <c r="BA706" s="224"/>
      <c r="BB706" s="224"/>
      <c r="BC706" s="224"/>
      <c r="BD706" s="224"/>
      <c r="BE706" s="224"/>
      <c r="BF706" s="224"/>
      <c r="BG706" s="224"/>
      <c r="BH706" s="224"/>
      <c r="BI706" s="224"/>
      <c r="BJ706" s="224"/>
      <c r="BK706" s="224"/>
      <c r="BL706" s="224"/>
      <c r="BM706" s="225">
        <v>1</v>
      </c>
    </row>
    <row r="707" spans="1:65">
      <c r="A707" s="29"/>
      <c r="B707" s="19">
        <v>1</v>
      </c>
      <c r="C707" s="9">
        <v>2</v>
      </c>
      <c r="D707" s="228">
        <v>64</v>
      </c>
      <c r="E707" s="223"/>
      <c r="F707" s="224"/>
      <c r="G707" s="224"/>
      <c r="H707" s="224"/>
      <c r="I707" s="224"/>
      <c r="J707" s="224"/>
      <c r="K707" s="224"/>
      <c r="L707" s="224"/>
      <c r="M707" s="224"/>
      <c r="N707" s="224"/>
      <c r="O707" s="224"/>
      <c r="P707" s="224"/>
      <c r="Q707" s="224"/>
      <c r="R707" s="224"/>
      <c r="S707" s="224"/>
      <c r="T707" s="224"/>
      <c r="U707" s="224"/>
      <c r="V707" s="224"/>
      <c r="W707" s="224"/>
      <c r="X707" s="224"/>
      <c r="Y707" s="224"/>
      <c r="Z707" s="224"/>
      <c r="AA707" s="224"/>
      <c r="AB707" s="224"/>
      <c r="AC707" s="224"/>
      <c r="AD707" s="224"/>
      <c r="AE707" s="224"/>
      <c r="AF707" s="224"/>
      <c r="AG707" s="224"/>
      <c r="AH707" s="224"/>
      <c r="AI707" s="224"/>
      <c r="AJ707" s="224"/>
      <c r="AK707" s="224"/>
      <c r="AL707" s="224"/>
      <c r="AM707" s="224"/>
      <c r="AN707" s="224"/>
      <c r="AO707" s="224"/>
      <c r="AP707" s="224"/>
      <c r="AQ707" s="224"/>
      <c r="AR707" s="224"/>
      <c r="AS707" s="224"/>
      <c r="AT707" s="224"/>
      <c r="AU707" s="224"/>
      <c r="AV707" s="224"/>
      <c r="AW707" s="224"/>
      <c r="AX707" s="224"/>
      <c r="AY707" s="224"/>
      <c r="AZ707" s="224"/>
      <c r="BA707" s="224"/>
      <c r="BB707" s="224"/>
      <c r="BC707" s="224"/>
      <c r="BD707" s="224"/>
      <c r="BE707" s="224"/>
      <c r="BF707" s="224"/>
      <c r="BG707" s="224"/>
      <c r="BH707" s="224"/>
      <c r="BI707" s="224"/>
      <c r="BJ707" s="224"/>
      <c r="BK707" s="224"/>
      <c r="BL707" s="224"/>
      <c r="BM707" s="225">
        <v>16</v>
      </c>
    </row>
    <row r="708" spans="1:65">
      <c r="A708" s="29"/>
      <c r="B708" s="20" t="s">
        <v>259</v>
      </c>
      <c r="C708" s="12"/>
      <c r="D708" s="230">
        <v>63.75</v>
      </c>
      <c r="E708" s="223"/>
      <c r="F708" s="224"/>
      <c r="G708" s="224"/>
      <c r="H708" s="224"/>
      <c r="I708" s="224"/>
      <c r="J708" s="224"/>
      <c r="K708" s="224"/>
      <c r="L708" s="224"/>
      <c r="M708" s="224"/>
      <c r="N708" s="224"/>
      <c r="O708" s="224"/>
      <c r="P708" s="224"/>
      <c r="Q708" s="224"/>
      <c r="R708" s="224"/>
      <c r="S708" s="224"/>
      <c r="T708" s="224"/>
      <c r="U708" s="224"/>
      <c r="V708" s="224"/>
      <c r="W708" s="224"/>
      <c r="X708" s="224"/>
      <c r="Y708" s="224"/>
      <c r="Z708" s="224"/>
      <c r="AA708" s="224"/>
      <c r="AB708" s="224"/>
      <c r="AC708" s="224"/>
      <c r="AD708" s="224"/>
      <c r="AE708" s="224"/>
      <c r="AF708" s="224"/>
      <c r="AG708" s="224"/>
      <c r="AH708" s="224"/>
      <c r="AI708" s="224"/>
      <c r="AJ708" s="224"/>
      <c r="AK708" s="224"/>
      <c r="AL708" s="224"/>
      <c r="AM708" s="224"/>
      <c r="AN708" s="224"/>
      <c r="AO708" s="224"/>
      <c r="AP708" s="224"/>
      <c r="AQ708" s="224"/>
      <c r="AR708" s="224"/>
      <c r="AS708" s="224"/>
      <c r="AT708" s="224"/>
      <c r="AU708" s="224"/>
      <c r="AV708" s="224"/>
      <c r="AW708" s="224"/>
      <c r="AX708" s="224"/>
      <c r="AY708" s="224"/>
      <c r="AZ708" s="224"/>
      <c r="BA708" s="224"/>
      <c r="BB708" s="224"/>
      <c r="BC708" s="224"/>
      <c r="BD708" s="224"/>
      <c r="BE708" s="224"/>
      <c r="BF708" s="224"/>
      <c r="BG708" s="224"/>
      <c r="BH708" s="224"/>
      <c r="BI708" s="224"/>
      <c r="BJ708" s="224"/>
      <c r="BK708" s="224"/>
      <c r="BL708" s="224"/>
      <c r="BM708" s="225">
        <v>16</v>
      </c>
    </row>
    <row r="709" spans="1:65">
      <c r="A709" s="29"/>
      <c r="B709" s="3" t="s">
        <v>260</v>
      </c>
      <c r="C709" s="28"/>
      <c r="D709" s="228">
        <v>63.75</v>
      </c>
      <c r="E709" s="223"/>
      <c r="F709" s="224"/>
      <c r="G709" s="224"/>
      <c r="H709" s="224"/>
      <c r="I709" s="224"/>
      <c r="J709" s="224"/>
      <c r="K709" s="224"/>
      <c r="L709" s="224"/>
      <c r="M709" s="224"/>
      <c r="N709" s="224"/>
      <c r="O709" s="224"/>
      <c r="P709" s="224"/>
      <c r="Q709" s="224"/>
      <c r="R709" s="224"/>
      <c r="S709" s="224"/>
      <c r="T709" s="224"/>
      <c r="U709" s="224"/>
      <c r="V709" s="224"/>
      <c r="W709" s="224"/>
      <c r="X709" s="224"/>
      <c r="Y709" s="224"/>
      <c r="Z709" s="224"/>
      <c r="AA709" s="224"/>
      <c r="AB709" s="224"/>
      <c r="AC709" s="224"/>
      <c r="AD709" s="224"/>
      <c r="AE709" s="224"/>
      <c r="AF709" s="224"/>
      <c r="AG709" s="224"/>
      <c r="AH709" s="224"/>
      <c r="AI709" s="224"/>
      <c r="AJ709" s="224"/>
      <c r="AK709" s="224"/>
      <c r="AL709" s="224"/>
      <c r="AM709" s="224"/>
      <c r="AN709" s="224"/>
      <c r="AO709" s="224"/>
      <c r="AP709" s="224"/>
      <c r="AQ709" s="224"/>
      <c r="AR709" s="224"/>
      <c r="AS709" s="224"/>
      <c r="AT709" s="224"/>
      <c r="AU709" s="224"/>
      <c r="AV709" s="224"/>
      <c r="AW709" s="224"/>
      <c r="AX709" s="224"/>
      <c r="AY709" s="224"/>
      <c r="AZ709" s="224"/>
      <c r="BA709" s="224"/>
      <c r="BB709" s="224"/>
      <c r="BC709" s="224"/>
      <c r="BD709" s="224"/>
      <c r="BE709" s="224"/>
      <c r="BF709" s="224"/>
      <c r="BG709" s="224"/>
      <c r="BH709" s="224"/>
      <c r="BI709" s="224"/>
      <c r="BJ709" s="224"/>
      <c r="BK709" s="224"/>
      <c r="BL709" s="224"/>
      <c r="BM709" s="225">
        <v>63.75</v>
      </c>
    </row>
    <row r="710" spans="1:65">
      <c r="A710" s="29"/>
      <c r="B710" s="3" t="s">
        <v>261</v>
      </c>
      <c r="C710" s="28"/>
      <c r="D710" s="228">
        <v>0.35355339059327379</v>
      </c>
      <c r="E710" s="223"/>
      <c r="F710" s="224"/>
      <c r="G710" s="224"/>
      <c r="H710" s="224"/>
      <c r="I710" s="224"/>
      <c r="J710" s="224"/>
      <c r="K710" s="224"/>
      <c r="L710" s="224"/>
      <c r="M710" s="224"/>
      <c r="N710" s="224"/>
      <c r="O710" s="224"/>
      <c r="P710" s="224"/>
      <c r="Q710" s="224"/>
      <c r="R710" s="224"/>
      <c r="S710" s="224"/>
      <c r="T710" s="224"/>
      <c r="U710" s="224"/>
      <c r="V710" s="224"/>
      <c r="W710" s="224"/>
      <c r="X710" s="224"/>
      <c r="Y710" s="224"/>
      <c r="Z710" s="224"/>
      <c r="AA710" s="224"/>
      <c r="AB710" s="224"/>
      <c r="AC710" s="224"/>
      <c r="AD710" s="224"/>
      <c r="AE710" s="224"/>
      <c r="AF710" s="224"/>
      <c r="AG710" s="224"/>
      <c r="AH710" s="224"/>
      <c r="AI710" s="224"/>
      <c r="AJ710" s="224"/>
      <c r="AK710" s="224"/>
      <c r="AL710" s="224"/>
      <c r="AM710" s="224"/>
      <c r="AN710" s="224"/>
      <c r="AO710" s="224"/>
      <c r="AP710" s="224"/>
      <c r="AQ710" s="224"/>
      <c r="AR710" s="224"/>
      <c r="AS710" s="224"/>
      <c r="AT710" s="224"/>
      <c r="AU710" s="224"/>
      <c r="AV710" s="224"/>
      <c r="AW710" s="224"/>
      <c r="AX710" s="224"/>
      <c r="AY710" s="224"/>
      <c r="AZ710" s="224"/>
      <c r="BA710" s="224"/>
      <c r="BB710" s="224"/>
      <c r="BC710" s="224"/>
      <c r="BD710" s="224"/>
      <c r="BE710" s="224"/>
      <c r="BF710" s="224"/>
      <c r="BG710" s="224"/>
      <c r="BH710" s="224"/>
      <c r="BI710" s="224"/>
      <c r="BJ710" s="224"/>
      <c r="BK710" s="224"/>
      <c r="BL710" s="224"/>
      <c r="BM710" s="225">
        <v>44</v>
      </c>
    </row>
    <row r="711" spans="1:65">
      <c r="A711" s="29"/>
      <c r="B711" s="3" t="s">
        <v>86</v>
      </c>
      <c r="C711" s="28"/>
      <c r="D711" s="13">
        <v>5.5459355387180199E-3</v>
      </c>
      <c r="E711" s="147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29"/>
      <c r="B712" s="3" t="s">
        <v>262</v>
      </c>
      <c r="C712" s="28"/>
      <c r="D712" s="13">
        <v>0</v>
      </c>
      <c r="E712" s="147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29"/>
      <c r="B713" s="45" t="s">
        <v>263</v>
      </c>
      <c r="C713" s="46"/>
      <c r="D713" s="44" t="s">
        <v>264</v>
      </c>
      <c r="E713" s="147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B714" s="30"/>
      <c r="C714" s="20"/>
      <c r="D714" s="20"/>
      <c r="BM714" s="55"/>
    </row>
    <row r="715" spans="1:65">
      <c r="BM715" s="55"/>
    </row>
    <row r="716" spans="1:65">
      <c r="BM716" s="55"/>
    </row>
    <row r="717" spans="1:65">
      <c r="BM717" s="55"/>
    </row>
    <row r="718" spans="1:65">
      <c r="BM718" s="55"/>
    </row>
    <row r="719" spans="1:65">
      <c r="BM719" s="55"/>
    </row>
    <row r="720" spans="1:65">
      <c r="BM720" s="55"/>
    </row>
    <row r="721" spans="65:65">
      <c r="BM721" s="55"/>
    </row>
    <row r="722" spans="65:65">
      <c r="BM722" s="55"/>
    </row>
    <row r="723" spans="65:65">
      <c r="BM723" s="55"/>
    </row>
    <row r="724" spans="65:65">
      <c r="BM724" s="55"/>
    </row>
    <row r="725" spans="65:65">
      <c r="BM725" s="55"/>
    </row>
    <row r="726" spans="65:65">
      <c r="BM726" s="55"/>
    </row>
    <row r="727" spans="65:65">
      <c r="BM727" s="55"/>
    </row>
    <row r="728" spans="65:65">
      <c r="BM728" s="55"/>
    </row>
    <row r="729" spans="65:65">
      <c r="BM729" s="55"/>
    </row>
    <row r="730" spans="65:65">
      <c r="BM730" s="55"/>
    </row>
    <row r="731" spans="65:65">
      <c r="BM731" s="55"/>
    </row>
    <row r="732" spans="65:65">
      <c r="BM732" s="55"/>
    </row>
    <row r="733" spans="65:65">
      <c r="BM733" s="55"/>
    </row>
    <row r="734" spans="65:65">
      <c r="BM734" s="55"/>
    </row>
    <row r="735" spans="65:65">
      <c r="BM735" s="55"/>
    </row>
    <row r="736" spans="65:65">
      <c r="BM736" s="55"/>
    </row>
    <row r="737" spans="65:65">
      <c r="BM737" s="55"/>
    </row>
    <row r="738" spans="65:65">
      <c r="BM738" s="55"/>
    </row>
    <row r="739" spans="65:65">
      <c r="BM739" s="55"/>
    </row>
    <row r="740" spans="65:65">
      <c r="BM740" s="55"/>
    </row>
    <row r="741" spans="65:65">
      <c r="BM741" s="55"/>
    </row>
    <row r="742" spans="65:65">
      <c r="BM742" s="55"/>
    </row>
    <row r="743" spans="65:65">
      <c r="BM743" s="55"/>
    </row>
    <row r="744" spans="65:65">
      <c r="BM744" s="55"/>
    </row>
    <row r="745" spans="65:65">
      <c r="BM745" s="55"/>
    </row>
    <row r="746" spans="65:65">
      <c r="BM746" s="55"/>
    </row>
    <row r="747" spans="65:65">
      <c r="BM747" s="55"/>
    </row>
    <row r="748" spans="65:65">
      <c r="BM748" s="55"/>
    </row>
    <row r="749" spans="65:65">
      <c r="BM749" s="55"/>
    </row>
    <row r="750" spans="65:65">
      <c r="BM750" s="55"/>
    </row>
    <row r="751" spans="65:65">
      <c r="BM751" s="55"/>
    </row>
    <row r="752" spans="65:65">
      <c r="BM752" s="55"/>
    </row>
    <row r="753" spans="65:65">
      <c r="BM753" s="55"/>
    </row>
    <row r="754" spans="65:65">
      <c r="BM754" s="55"/>
    </row>
    <row r="755" spans="65:65">
      <c r="BM755" s="55"/>
    </row>
    <row r="756" spans="65:65">
      <c r="BM756" s="55"/>
    </row>
    <row r="757" spans="65:65">
      <c r="BM757" s="55"/>
    </row>
    <row r="758" spans="65:65">
      <c r="BM758" s="55"/>
    </row>
    <row r="759" spans="65:65">
      <c r="BM759" s="55"/>
    </row>
    <row r="760" spans="65:65">
      <c r="BM760" s="55"/>
    </row>
    <row r="761" spans="65:65">
      <c r="BM761" s="55"/>
    </row>
    <row r="762" spans="65:65">
      <c r="BM762" s="55"/>
    </row>
    <row r="763" spans="65:65">
      <c r="BM763" s="55"/>
    </row>
    <row r="764" spans="65:65">
      <c r="BM764" s="55"/>
    </row>
    <row r="765" spans="65:65">
      <c r="BM765" s="55"/>
    </row>
    <row r="766" spans="65:65">
      <c r="BM766" s="55"/>
    </row>
    <row r="767" spans="65:65">
      <c r="BM767" s="56"/>
    </row>
    <row r="768" spans="65:65">
      <c r="BM768" s="57"/>
    </row>
    <row r="769" spans="65:65">
      <c r="BM769" s="57"/>
    </row>
    <row r="770" spans="65:65">
      <c r="BM770" s="57"/>
    </row>
    <row r="771" spans="65:65">
      <c r="BM771" s="57"/>
    </row>
    <row r="772" spans="65:65">
      <c r="BM772" s="57"/>
    </row>
    <row r="773" spans="65:65">
      <c r="BM773" s="57"/>
    </row>
    <row r="774" spans="65:65">
      <c r="BM774" s="57"/>
    </row>
    <row r="775" spans="65:65">
      <c r="BM775" s="57"/>
    </row>
    <row r="776" spans="65:65">
      <c r="BM776" s="57"/>
    </row>
    <row r="777" spans="65:65">
      <c r="BM777" s="57"/>
    </row>
    <row r="778" spans="65:65">
      <c r="BM778" s="57"/>
    </row>
    <row r="779" spans="65:65">
      <c r="BM779" s="57"/>
    </row>
    <row r="780" spans="65:65">
      <c r="BM780" s="57"/>
    </row>
    <row r="781" spans="65:65">
      <c r="BM781" s="57"/>
    </row>
    <row r="782" spans="65:65">
      <c r="BM782" s="57"/>
    </row>
    <row r="783" spans="65:65">
      <c r="BM783" s="57"/>
    </row>
    <row r="784" spans="65:65">
      <c r="BM784" s="57"/>
    </row>
    <row r="785" spans="65:65">
      <c r="BM785" s="57"/>
    </row>
    <row r="786" spans="65:65">
      <c r="BM786" s="57"/>
    </row>
    <row r="787" spans="65:65">
      <c r="BM787" s="57"/>
    </row>
    <row r="788" spans="65:65">
      <c r="BM788" s="57"/>
    </row>
    <row r="789" spans="65:65">
      <c r="BM789" s="57"/>
    </row>
    <row r="790" spans="65:65">
      <c r="BM790" s="57"/>
    </row>
    <row r="791" spans="65:65">
      <c r="BM791" s="57"/>
    </row>
    <row r="792" spans="65:65">
      <c r="BM792" s="57"/>
    </row>
    <row r="793" spans="65:65">
      <c r="BM793" s="57"/>
    </row>
    <row r="794" spans="65:65">
      <c r="BM794" s="57"/>
    </row>
    <row r="795" spans="65:65">
      <c r="BM795" s="57"/>
    </row>
    <row r="796" spans="65:65">
      <c r="BM796" s="57"/>
    </row>
    <row r="797" spans="65:65">
      <c r="BM797" s="57"/>
    </row>
    <row r="798" spans="65:65">
      <c r="BM798" s="57"/>
    </row>
    <row r="799" spans="65:65">
      <c r="BM799" s="57"/>
    </row>
    <row r="800" spans="65:65">
      <c r="BM800" s="57"/>
    </row>
    <row r="801" spans="65:65">
      <c r="BM801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42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8" customFormat="1" ht="23.25" customHeight="1">
      <c r="A1" s="74"/>
      <c r="B1" s="33" t="s">
        <v>700</v>
      </c>
      <c r="C1" s="6"/>
      <c r="D1" s="6"/>
      <c r="E1" s="6"/>
      <c r="F1" s="6"/>
      <c r="G1" s="6"/>
      <c r="H1" s="6"/>
      <c r="I1" s="6"/>
      <c r="J1" s="6"/>
      <c r="K1" s="76"/>
    </row>
    <row r="2" spans="1:11" s="8" customFormat="1" ht="24.75" customHeight="1">
      <c r="A2" s="74"/>
      <c r="B2" s="77" t="s">
        <v>2</v>
      </c>
      <c r="C2" s="159" t="s">
        <v>46</v>
      </c>
      <c r="D2" s="160" t="s">
        <v>47</v>
      </c>
      <c r="E2" s="77" t="s">
        <v>2</v>
      </c>
      <c r="F2" s="161" t="s">
        <v>46</v>
      </c>
      <c r="G2" s="78" t="s">
        <v>47</v>
      </c>
      <c r="H2" s="79" t="s">
        <v>2</v>
      </c>
      <c r="I2" s="161" t="s">
        <v>46</v>
      </c>
      <c r="J2" s="78" t="s">
        <v>47</v>
      </c>
      <c r="K2" s="74"/>
    </row>
    <row r="3" spans="1:11" ht="15.75" customHeight="1">
      <c r="A3" s="75"/>
      <c r="B3" s="163" t="s">
        <v>183</v>
      </c>
      <c r="C3" s="162"/>
      <c r="D3" s="164"/>
      <c r="E3" s="162"/>
      <c r="F3" s="162"/>
      <c r="G3" s="165"/>
      <c r="H3" s="162"/>
      <c r="I3" s="162"/>
      <c r="J3" s="166"/>
    </row>
    <row r="4" spans="1:11" ht="15.75" customHeight="1">
      <c r="A4" s="75"/>
      <c r="B4" s="169" t="s">
        <v>49</v>
      </c>
      <c r="C4" s="158" t="s">
        <v>3</v>
      </c>
      <c r="D4" s="167">
        <v>44.6666666666667</v>
      </c>
      <c r="E4" s="169" t="s">
        <v>53</v>
      </c>
      <c r="F4" s="158" t="s">
        <v>3</v>
      </c>
      <c r="G4" s="168">
        <v>0.12166666666666701</v>
      </c>
      <c r="H4" s="170" t="s">
        <v>61</v>
      </c>
      <c r="I4" s="158" t="s">
        <v>3</v>
      </c>
      <c r="J4" s="168">
        <v>0.83630303030302999</v>
      </c>
    </row>
    <row r="5" spans="1:11" ht="15.75" customHeight="1">
      <c r="A5" s="75"/>
      <c r="B5" s="169" t="s">
        <v>81</v>
      </c>
      <c r="C5" s="158" t="s">
        <v>3</v>
      </c>
      <c r="D5" s="35">
        <v>0.19376052347407399</v>
      </c>
      <c r="E5" s="169" t="s">
        <v>124</v>
      </c>
      <c r="F5" s="158" t="s">
        <v>82</v>
      </c>
      <c r="G5" s="37">
        <v>19.1666666666667</v>
      </c>
      <c r="H5" s="7" t="s">
        <v>696</v>
      </c>
      <c r="I5" s="158" t="s">
        <v>696</v>
      </c>
      <c r="J5" s="36" t="s">
        <v>696</v>
      </c>
    </row>
    <row r="6" spans="1:11" ht="15.75" customHeight="1">
      <c r="A6" s="75"/>
      <c r="B6" s="163" t="s">
        <v>205</v>
      </c>
      <c r="C6" s="162"/>
      <c r="D6" s="164"/>
      <c r="E6" s="162"/>
      <c r="F6" s="162"/>
      <c r="G6" s="165"/>
      <c r="H6" s="162"/>
      <c r="I6" s="162"/>
      <c r="J6" s="166"/>
    </row>
    <row r="7" spans="1:11" ht="15.75" customHeight="1">
      <c r="A7" s="75"/>
      <c r="B7" s="169" t="s">
        <v>33</v>
      </c>
      <c r="C7" s="158" t="s">
        <v>3</v>
      </c>
      <c r="D7" s="35">
        <v>2.1042763017627499</v>
      </c>
      <c r="E7" s="169" t="s">
        <v>23</v>
      </c>
      <c r="F7" s="158" t="s">
        <v>3</v>
      </c>
      <c r="G7" s="168">
        <v>0.16464655229747799</v>
      </c>
      <c r="H7" s="170" t="s">
        <v>12</v>
      </c>
      <c r="I7" s="158" t="s">
        <v>3</v>
      </c>
      <c r="J7" s="168">
        <v>1.4509197521107999</v>
      </c>
    </row>
    <row r="8" spans="1:11" ht="15.75" customHeight="1">
      <c r="A8" s="75"/>
      <c r="B8" s="169" t="s">
        <v>36</v>
      </c>
      <c r="C8" s="158" t="s">
        <v>3</v>
      </c>
      <c r="D8" s="35">
        <v>1.29908556532585</v>
      </c>
      <c r="E8" s="169" t="s">
        <v>31</v>
      </c>
      <c r="F8" s="158" t="s">
        <v>3</v>
      </c>
      <c r="G8" s="168">
        <v>5.6705104972256102</v>
      </c>
      <c r="H8" s="170" t="s">
        <v>64</v>
      </c>
      <c r="I8" s="158" t="s">
        <v>3</v>
      </c>
      <c r="J8" s="168">
        <v>0.17575753350019699</v>
      </c>
    </row>
    <row r="9" spans="1:11" ht="15.75" customHeight="1">
      <c r="A9" s="75"/>
      <c r="B9" s="169" t="s">
        <v>5</v>
      </c>
      <c r="C9" s="158" t="s">
        <v>3</v>
      </c>
      <c r="D9" s="35">
        <v>1.9021911527522299</v>
      </c>
      <c r="E9" s="169" t="s">
        <v>123</v>
      </c>
      <c r="F9" s="158" t="s">
        <v>82</v>
      </c>
      <c r="G9" s="37">
        <v>16.733218114933599</v>
      </c>
      <c r="H9" s="170" t="s">
        <v>41</v>
      </c>
      <c r="I9" s="158" t="s">
        <v>3</v>
      </c>
      <c r="J9" s="168">
        <v>1.31321678063716</v>
      </c>
    </row>
    <row r="10" spans="1:11" ht="15.75" customHeight="1">
      <c r="A10" s="75"/>
      <c r="B10" s="169" t="s">
        <v>14</v>
      </c>
      <c r="C10" s="158" t="s">
        <v>3</v>
      </c>
      <c r="D10" s="171">
        <v>2.8500000000000001E-2</v>
      </c>
      <c r="E10" s="169" t="s">
        <v>124</v>
      </c>
      <c r="F10" s="158" t="s">
        <v>82</v>
      </c>
      <c r="G10" s="37">
        <v>18.705902648750001</v>
      </c>
      <c r="H10" s="7" t="s">
        <v>696</v>
      </c>
      <c r="I10" s="158" t="s">
        <v>696</v>
      </c>
      <c r="J10" s="36" t="s">
        <v>696</v>
      </c>
    </row>
    <row r="11" spans="1:11" ht="15.75" customHeight="1">
      <c r="A11" s="75"/>
      <c r="B11" s="163" t="s">
        <v>134</v>
      </c>
      <c r="C11" s="162"/>
      <c r="D11" s="164"/>
      <c r="E11" s="162"/>
      <c r="F11" s="162"/>
      <c r="G11" s="165"/>
      <c r="H11" s="162"/>
      <c r="I11" s="162"/>
      <c r="J11" s="166"/>
    </row>
    <row r="12" spans="1:11" ht="15.75" customHeight="1">
      <c r="A12" s="75"/>
      <c r="B12" s="169" t="s">
        <v>414</v>
      </c>
      <c r="C12" s="158" t="s">
        <v>1</v>
      </c>
      <c r="D12" s="35">
        <v>13.654999999999999</v>
      </c>
      <c r="E12" s="169" t="s">
        <v>415</v>
      </c>
      <c r="F12" s="158" t="s">
        <v>1</v>
      </c>
      <c r="G12" s="168">
        <v>11.702094499999999</v>
      </c>
      <c r="H12" s="170" t="s">
        <v>60</v>
      </c>
      <c r="I12" s="158" t="s">
        <v>1</v>
      </c>
      <c r="J12" s="172">
        <v>0.252</v>
      </c>
    </row>
    <row r="13" spans="1:11" ht="15.75" customHeight="1">
      <c r="A13" s="75"/>
      <c r="B13" s="169" t="s">
        <v>7</v>
      </c>
      <c r="C13" s="158" t="s">
        <v>3</v>
      </c>
      <c r="D13" s="167">
        <v>30</v>
      </c>
      <c r="E13" s="169" t="s">
        <v>416</v>
      </c>
      <c r="F13" s="158" t="s">
        <v>1</v>
      </c>
      <c r="G13" s="172">
        <v>0.44600000000000001</v>
      </c>
      <c r="H13" s="170" t="s">
        <v>417</v>
      </c>
      <c r="I13" s="158" t="s">
        <v>1</v>
      </c>
      <c r="J13" s="168">
        <v>50.16</v>
      </c>
    </row>
    <row r="14" spans="1:11" ht="15.75" customHeight="1">
      <c r="A14" s="75"/>
      <c r="B14" s="169" t="s">
        <v>106</v>
      </c>
      <c r="C14" s="158" t="s">
        <v>3</v>
      </c>
      <c r="D14" s="173">
        <v>240.04750000000001</v>
      </c>
      <c r="E14" s="169" t="s">
        <v>107</v>
      </c>
      <c r="F14" s="158" t="s">
        <v>1</v>
      </c>
      <c r="G14" s="168">
        <v>6.61</v>
      </c>
      <c r="H14" s="170" t="s">
        <v>15</v>
      </c>
      <c r="I14" s="158" t="s">
        <v>3</v>
      </c>
      <c r="J14" s="37">
        <v>45</v>
      </c>
    </row>
    <row r="15" spans="1:11" ht="15.75" customHeight="1">
      <c r="A15" s="75"/>
      <c r="B15" s="169" t="s">
        <v>100</v>
      </c>
      <c r="C15" s="158" t="s">
        <v>1</v>
      </c>
      <c r="D15" s="35">
        <v>10.14</v>
      </c>
      <c r="E15" s="169" t="s">
        <v>108</v>
      </c>
      <c r="F15" s="158" t="s">
        <v>1</v>
      </c>
      <c r="G15" s="172">
        <v>0.186</v>
      </c>
      <c r="H15" s="170" t="s">
        <v>18</v>
      </c>
      <c r="I15" s="158" t="s">
        <v>3</v>
      </c>
      <c r="J15" s="36">
        <v>225</v>
      </c>
    </row>
    <row r="16" spans="1:11" ht="15.75" customHeight="1">
      <c r="A16" s="75"/>
      <c r="B16" s="169" t="s">
        <v>206</v>
      </c>
      <c r="C16" s="158" t="s">
        <v>3</v>
      </c>
      <c r="D16" s="173">
        <v>1510</v>
      </c>
      <c r="E16" s="169" t="s">
        <v>418</v>
      </c>
      <c r="F16" s="158" t="s">
        <v>1</v>
      </c>
      <c r="G16" s="168">
        <v>2.56</v>
      </c>
      <c r="H16" s="170" t="s">
        <v>419</v>
      </c>
      <c r="I16" s="158" t="s">
        <v>1</v>
      </c>
      <c r="J16" s="168">
        <v>1.1085</v>
      </c>
    </row>
    <row r="17" spans="1:10" ht="15.75" customHeight="1">
      <c r="A17" s="75"/>
      <c r="B17" s="169" t="s">
        <v>25</v>
      </c>
      <c r="C17" s="158" t="s">
        <v>3</v>
      </c>
      <c r="D17" s="173">
        <v>60</v>
      </c>
      <c r="E17" s="169" t="s">
        <v>34</v>
      </c>
      <c r="F17" s="158" t="s">
        <v>3</v>
      </c>
      <c r="G17" s="36">
        <v>155</v>
      </c>
      <c r="H17" s="170" t="s">
        <v>420</v>
      </c>
      <c r="I17" s="158" t="s">
        <v>3</v>
      </c>
      <c r="J17" s="36">
        <v>526.63400000000001</v>
      </c>
    </row>
    <row r="18" spans="1:10" ht="15.75" customHeight="1">
      <c r="A18" s="75"/>
      <c r="B18" s="169" t="s">
        <v>421</v>
      </c>
      <c r="C18" s="158" t="s">
        <v>3</v>
      </c>
      <c r="D18" s="173">
        <v>241.14750000000001</v>
      </c>
      <c r="E18" s="169" t="s">
        <v>422</v>
      </c>
      <c r="F18" s="158" t="s">
        <v>1</v>
      </c>
      <c r="G18" s="172">
        <v>9.39556E-2</v>
      </c>
      <c r="H18" s="170" t="s">
        <v>44</v>
      </c>
      <c r="I18" s="158" t="s">
        <v>3</v>
      </c>
      <c r="J18" s="36">
        <v>140</v>
      </c>
    </row>
    <row r="19" spans="1:10" ht="15.75" customHeight="1">
      <c r="A19" s="75"/>
      <c r="B19" s="169" t="s">
        <v>0</v>
      </c>
      <c r="C19" s="158" t="s">
        <v>3</v>
      </c>
      <c r="D19" s="173">
        <v>200</v>
      </c>
      <c r="E19" s="169" t="s">
        <v>37</v>
      </c>
      <c r="F19" s="158" t="s">
        <v>3</v>
      </c>
      <c r="G19" s="36">
        <v>85</v>
      </c>
      <c r="H19" s="170" t="s">
        <v>45</v>
      </c>
      <c r="I19" s="158" t="s">
        <v>3</v>
      </c>
      <c r="J19" s="36">
        <v>100</v>
      </c>
    </row>
    <row r="20" spans="1:10" ht="15.75" customHeight="1">
      <c r="A20" s="75"/>
      <c r="B20" s="163" t="s">
        <v>182</v>
      </c>
      <c r="C20" s="162"/>
      <c r="D20" s="164"/>
      <c r="E20" s="162"/>
      <c r="F20" s="162"/>
      <c r="G20" s="165"/>
      <c r="H20" s="162"/>
      <c r="I20" s="162"/>
      <c r="J20" s="166"/>
    </row>
    <row r="21" spans="1:10" ht="15.75" customHeight="1">
      <c r="A21" s="75"/>
      <c r="B21" s="169" t="s">
        <v>423</v>
      </c>
      <c r="C21" s="158" t="s">
        <v>1</v>
      </c>
      <c r="D21" s="35">
        <v>2.9550000000000001</v>
      </c>
      <c r="E21" s="34" t="s">
        <v>696</v>
      </c>
      <c r="F21" s="158" t="s">
        <v>696</v>
      </c>
      <c r="G21" s="37" t="s">
        <v>696</v>
      </c>
      <c r="H21" s="7" t="s">
        <v>696</v>
      </c>
      <c r="I21" s="158" t="s">
        <v>696</v>
      </c>
      <c r="J21" s="36" t="s">
        <v>696</v>
      </c>
    </row>
    <row r="22" spans="1:10" ht="15.75" customHeight="1">
      <c r="A22" s="75"/>
      <c r="B22" s="163" t="s">
        <v>181</v>
      </c>
      <c r="C22" s="162"/>
      <c r="D22" s="164"/>
      <c r="E22" s="162"/>
      <c r="F22" s="162"/>
      <c r="G22" s="165"/>
      <c r="H22" s="162"/>
      <c r="I22" s="162"/>
      <c r="J22" s="166"/>
    </row>
    <row r="23" spans="1:10" ht="15.75" customHeight="1">
      <c r="A23" s="75"/>
      <c r="B23" s="169" t="s">
        <v>109</v>
      </c>
      <c r="C23" s="158" t="s">
        <v>1</v>
      </c>
      <c r="D23" s="171">
        <v>0.115</v>
      </c>
      <c r="E23" s="169" t="s">
        <v>60</v>
      </c>
      <c r="F23" s="158" t="s">
        <v>1</v>
      </c>
      <c r="G23" s="172">
        <v>0.29499999999999998</v>
      </c>
      <c r="H23" s="7" t="s">
        <v>696</v>
      </c>
      <c r="I23" s="158" t="s">
        <v>696</v>
      </c>
      <c r="J23" s="36" t="s">
        <v>696</v>
      </c>
    </row>
    <row r="24" spans="1:10" ht="15.75" customHeight="1">
      <c r="A24" s="75"/>
      <c r="B24" s="163" t="s">
        <v>207</v>
      </c>
      <c r="C24" s="162"/>
      <c r="D24" s="164"/>
      <c r="E24" s="162"/>
      <c r="F24" s="162"/>
      <c r="G24" s="165"/>
      <c r="H24" s="162"/>
      <c r="I24" s="162"/>
      <c r="J24" s="166"/>
    </row>
    <row r="25" spans="1:10" ht="15.75" customHeight="1">
      <c r="A25" s="75"/>
      <c r="B25" s="169" t="s">
        <v>4</v>
      </c>
      <c r="C25" s="158" t="s">
        <v>3</v>
      </c>
      <c r="D25" s="171">
        <v>0.35</v>
      </c>
      <c r="E25" s="169" t="s">
        <v>8</v>
      </c>
      <c r="F25" s="158" t="s">
        <v>3</v>
      </c>
      <c r="G25" s="168">
        <v>1.845</v>
      </c>
      <c r="H25" s="170" t="s">
        <v>12</v>
      </c>
      <c r="I25" s="158" t="s">
        <v>3</v>
      </c>
      <c r="J25" s="168">
        <v>2.6150000000000002</v>
      </c>
    </row>
    <row r="26" spans="1:10" ht="15.75" customHeight="1">
      <c r="A26" s="75"/>
      <c r="B26" s="169" t="s">
        <v>7</v>
      </c>
      <c r="C26" s="158" t="s">
        <v>3</v>
      </c>
      <c r="D26" s="167">
        <v>33.200000000000003</v>
      </c>
      <c r="E26" s="169" t="s">
        <v>11</v>
      </c>
      <c r="F26" s="158" t="s">
        <v>3</v>
      </c>
      <c r="G26" s="168">
        <v>0.84499999999999997</v>
      </c>
      <c r="H26" s="170" t="s">
        <v>15</v>
      </c>
      <c r="I26" s="158" t="s">
        <v>3</v>
      </c>
      <c r="J26" s="168">
        <v>0.9</v>
      </c>
    </row>
    <row r="27" spans="1:10" ht="15.75" customHeight="1">
      <c r="A27" s="75"/>
      <c r="B27" s="169" t="s">
        <v>10</v>
      </c>
      <c r="C27" s="158" t="s">
        <v>3</v>
      </c>
      <c r="D27" s="173">
        <v>150</v>
      </c>
      <c r="E27" s="169" t="s">
        <v>14</v>
      </c>
      <c r="F27" s="158" t="s">
        <v>3</v>
      </c>
      <c r="G27" s="172">
        <v>0.05</v>
      </c>
      <c r="H27" s="170" t="s">
        <v>18</v>
      </c>
      <c r="I27" s="158" t="s">
        <v>3</v>
      </c>
      <c r="J27" s="36">
        <v>207.5</v>
      </c>
    </row>
    <row r="28" spans="1:10" ht="15.75" customHeight="1">
      <c r="A28" s="75"/>
      <c r="B28" s="169" t="s">
        <v>13</v>
      </c>
      <c r="C28" s="158" t="s">
        <v>3</v>
      </c>
      <c r="D28" s="35">
        <v>0.6</v>
      </c>
      <c r="E28" s="169" t="s">
        <v>17</v>
      </c>
      <c r="F28" s="158" t="s">
        <v>3</v>
      </c>
      <c r="G28" s="168">
        <v>4.7699999999999996</v>
      </c>
      <c r="H28" s="170" t="s">
        <v>21</v>
      </c>
      <c r="I28" s="158" t="s">
        <v>3</v>
      </c>
      <c r="J28" s="168">
        <v>0.21</v>
      </c>
    </row>
    <row r="29" spans="1:10" ht="15.75" customHeight="1">
      <c r="A29" s="75"/>
      <c r="B29" s="169" t="s">
        <v>16</v>
      </c>
      <c r="C29" s="158" t="s">
        <v>3</v>
      </c>
      <c r="D29" s="35" t="s">
        <v>96</v>
      </c>
      <c r="E29" s="169" t="s">
        <v>23</v>
      </c>
      <c r="F29" s="158" t="s">
        <v>3</v>
      </c>
      <c r="G29" s="168">
        <v>0.33</v>
      </c>
      <c r="H29" s="170" t="s">
        <v>24</v>
      </c>
      <c r="I29" s="158" t="s">
        <v>3</v>
      </c>
      <c r="J29" s="168">
        <v>0.58499999999999996</v>
      </c>
    </row>
    <row r="30" spans="1:10" ht="15.75" customHeight="1">
      <c r="A30" s="75"/>
      <c r="B30" s="169" t="s">
        <v>19</v>
      </c>
      <c r="C30" s="158" t="s">
        <v>3</v>
      </c>
      <c r="D30" s="35">
        <v>0.5</v>
      </c>
      <c r="E30" s="169" t="s">
        <v>56</v>
      </c>
      <c r="F30" s="158" t="s">
        <v>1</v>
      </c>
      <c r="G30" s="172">
        <v>0.14449999999999999</v>
      </c>
      <c r="H30" s="170" t="s">
        <v>27</v>
      </c>
      <c r="I30" s="158" t="s">
        <v>3</v>
      </c>
      <c r="J30" s="36" t="s">
        <v>96</v>
      </c>
    </row>
    <row r="31" spans="1:10" ht="15.75" customHeight="1">
      <c r="A31" s="75"/>
      <c r="B31" s="169" t="s">
        <v>22</v>
      </c>
      <c r="C31" s="158" t="s">
        <v>3</v>
      </c>
      <c r="D31" s="167">
        <v>11.55</v>
      </c>
      <c r="E31" s="169" t="s">
        <v>26</v>
      </c>
      <c r="F31" s="158" t="s">
        <v>3</v>
      </c>
      <c r="G31" s="168">
        <v>1.8</v>
      </c>
      <c r="H31" s="170" t="s">
        <v>30</v>
      </c>
      <c r="I31" s="158" t="s">
        <v>3</v>
      </c>
      <c r="J31" s="168">
        <v>0.73</v>
      </c>
    </row>
    <row r="32" spans="1:10" ht="15.75" customHeight="1">
      <c r="A32" s="75"/>
      <c r="B32" s="169" t="s">
        <v>25</v>
      </c>
      <c r="C32" s="158" t="s">
        <v>3</v>
      </c>
      <c r="D32" s="167">
        <v>45.7</v>
      </c>
      <c r="E32" s="169" t="s">
        <v>29</v>
      </c>
      <c r="F32" s="158" t="s">
        <v>3</v>
      </c>
      <c r="G32" s="168">
        <v>3.43</v>
      </c>
      <c r="H32" s="170" t="s">
        <v>62</v>
      </c>
      <c r="I32" s="158" t="s">
        <v>1</v>
      </c>
      <c r="J32" s="172">
        <v>0.64849999999999997</v>
      </c>
    </row>
    <row r="33" spans="1:10" ht="15.75" customHeight="1">
      <c r="A33" s="75"/>
      <c r="B33" s="169" t="s">
        <v>51</v>
      </c>
      <c r="C33" s="158" t="s">
        <v>3</v>
      </c>
      <c r="D33" s="173">
        <v>142.5</v>
      </c>
      <c r="E33" s="169" t="s">
        <v>31</v>
      </c>
      <c r="F33" s="158" t="s">
        <v>3</v>
      </c>
      <c r="G33" s="168">
        <v>8.3249999999999993</v>
      </c>
      <c r="H33" s="170" t="s">
        <v>63</v>
      </c>
      <c r="I33" s="158" t="s">
        <v>3</v>
      </c>
      <c r="J33" s="36" t="s">
        <v>96</v>
      </c>
    </row>
    <row r="34" spans="1:10" ht="15.75" customHeight="1">
      <c r="A34" s="75"/>
      <c r="B34" s="169" t="s">
        <v>28</v>
      </c>
      <c r="C34" s="158" t="s">
        <v>3</v>
      </c>
      <c r="D34" s="35">
        <v>0.73499999999999999</v>
      </c>
      <c r="E34" s="169" t="s">
        <v>34</v>
      </c>
      <c r="F34" s="158" t="s">
        <v>3</v>
      </c>
      <c r="G34" s="36">
        <v>98</v>
      </c>
      <c r="H34" s="170" t="s">
        <v>64</v>
      </c>
      <c r="I34" s="158" t="s">
        <v>3</v>
      </c>
      <c r="J34" s="168">
        <v>0.36499999999999999</v>
      </c>
    </row>
    <row r="35" spans="1:10" ht="15.75" customHeight="1">
      <c r="A35" s="75"/>
      <c r="B35" s="169" t="s">
        <v>0</v>
      </c>
      <c r="C35" s="158" t="s">
        <v>3</v>
      </c>
      <c r="D35" s="173">
        <v>179</v>
      </c>
      <c r="E35" s="169" t="s">
        <v>37</v>
      </c>
      <c r="F35" s="158" t="s">
        <v>3</v>
      </c>
      <c r="G35" s="37">
        <v>14.5</v>
      </c>
      <c r="H35" s="170" t="s">
        <v>32</v>
      </c>
      <c r="I35" s="158" t="s">
        <v>3</v>
      </c>
      <c r="J35" s="168">
        <v>0.22</v>
      </c>
    </row>
    <row r="36" spans="1:10" ht="15.75" customHeight="1">
      <c r="A36" s="75"/>
      <c r="B36" s="169" t="s">
        <v>33</v>
      </c>
      <c r="C36" s="158" t="s">
        <v>3</v>
      </c>
      <c r="D36" s="35">
        <v>3.88</v>
      </c>
      <c r="E36" s="169" t="s">
        <v>40</v>
      </c>
      <c r="F36" s="158" t="s">
        <v>3</v>
      </c>
      <c r="G36" s="168">
        <v>1.71</v>
      </c>
      <c r="H36" s="170" t="s">
        <v>65</v>
      </c>
      <c r="I36" s="158" t="s">
        <v>3</v>
      </c>
      <c r="J36" s="36">
        <v>299</v>
      </c>
    </row>
    <row r="37" spans="1:10" ht="15.75" customHeight="1">
      <c r="A37" s="75"/>
      <c r="B37" s="169" t="s">
        <v>36</v>
      </c>
      <c r="C37" s="158" t="s">
        <v>3</v>
      </c>
      <c r="D37" s="35">
        <v>2.4849999999999999</v>
      </c>
      <c r="E37" s="169" t="s">
        <v>43</v>
      </c>
      <c r="F37" s="158" t="s">
        <v>3</v>
      </c>
      <c r="G37" s="168">
        <v>9.75</v>
      </c>
      <c r="H37" s="170" t="s">
        <v>35</v>
      </c>
      <c r="I37" s="158" t="s">
        <v>3</v>
      </c>
      <c r="J37" s="37">
        <v>17.25</v>
      </c>
    </row>
    <row r="38" spans="1:10" ht="15.75" customHeight="1">
      <c r="A38" s="75"/>
      <c r="B38" s="169" t="s">
        <v>39</v>
      </c>
      <c r="C38" s="158" t="s">
        <v>3</v>
      </c>
      <c r="D38" s="35">
        <v>0.94</v>
      </c>
      <c r="E38" s="169" t="s">
        <v>59</v>
      </c>
      <c r="F38" s="158" t="s">
        <v>3</v>
      </c>
      <c r="G38" s="37" t="s">
        <v>105</v>
      </c>
      <c r="H38" s="170" t="s">
        <v>38</v>
      </c>
      <c r="I38" s="158" t="s">
        <v>3</v>
      </c>
      <c r="J38" s="37">
        <v>20.75</v>
      </c>
    </row>
    <row r="39" spans="1:10" ht="15.75" customHeight="1">
      <c r="A39" s="75"/>
      <c r="B39" s="169" t="s">
        <v>42</v>
      </c>
      <c r="C39" s="158" t="s">
        <v>3</v>
      </c>
      <c r="D39" s="167">
        <v>15.55</v>
      </c>
      <c r="E39" s="169" t="s">
        <v>6</v>
      </c>
      <c r="F39" s="158" t="s">
        <v>3</v>
      </c>
      <c r="G39" s="168">
        <v>1.45</v>
      </c>
      <c r="H39" s="170" t="s">
        <v>41</v>
      </c>
      <c r="I39" s="158" t="s">
        <v>3</v>
      </c>
      <c r="J39" s="168">
        <v>2.33</v>
      </c>
    </row>
    <row r="40" spans="1:10" ht="15.75" customHeight="1">
      <c r="A40" s="75"/>
      <c r="B40" s="169" t="s">
        <v>5</v>
      </c>
      <c r="C40" s="158" t="s">
        <v>3</v>
      </c>
      <c r="D40" s="35">
        <v>3.21</v>
      </c>
      <c r="E40" s="169" t="s">
        <v>9</v>
      </c>
      <c r="F40" s="158" t="s">
        <v>3</v>
      </c>
      <c r="G40" s="37">
        <v>41.2</v>
      </c>
      <c r="H40" s="170" t="s">
        <v>44</v>
      </c>
      <c r="I40" s="158" t="s">
        <v>3</v>
      </c>
      <c r="J40" s="36">
        <v>125</v>
      </c>
    </row>
    <row r="41" spans="1:10" ht="15.75" customHeight="1">
      <c r="A41" s="75"/>
      <c r="B41" s="189" t="s">
        <v>81</v>
      </c>
      <c r="C41" s="190" t="s">
        <v>3</v>
      </c>
      <c r="D41" s="191">
        <v>1.375</v>
      </c>
      <c r="E41" s="189" t="s">
        <v>61</v>
      </c>
      <c r="F41" s="190" t="s">
        <v>3</v>
      </c>
      <c r="G41" s="192" t="s">
        <v>103</v>
      </c>
      <c r="H41" s="193" t="s">
        <v>45</v>
      </c>
      <c r="I41" s="190" t="s">
        <v>3</v>
      </c>
      <c r="J41" s="194">
        <v>63.75</v>
      </c>
    </row>
    <row r="42" spans="1:10" ht="15.75" customHeight="1">
      <c r="B42" s="31" t="s">
        <v>703</v>
      </c>
    </row>
  </sheetData>
  <conditionalFormatting sqref="B3:J41">
    <cfRule type="expression" dxfId="35" priority="1">
      <formula>IF(IndVal_IsBlnkRow*IndVal_IsBlnkRowNext=1,TRUE,FALSE)</formula>
    </cfRule>
  </conditionalFormatting>
  <conditionalFormatting sqref="C3:C41 F3:F41 I3:I41">
    <cfRule type="expression" dxfId="34" priority="2">
      <formula>IndVal_LimitValDiffUOM</formula>
    </cfRule>
  </conditionalFormatting>
  <hyperlinks>
    <hyperlink ref="B4" location="'4-Acid'!$A$79" display="'4-Acid'!$A$79" xr:uid="{BD70EBDB-E0C4-4DBB-9A73-3D4BB2FDF284}"/>
    <hyperlink ref="E4" location="'4-Acid'!$A$425" display="'4-Acid'!$A$425" xr:uid="{585A2581-D550-4DE3-AFAF-8E287F25F153}"/>
    <hyperlink ref="H4" location="'4-Acid'!$A$844" display="'4-Acid'!$A$844" xr:uid="{5C45698E-EAAB-4604-8629-6D71134406D2}"/>
    <hyperlink ref="B5" location="'4-Acid'!$A$389" display="'4-Acid'!$A$389" xr:uid="{8AA6CABB-1D13-4C06-8661-188A2E0D16D8}"/>
    <hyperlink ref="E5" location="'4-Acid'!$A$735" display="'4-Acid'!$A$735" xr:uid="{7EAAE666-139A-495E-A763-7CBD96926DAB}"/>
    <hyperlink ref="B7" location="'Aqua Regia'!$A$280" display="'Aqua Regia'!$A$280" xr:uid="{D276B855-3B53-49F8-A79E-0D49D57CAF9E}"/>
    <hyperlink ref="E7" location="'Aqua Regia'!$A$533" display="'Aqua Regia'!$A$533" xr:uid="{C9CD8E58-7DA4-4B89-898A-B8059C5F102E}"/>
    <hyperlink ref="H7" location="'Aqua Regia'!$A$881" display="'Aqua Regia'!$A$881" xr:uid="{02F83591-DC3D-402A-9389-035B837CBC5C}"/>
    <hyperlink ref="B8" location="'Aqua Regia'!$A$298" display="'Aqua Regia'!$A$298" xr:uid="{62A81157-5214-4D25-8923-289947A48B03}"/>
    <hyperlink ref="E8" location="'Aqua Regia'!$A$643" display="'Aqua Regia'!$A$643" xr:uid="{218304E3-0A91-486E-9422-F28D33316DB7}"/>
    <hyperlink ref="H8" location="'Aqua Regia'!$A$1043" display="'Aqua Regia'!$A$1043" xr:uid="{9F582FA8-AE77-4209-826F-80A386205180}"/>
    <hyperlink ref="B9" location="'Aqua Regia'!$A$370" display="'Aqua Regia'!$A$370" xr:uid="{DB7D1E92-9520-4F6C-896E-8A72119D8F92}"/>
    <hyperlink ref="E9" location="'Aqua Regia'!$A$716" display="'Aqua Regia'!$A$716" xr:uid="{F150CB74-A125-4CB8-96ED-AB3DCAC0987B}"/>
    <hyperlink ref="H9" location="'Aqua Regia'!$A$1135" display="'Aqua Regia'!$A$1135" xr:uid="{BC4FC7FB-AD0D-4B90-ADF8-B2155A5E32AC}"/>
    <hyperlink ref="B10" location="'Aqua Regia'!$A$460" display="'Aqua Regia'!$A$460" xr:uid="{8F8BBBD4-0DCD-4A3A-BB78-FCAF4D53DEE0}"/>
    <hyperlink ref="E10" location="'Aqua Regia'!$A$752" display="'Aqua Regia'!$A$752" xr:uid="{8592966F-02EA-4900-B0A6-B339B3DB2CD3}"/>
    <hyperlink ref="B12" location="'Fusion XRF'!$A$1" display="'Fusion XRF'!$A$1" xr:uid="{9BF8D2C3-2D52-42D0-B5B4-991BC4288C2C}"/>
    <hyperlink ref="E12" location="'Fusion XRF'!$A$136" display="'Fusion XRF'!$A$136" xr:uid="{F1D8BC3E-CAB2-46B6-8592-D5FDFBCAD48E}"/>
    <hyperlink ref="H12" location="'Fusion XRF'!$A$248" display="'Fusion XRF'!$A$248" xr:uid="{3DCB9E95-1FF4-4834-9C92-3E778340DF37}"/>
    <hyperlink ref="B13" location="'Fusion XRF'!$A$15" display="'Fusion XRF'!$A$15" xr:uid="{C065A57C-2C62-4C3C-9F67-8732BD4FD0A5}"/>
    <hyperlink ref="E13" location="'Fusion XRF'!$A$150" display="'Fusion XRF'!$A$150" xr:uid="{2EF213F4-1A39-4428-89B9-AEA78DAA2397}"/>
    <hyperlink ref="H13" location="'Fusion XRF'!$A$262" display="'Fusion XRF'!$A$262" xr:uid="{E2E2A9BE-3220-4A46-8795-EFAFBEE53719}"/>
    <hyperlink ref="B14" location="'Fusion XRF'!$A$52" display="'Fusion XRF'!$A$52" xr:uid="{E1A0224D-120C-4D67-A8C7-D970F3D2F48F}"/>
    <hyperlink ref="E14" location="'Fusion XRF'!$A$164" display="'Fusion XRF'!$A$164" xr:uid="{99D94BC8-E853-400B-B390-E5DA962444C7}"/>
    <hyperlink ref="H14" location="'Fusion XRF'!$A$276" display="'Fusion XRF'!$A$276" xr:uid="{BF13381D-76D5-40B9-B96B-924383C36437}"/>
    <hyperlink ref="B15" location="'Fusion XRF'!$A$66" display="'Fusion XRF'!$A$66" xr:uid="{0993D7EC-A77C-4901-8B71-FD3C41984D53}"/>
    <hyperlink ref="E15" location="'Fusion XRF'!$A$178" display="'Fusion XRF'!$A$178" xr:uid="{545FDCB9-B3B7-49F4-AE83-DAFFF6AA3324}"/>
    <hyperlink ref="H15" location="'Fusion XRF'!$A$290" display="'Fusion XRF'!$A$290" xr:uid="{1FF43B0A-EAEB-426E-83A1-085DA05AD7B0}"/>
    <hyperlink ref="B16" location="'Fusion XRF'!$A$80" display="'Fusion XRF'!$A$80" xr:uid="{25A1C0AE-5548-4A14-BC09-4326984E05CC}"/>
    <hyperlink ref="E16" location="'Fusion XRF'!$A$192" display="'Fusion XRF'!$A$192" xr:uid="{400C8BF6-6D0C-49C3-AD30-5E806D595693}"/>
    <hyperlink ref="H16" location="'Fusion XRF'!$A$304" display="'Fusion XRF'!$A$304" xr:uid="{83313100-9B35-4CC6-ABF4-0A784D0C3650}"/>
    <hyperlink ref="B17" location="'Fusion XRF'!$A$94" display="'Fusion XRF'!$A$94" xr:uid="{45C5BE00-F81E-4C93-ABB1-718E088D0E35}"/>
    <hyperlink ref="E17" location="'Fusion XRF'!$A$206" display="'Fusion XRF'!$A$206" xr:uid="{C2F38C4F-2A4B-4A6E-86BF-971CB6355937}"/>
    <hyperlink ref="H17" location="'Fusion XRF'!$A$318" display="'Fusion XRF'!$A$318" xr:uid="{28482CA2-65D0-49B7-9FB9-04211F6F300A}"/>
    <hyperlink ref="B18" location="'Fusion XRF'!$A$108" display="'Fusion XRF'!$A$108" xr:uid="{1F7FAB9C-A47E-4B85-A104-7A1F517A88C0}"/>
    <hyperlink ref="E18" location="'Fusion XRF'!$A$220" display="'Fusion XRF'!$A$220" xr:uid="{7BA07E0F-0ED9-474F-9385-423B688D51D4}"/>
    <hyperlink ref="H18" location="'Fusion XRF'!$A$332" display="'Fusion XRF'!$A$332" xr:uid="{6FBF757D-17A6-4362-807C-69182B3F9605}"/>
    <hyperlink ref="B19" location="'Fusion XRF'!$A$122" display="'Fusion XRF'!$A$122" xr:uid="{D8F4086C-8435-414E-84BE-056D5F380CEB}"/>
    <hyperlink ref="E19" location="'Fusion XRF'!$A$234" display="'Fusion XRF'!$A$234" xr:uid="{AF42E74B-E931-4281-8E24-45B537616805}"/>
    <hyperlink ref="H19" location="'Fusion XRF'!$A$346" display="'Fusion XRF'!$A$346" xr:uid="{70CBA120-E1A8-4072-B324-436C1A56F03E}"/>
    <hyperlink ref="B21" location="'Thermograv'!$A$1" display="'Thermograv'!$A$1" xr:uid="{729669D5-98D5-4C9A-AA89-7A3C19A99475}"/>
    <hyperlink ref="B23" location="'IRC'!$A$1" display="'IRC'!$A$1" xr:uid="{7052F8F0-0DA7-4789-8141-4F20798B1DDA}"/>
    <hyperlink ref="E23" location="'IRC'!$A$15" display="'IRC'!$A$15" xr:uid="{FC9BE0F8-82A8-4EBB-B402-35DDB84A9C6D}"/>
    <hyperlink ref="B25" location="'Laser Ablation'!$A$1" display="'Laser Ablation'!$A$1" xr:uid="{D4AE2CCE-53B4-45C5-9D96-C714691172CB}"/>
    <hyperlink ref="E25" location="'Laser Ablation'!$A$262" display="'Laser Ablation'!$A$262" xr:uid="{303BFBD6-5CD5-44C1-8D77-1F98D76674CB}"/>
    <hyperlink ref="H25" location="'Laser Ablation'!$A$500" display="'Laser Ablation'!$A$500" xr:uid="{FB049983-FD68-46D8-B7BA-154274C217CE}"/>
    <hyperlink ref="B26" location="'Laser Ablation'!$A$15" display="'Laser Ablation'!$A$15" xr:uid="{FC33865B-631A-404A-9390-023EECD3BB15}"/>
    <hyperlink ref="E26" location="'Laser Ablation'!$A$276" display="'Laser Ablation'!$A$276" xr:uid="{15B7F053-DE59-41B4-8F8A-73E8F2E544F3}"/>
    <hyperlink ref="H26" location="'Laser Ablation'!$A$514" display="'Laser Ablation'!$A$514" xr:uid="{F67EB963-A4F8-403F-B29A-AFAD82804E93}"/>
    <hyperlink ref="B27" location="'Laser Ablation'!$A$52" display="'Laser Ablation'!$A$52" xr:uid="{1835AEB0-2607-42C5-B6C6-924BCB2C7C97}"/>
    <hyperlink ref="E27" location="'Laser Ablation'!$A$290" display="'Laser Ablation'!$A$290" xr:uid="{3F0996BE-83FF-48DB-ADA4-3E9B35B453D0}"/>
    <hyperlink ref="H27" location="'Laser Ablation'!$A$528" display="'Laser Ablation'!$A$528" xr:uid="{6576ECF5-5068-4F96-9BC0-EC339696A1CD}"/>
    <hyperlink ref="B28" location="'Laser Ablation'!$A$66" display="'Laser Ablation'!$A$66" xr:uid="{C3DF28B3-8A41-438F-920C-6F840E919D4E}"/>
    <hyperlink ref="E28" location="'Laser Ablation'!$A$304" display="'Laser Ablation'!$A$304" xr:uid="{1910B3E8-4347-494E-8E90-A20F5EC890EE}"/>
    <hyperlink ref="H28" location="'Laser Ablation'!$A$542" display="'Laser Ablation'!$A$542" xr:uid="{E8861AE6-E22D-456D-8CB2-B5AF6F2E415C}"/>
    <hyperlink ref="B29" location="'Laser Ablation'!$A$80" display="'Laser Ablation'!$A$80" xr:uid="{9BA1A120-F3A7-4BA4-82DD-F3CB1E3A6DDA}"/>
    <hyperlink ref="E29" location="'Laser Ablation'!$A$318" display="'Laser Ablation'!$A$318" xr:uid="{12919744-0889-4FAC-97D0-BEFEE1810B12}"/>
    <hyperlink ref="H29" location="'Laser Ablation'!$A$556" display="'Laser Ablation'!$A$556" xr:uid="{27271CAA-0A2B-412C-AE49-D34CF39B429D}"/>
    <hyperlink ref="B30" location="'Laser Ablation'!$A$94" display="'Laser Ablation'!$A$94" xr:uid="{9CC7BEE3-3947-4B7D-A6A0-6467BE44776C}"/>
    <hyperlink ref="E30" location="'Laser Ablation'!$A$332" display="'Laser Ablation'!$A$332" xr:uid="{CB417157-4FE5-40AC-9B76-75D73D301D90}"/>
    <hyperlink ref="H30" location="'Laser Ablation'!$A$570" display="'Laser Ablation'!$A$570" xr:uid="{033D3664-6A9A-4C1F-8B0D-60046360F803}"/>
    <hyperlink ref="B31" location="'Laser Ablation'!$A$108" display="'Laser Ablation'!$A$108" xr:uid="{B1509B3D-2656-4DB4-A30E-6434FCE66125}"/>
    <hyperlink ref="E31" location="'Laser Ablation'!$A$346" display="'Laser Ablation'!$A$346" xr:uid="{D72E9DA8-7692-4459-BD23-3919D8E3F9B0}"/>
    <hyperlink ref="H31" location="'Laser Ablation'!$A$584" display="'Laser Ablation'!$A$584" xr:uid="{64DC2DD5-AFB4-40F2-A936-27A9582CDDE0}"/>
    <hyperlink ref="B32" location="'Laser Ablation'!$A$122" display="'Laser Ablation'!$A$122" xr:uid="{AED04B7F-8D2A-4372-8512-046D9CB2A4C4}"/>
    <hyperlink ref="E32" location="'Laser Ablation'!$A$360" display="'Laser Ablation'!$A$360" xr:uid="{708767C1-4A03-4230-85D9-4FC3E8D557BE}"/>
    <hyperlink ref="H32" location="'Laser Ablation'!$A$598" display="'Laser Ablation'!$A$598" xr:uid="{051714A8-DD5F-44F6-8A9F-00ED860960F7}"/>
    <hyperlink ref="B33" location="'Laser Ablation'!$A$136" display="'Laser Ablation'!$A$136" xr:uid="{241B6CED-4180-4489-99B1-2A9AB924F4FE}"/>
    <hyperlink ref="E33" location="'Laser Ablation'!$A$374" display="'Laser Ablation'!$A$374" xr:uid="{7CE3286E-086D-46AF-A195-CE6C0DBEE7D4}"/>
    <hyperlink ref="H33" location="'Laser Ablation'!$A$612" display="'Laser Ablation'!$A$612" xr:uid="{A771A5EF-FD16-46CB-975B-E011775F9CF6}"/>
    <hyperlink ref="B34" location="'Laser Ablation'!$A$150" display="'Laser Ablation'!$A$150" xr:uid="{1782FAEF-BAB6-435B-BB63-6E65F72B280F}"/>
    <hyperlink ref="E34" location="'Laser Ablation'!$A$388" display="'Laser Ablation'!$A$388" xr:uid="{6E319838-4D6A-4A3D-BD39-E21626646C07}"/>
    <hyperlink ref="H34" location="'Laser Ablation'!$A$626" display="'Laser Ablation'!$A$626" xr:uid="{55081293-7EDA-4C4F-BB05-ED4F8E0469FA}"/>
    <hyperlink ref="B35" location="'Laser Ablation'!$A$164" display="'Laser Ablation'!$A$164" xr:uid="{85629F26-88C0-4CD2-B841-97BCCF75382C}"/>
    <hyperlink ref="E35" location="'Laser Ablation'!$A$402" display="'Laser Ablation'!$A$402" xr:uid="{47AC14AE-E81F-435C-B53A-2C406223F188}"/>
    <hyperlink ref="H35" location="'Laser Ablation'!$A$640" display="'Laser Ablation'!$A$640" xr:uid="{8E4BFE52-C441-4DB7-8CCF-C1FAAC35E89D}"/>
    <hyperlink ref="B36" location="'Laser Ablation'!$A$178" display="'Laser Ablation'!$A$178" xr:uid="{7D89CCDE-4757-43D1-87DD-B46AECA589D8}"/>
    <hyperlink ref="E36" location="'Laser Ablation'!$A$416" display="'Laser Ablation'!$A$416" xr:uid="{4F9EFAFF-7F5E-4204-B3F0-69493CA1D3A9}"/>
    <hyperlink ref="H36" location="'Laser Ablation'!$A$654" display="'Laser Ablation'!$A$654" xr:uid="{7D81EE91-B7E5-4A1E-9E36-E1437016615C}"/>
    <hyperlink ref="B37" location="'Laser Ablation'!$A$192" display="'Laser Ablation'!$A$192" xr:uid="{B158D37D-8B73-4BFC-9561-919856CE64A5}"/>
    <hyperlink ref="E37" location="'Laser Ablation'!$A$430" display="'Laser Ablation'!$A$430" xr:uid="{1CE0CCDC-7DFB-4BAE-865C-EB627EA5070E}"/>
    <hyperlink ref="H37" location="'Laser Ablation'!$A$668" display="'Laser Ablation'!$A$668" xr:uid="{11724AD9-6471-40FB-A587-1B36138CAAE6}"/>
    <hyperlink ref="B38" location="'Laser Ablation'!$A$206" display="'Laser Ablation'!$A$206" xr:uid="{E9C0BBB8-96B8-4974-8B04-FA9E730772AE}"/>
    <hyperlink ref="E38" location="'Laser Ablation'!$A$444" display="'Laser Ablation'!$A$444" xr:uid="{17E12C18-3511-40A8-9F8A-55A7C8F39FF0}"/>
    <hyperlink ref="H38" location="'Laser Ablation'!$A$682" display="'Laser Ablation'!$A$682" xr:uid="{33A9000E-256C-476C-B3F8-E59CECE4480C}"/>
    <hyperlink ref="B39" location="'Laser Ablation'!$A$220" display="'Laser Ablation'!$A$220" xr:uid="{A5269011-6FED-4FEF-9D8E-4B1456AF10EF}"/>
    <hyperlink ref="E39" location="'Laser Ablation'!$A$458" display="'Laser Ablation'!$A$458" xr:uid="{9F3B8490-F103-47B6-9184-B1EB1F95FC19}"/>
    <hyperlink ref="H39" location="'Laser Ablation'!$A$696" display="'Laser Ablation'!$A$696" xr:uid="{418E9FCE-ADF6-4542-9DED-0A2BD2C1C945}"/>
    <hyperlink ref="B40" location="'Laser Ablation'!$A$234" display="'Laser Ablation'!$A$234" xr:uid="{4775C16E-1271-4ED0-9AEB-DE66F739FAC5}"/>
    <hyperlink ref="E40" location="'Laser Ablation'!$A$472" display="'Laser Ablation'!$A$472" xr:uid="{66BB983E-C242-46EC-B755-95F076AD3813}"/>
    <hyperlink ref="H40" location="'Laser Ablation'!$A$710" display="'Laser Ablation'!$A$710" xr:uid="{D1DEE28B-A572-4F79-82D3-B58BC3E5AA77}"/>
    <hyperlink ref="B41" location="'Laser Ablation'!$A$248" display="'Laser Ablation'!$A$248" xr:uid="{76DF65A1-F8E5-43BC-BE90-AD71BF243675}"/>
    <hyperlink ref="E41" location="'Laser Ablation'!$A$486" display="'Laser Ablation'!$A$486" xr:uid="{AA168B70-8EEC-4EBC-989A-6C4F3B39E5B7}"/>
    <hyperlink ref="H41" location="'Laser Ablation'!$A$724" display="'Laser Ablation'!$A$724" xr:uid="{9279F1FE-A774-4709-A982-0171A5913CCC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25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2" customFormat="1" ht="21" customHeight="1">
      <c r="A1" s="86"/>
      <c r="B1" s="270" t="s">
        <v>699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</row>
    <row r="2" spans="1:13" s="47" customFormat="1" ht="15" customHeight="1">
      <c r="A2" s="48"/>
      <c r="B2" s="272" t="s">
        <v>2</v>
      </c>
      <c r="C2" s="274" t="s">
        <v>69</v>
      </c>
      <c r="D2" s="276" t="s">
        <v>70</v>
      </c>
      <c r="E2" s="277"/>
      <c r="F2" s="277"/>
      <c r="G2" s="277"/>
      <c r="H2" s="278"/>
      <c r="I2" s="279" t="s">
        <v>71</v>
      </c>
      <c r="J2" s="280"/>
      <c r="K2" s="281"/>
      <c r="L2" s="282" t="s">
        <v>72</v>
      </c>
      <c r="M2" s="282"/>
    </row>
    <row r="3" spans="1:13" s="47" customFormat="1" ht="15" customHeight="1">
      <c r="A3" s="48"/>
      <c r="B3" s="273"/>
      <c r="C3" s="275"/>
      <c r="D3" s="179" t="s">
        <v>80</v>
      </c>
      <c r="E3" s="179" t="s">
        <v>73</v>
      </c>
      <c r="F3" s="179" t="s">
        <v>74</v>
      </c>
      <c r="G3" s="179" t="s">
        <v>75</v>
      </c>
      <c r="H3" s="179" t="s">
        <v>76</v>
      </c>
      <c r="I3" s="180" t="s">
        <v>77</v>
      </c>
      <c r="J3" s="179" t="s">
        <v>78</v>
      </c>
      <c r="K3" s="181" t="s">
        <v>79</v>
      </c>
      <c r="L3" s="179" t="s">
        <v>67</v>
      </c>
      <c r="M3" s="179" t="s">
        <v>68</v>
      </c>
    </row>
    <row r="4" spans="1:13" s="47" customFormat="1" ht="15" customHeight="1">
      <c r="A4" s="48"/>
      <c r="B4" s="182" t="s">
        <v>208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4"/>
    </row>
    <row r="5" spans="1:13" ht="15" customHeight="1">
      <c r="A5" s="48"/>
      <c r="B5" s="185" t="s">
        <v>212</v>
      </c>
      <c r="C5" s="53">
        <v>0.79790834336839023</v>
      </c>
      <c r="D5" s="49">
        <v>2.4854892452081296E-2</v>
      </c>
      <c r="E5" s="49">
        <v>0.74819855846422767</v>
      </c>
      <c r="F5" s="49">
        <v>0.84761812827255278</v>
      </c>
      <c r="G5" s="49">
        <v>0.72334366601214639</v>
      </c>
      <c r="H5" s="49">
        <v>0.87247302072463406</v>
      </c>
      <c r="I5" s="51">
        <v>3.1150059601026028E-2</v>
      </c>
      <c r="J5" s="50">
        <v>6.2300119202052057E-2</v>
      </c>
      <c r="K5" s="52">
        <v>9.3450178803078085E-2</v>
      </c>
      <c r="L5" s="49">
        <v>0.75801292619997074</v>
      </c>
      <c r="M5" s="49">
        <v>0.83780376053680972</v>
      </c>
    </row>
    <row r="6" spans="1:13" ht="15" customHeight="1">
      <c r="A6" s="48"/>
      <c r="B6" s="39" t="s">
        <v>209</v>
      </c>
      <c r="C6" s="175"/>
      <c r="D6" s="186"/>
      <c r="E6" s="186"/>
      <c r="F6" s="186"/>
      <c r="G6" s="186"/>
      <c r="H6" s="186"/>
      <c r="I6" s="187"/>
      <c r="J6" s="187"/>
      <c r="K6" s="187"/>
      <c r="L6" s="186"/>
      <c r="M6" s="188"/>
    </row>
    <row r="7" spans="1:13" ht="15" customHeight="1">
      <c r="A7" s="48"/>
      <c r="B7" s="185" t="s">
        <v>212</v>
      </c>
      <c r="C7" s="53">
        <v>0.79993111111111104</v>
      </c>
      <c r="D7" s="49">
        <v>3.163352731408834E-2</v>
      </c>
      <c r="E7" s="49">
        <v>0.73666405648293432</v>
      </c>
      <c r="F7" s="49">
        <v>0.86319816573928776</v>
      </c>
      <c r="G7" s="49">
        <v>0.70503052916884601</v>
      </c>
      <c r="H7" s="49">
        <v>0.89483169305337606</v>
      </c>
      <c r="I7" s="51">
        <v>3.9545314433575542E-2</v>
      </c>
      <c r="J7" s="50">
        <v>7.9090628867151083E-2</v>
      </c>
      <c r="K7" s="52">
        <v>0.11863594330072663</v>
      </c>
      <c r="L7" s="49">
        <v>0.75993455555555545</v>
      </c>
      <c r="M7" s="49">
        <v>0.83992766666666663</v>
      </c>
    </row>
    <row r="8" spans="1:13" ht="15" customHeight="1">
      <c r="A8" s="48"/>
      <c r="B8" s="39" t="s">
        <v>210</v>
      </c>
      <c r="C8" s="175"/>
      <c r="D8" s="186"/>
      <c r="E8" s="186"/>
      <c r="F8" s="186"/>
      <c r="G8" s="186"/>
      <c r="H8" s="186"/>
      <c r="I8" s="187"/>
      <c r="J8" s="187"/>
      <c r="K8" s="187"/>
      <c r="L8" s="186"/>
      <c r="M8" s="188"/>
    </row>
    <row r="9" spans="1:13" ht="15" customHeight="1">
      <c r="A9" s="48"/>
      <c r="B9" s="185" t="s">
        <v>212</v>
      </c>
      <c r="C9" s="53">
        <v>0.74966853562072777</v>
      </c>
      <c r="D9" s="49">
        <v>2.7725125958638682E-2</v>
      </c>
      <c r="E9" s="49">
        <v>0.6942182837034504</v>
      </c>
      <c r="F9" s="49">
        <v>0.80511878753800514</v>
      </c>
      <c r="G9" s="49">
        <v>0.66649315774481177</v>
      </c>
      <c r="H9" s="49">
        <v>0.83284391349664377</v>
      </c>
      <c r="I9" s="51">
        <v>3.6983179420331677E-2</v>
      </c>
      <c r="J9" s="50">
        <v>7.3966358840663354E-2</v>
      </c>
      <c r="K9" s="52">
        <v>0.11094953826099503</v>
      </c>
      <c r="L9" s="49">
        <v>0.71218510883969133</v>
      </c>
      <c r="M9" s="49">
        <v>0.78715196240176422</v>
      </c>
    </row>
    <row r="10" spans="1:13" ht="15" customHeight="1">
      <c r="A10" s="48"/>
      <c r="B10" s="39" t="s">
        <v>211</v>
      </c>
      <c r="C10" s="175"/>
      <c r="D10" s="186"/>
      <c r="E10" s="186"/>
      <c r="F10" s="186"/>
      <c r="G10" s="186"/>
      <c r="H10" s="186"/>
      <c r="I10" s="187"/>
      <c r="J10" s="187"/>
      <c r="K10" s="187"/>
      <c r="L10" s="186"/>
      <c r="M10" s="188"/>
    </row>
    <row r="11" spans="1:13" ht="15" customHeight="1">
      <c r="A11" s="48"/>
      <c r="B11" s="185" t="s">
        <v>212</v>
      </c>
      <c r="C11" s="53">
        <v>0.77638868235231939</v>
      </c>
      <c r="D11" s="49">
        <v>3.5236272037621127E-2</v>
      </c>
      <c r="E11" s="49">
        <v>0.70591613827707711</v>
      </c>
      <c r="F11" s="49">
        <v>0.84686122642756168</v>
      </c>
      <c r="G11" s="49">
        <v>0.67067986623945597</v>
      </c>
      <c r="H11" s="49">
        <v>0.88209749846518282</v>
      </c>
      <c r="I11" s="51">
        <v>4.5384834733630454E-2</v>
      </c>
      <c r="J11" s="50">
        <v>9.0769669467260908E-2</v>
      </c>
      <c r="K11" s="52">
        <v>0.13615450420089137</v>
      </c>
      <c r="L11" s="49">
        <v>0.73756924823470338</v>
      </c>
      <c r="M11" s="49">
        <v>0.81520811646993541</v>
      </c>
    </row>
    <row r="12" spans="1:13" ht="15" customHeight="1">
      <c r="A12" s="48"/>
      <c r="B12" s="39" t="s">
        <v>183</v>
      </c>
      <c r="C12" s="175"/>
      <c r="D12" s="186"/>
      <c r="E12" s="186"/>
      <c r="F12" s="186"/>
      <c r="G12" s="186"/>
      <c r="H12" s="186"/>
      <c r="I12" s="187"/>
      <c r="J12" s="187"/>
      <c r="K12" s="187"/>
      <c r="L12" s="186"/>
      <c r="M12" s="188"/>
    </row>
    <row r="13" spans="1:13" ht="15" customHeight="1">
      <c r="A13" s="48"/>
      <c r="B13" s="185" t="s">
        <v>213</v>
      </c>
      <c r="C13" s="53">
        <v>0.33356946089596495</v>
      </c>
      <c r="D13" s="49">
        <v>2.180099891685781E-2</v>
      </c>
      <c r="E13" s="49">
        <v>0.28996746306224935</v>
      </c>
      <c r="F13" s="49">
        <v>0.37717145872968055</v>
      </c>
      <c r="G13" s="49">
        <v>0.26816646414539153</v>
      </c>
      <c r="H13" s="49">
        <v>0.39897245764653838</v>
      </c>
      <c r="I13" s="51">
        <v>6.5356699196324808E-2</v>
      </c>
      <c r="J13" s="50">
        <v>0.13071339839264962</v>
      </c>
      <c r="K13" s="52">
        <v>0.19607009758897442</v>
      </c>
      <c r="L13" s="49">
        <v>0.31689098785116671</v>
      </c>
      <c r="M13" s="49">
        <v>0.3502479339407632</v>
      </c>
    </row>
    <row r="14" spans="1:13" ht="15" customHeight="1">
      <c r="A14" s="48"/>
      <c r="B14" s="185" t="s">
        <v>136</v>
      </c>
      <c r="C14" s="242">
        <v>6.9360910647195535</v>
      </c>
      <c r="D14" s="49">
        <v>0.25207215570162522</v>
      </c>
      <c r="E14" s="243">
        <v>6.4319467533163035</v>
      </c>
      <c r="F14" s="243">
        <v>7.4402353761228035</v>
      </c>
      <c r="G14" s="243">
        <v>6.1798745976146776</v>
      </c>
      <c r="H14" s="243">
        <v>7.6923075318244294</v>
      </c>
      <c r="I14" s="51">
        <v>3.6342105856105457E-2</v>
      </c>
      <c r="J14" s="50">
        <v>7.2684211712210914E-2</v>
      </c>
      <c r="K14" s="52">
        <v>0.10902631756831638</v>
      </c>
      <c r="L14" s="243">
        <v>6.5892865114835759</v>
      </c>
      <c r="M14" s="243">
        <v>7.2828956179555311</v>
      </c>
    </row>
    <row r="15" spans="1:13" s="47" customFormat="1" ht="15" customHeight="1">
      <c r="A15" s="48"/>
      <c r="B15" s="185" t="s">
        <v>214</v>
      </c>
      <c r="C15" s="247">
        <v>33.749514231548169</v>
      </c>
      <c r="D15" s="243">
        <v>1.3203289325885352</v>
      </c>
      <c r="E15" s="248">
        <v>31.1088563663711</v>
      </c>
      <c r="F15" s="248">
        <v>36.390172096725237</v>
      </c>
      <c r="G15" s="248">
        <v>29.788527433782562</v>
      </c>
      <c r="H15" s="248">
        <v>37.710501029313775</v>
      </c>
      <c r="I15" s="51">
        <v>3.912142034193565E-2</v>
      </c>
      <c r="J15" s="50">
        <v>7.8242840683871301E-2</v>
      </c>
      <c r="K15" s="52">
        <v>0.11736426102580695</v>
      </c>
      <c r="L15" s="248">
        <v>32.062038519970763</v>
      </c>
      <c r="M15" s="248">
        <v>35.436989943125575</v>
      </c>
    </row>
    <row r="16" spans="1:13" ht="15" customHeight="1">
      <c r="A16" s="48"/>
      <c r="B16" s="185" t="s">
        <v>137</v>
      </c>
      <c r="C16" s="251">
        <v>151.46772687686641</v>
      </c>
      <c r="D16" s="252">
        <v>3.3902141665865932</v>
      </c>
      <c r="E16" s="252">
        <v>144.68729854369323</v>
      </c>
      <c r="F16" s="252">
        <v>158.24815521003958</v>
      </c>
      <c r="G16" s="252">
        <v>141.29708437710661</v>
      </c>
      <c r="H16" s="252">
        <v>161.6383693766262</v>
      </c>
      <c r="I16" s="51">
        <v>2.2382419255176523E-2</v>
      </c>
      <c r="J16" s="50">
        <v>4.4764838510353046E-2</v>
      </c>
      <c r="K16" s="52">
        <v>6.7147257765529572E-2</v>
      </c>
      <c r="L16" s="252">
        <v>143.8943405330231</v>
      </c>
      <c r="M16" s="252">
        <v>159.04111322070972</v>
      </c>
    </row>
    <row r="17" spans="1:13" ht="15" customHeight="1">
      <c r="A17" s="48"/>
      <c r="B17" s="185" t="s">
        <v>138</v>
      </c>
      <c r="C17" s="242">
        <v>0.34180777777777771</v>
      </c>
      <c r="D17" s="49">
        <v>2.9733039118693433E-2</v>
      </c>
      <c r="E17" s="243">
        <v>0.28234169954039084</v>
      </c>
      <c r="F17" s="243">
        <v>0.40127385601516458</v>
      </c>
      <c r="G17" s="243">
        <v>0.25260866042169738</v>
      </c>
      <c r="H17" s="243">
        <v>0.43100689513385804</v>
      </c>
      <c r="I17" s="51">
        <v>8.6987602540817596E-2</v>
      </c>
      <c r="J17" s="50">
        <v>0.17397520508163519</v>
      </c>
      <c r="K17" s="52">
        <v>0.26096280762245277</v>
      </c>
      <c r="L17" s="243">
        <v>0.32471738888888885</v>
      </c>
      <c r="M17" s="243">
        <v>0.35889816666666657</v>
      </c>
    </row>
    <row r="18" spans="1:13" ht="15" customHeight="1">
      <c r="A18" s="48"/>
      <c r="B18" s="185" t="s">
        <v>215</v>
      </c>
      <c r="C18" s="53">
        <v>4.0847015253390705E-2</v>
      </c>
      <c r="D18" s="49">
        <v>9.9206631894499294E-3</v>
      </c>
      <c r="E18" s="49">
        <v>2.1005688874490846E-2</v>
      </c>
      <c r="F18" s="49">
        <v>6.068834163229056E-2</v>
      </c>
      <c r="G18" s="49">
        <v>1.1085025685040918E-2</v>
      </c>
      <c r="H18" s="49">
        <v>7.0609004821740484E-2</v>
      </c>
      <c r="I18" s="51">
        <v>0.24287363783884838</v>
      </c>
      <c r="J18" s="50">
        <v>0.48574727567769677</v>
      </c>
      <c r="K18" s="52">
        <v>0.72862091351654512</v>
      </c>
      <c r="L18" s="49">
        <v>3.8804664490721168E-2</v>
      </c>
      <c r="M18" s="49">
        <v>4.2889366016060242E-2</v>
      </c>
    </row>
    <row r="19" spans="1:13" ht="15" customHeight="1">
      <c r="A19" s="48"/>
      <c r="B19" s="185" t="s">
        <v>139</v>
      </c>
      <c r="C19" s="242">
        <v>6.9344255444464196</v>
      </c>
      <c r="D19" s="49">
        <v>0.25905413439638098</v>
      </c>
      <c r="E19" s="243">
        <v>6.4163172756536575</v>
      </c>
      <c r="F19" s="243">
        <v>7.4525338132391816</v>
      </c>
      <c r="G19" s="243">
        <v>6.1572631412572765</v>
      </c>
      <c r="H19" s="243">
        <v>7.7115879476355627</v>
      </c>
      <c r="I19" s="51">
        <v>3.7357692102390504E-2</v>
      </c>
      <c r="J19" s="50">
        <v>7.4715384204781007E-2</v>
      </c>
      <c r="K19" s="52">
        <v>0.1120730763071715</v>
      </c>
      <c r="L19" s="243">
        <v>6.5877042672240984</v>
      </c>
      <c r="M19" s="243">
        <v>7.2811468216687407</v>
      </c>
    </row>
    <row r="20" spans="1:13" ht="15" customHeight="1">
      <c r="A20" s="48"/>
      <c r="B20" s="185" t="s">
        <v>216</v>
      </c>
      <c r="C20" s="242">
        <v>0.45263600739424825</v>
      </c>
      <c r="D20" s="49">
        <v>3.6171402972795891E-2</v>
      </c>
      <c r="E20" s="243">
        <v>0.38029320144865647</v>
      </c>
      <c r="F20" s="243">
        <v>0.52497881333984009</v>
      </c>
      <c r="G20" s="243">
        <v>0.34412179847586055</v>
      </c>
      <c r="H20" s="243">
        <v>0.56115021631263595</v>
      </c>
      <c r="I20" s="51">
        <v>7.9912782858413689E-2</v>
      </c>
      <c r="J20" s="50">
        <v>0.15982556571682738</v>
      </c>
      <c r="K20" s="52">
        <v>0.23973834857524107</v>
      </c>
      <c r="L20" s="243">
        <v>0.43000420702453584</v>
      </c>
      <c r="M20" s="243">
        <v>0.47526780776396066</v>
      </c>
    </row>
    <row r="21" spans="1:13" ht="15" customHeight="1">
      <c r="A21" s="48"/>
      <c r="B21" s="185" t="s">
        <v>140</v>
      </c>
      <c r="C21" s="247">
        <v>11.732181667371036</v>
      </c>
      <c r="D21" s="243">
        <v>0.47250656705410166</v>
      </c>
      <c r="E21" s="248">
        <v>10.787168533262832</v>
      </c>
      <c r="F21" s="248">
        <v>12.677194801479239</v>
      </c>
      <c r="G21" s="248">
        <v>10.31466196620873</v>
      </c>
      <c r="H21" s="248">
        <v>13.149701368533341</v>
      </c>
      <c r="I21" s="51">
        <v>4.0274399122902572E-2</v>
      </c>
      <c r="J21" s="50">
        <v>8.0548798245805145E-2</v>
      </c>
      <c r="K21" s="52">
        <v>0.12082319736870772</v>
      </c>
      <c r="L21" s="248">
        <v>11.145572584002483</v>
      </c>
      <c r="M21" s="248">
        <v>12.318790750739588</v>
      </c>
    </row>
    <row r="22" spans="1:13" ht="15" customHeight="1">
      <c r="A22" s="48"/>
      <c r="B22" s="185" t="s">
        <v>165</v>
      </c>
      <c r="C22" s="247">
        <v>44.371161120012772</v>
      </c>
      <c r="D22" s="243">
        <v>1.3375446273183897</v>
      </c>
      <c r="E22" s="248">
        <v>41.696071865375991</v>
      </c>
      <c r="F22" s="248">
        <v>47.046250374649553</v>
      </c>
      <c r="G22" s="248">
        <v>40.358527238057604</v>
      </c>
      <c r="H22" s="248">
        <v>48.38379500196794</v>
      </c>
      <c r="I22" s="51">
        <v>3.0144458552722336E-2</v>
      </c>
      <c r="J22" s="50">
        <v>6.0288917105444671E-2</v>
      </c>
      <c r="K22" s="52">
        <v>9.0433375658167003E-2</v>
      </c>
      <c r="L22" s="248">
        <v>42.152603064012133</v>
      </c>
      <c r="M22" s="248">
        <v>46.589719176013411</v>
      </c>
    </row>
    <row r="23" spans="1:13" ht="15" customHeight="1">
      <c r="A23" s="48"/>
      <c r="B23" s="185" t="s">
        <v>141</v>
      </c>
      <c r="C23" s="251">
        <v>121.35876361363808</v>
      </c>
      <c r="D23" s="252">
        <v>10.969381910179006</v>
      </c>
      <c r="E23" s="252">
        <v>99.419999793280056</v>
      </c>
      <c r="F23" s="252">
        <v>143.29752743399609</v>
      </c>
      <c r="G23" s="252">
        <v>88.45061788310106</v>
      </c>
      <c r="H23" s="252">
        <v>154.26690934417508</v>
      </c>
      <c r="I23" s="51">
        <v>9.0388049313863378E-2</v>
      </c>
      <c r="J23" s="50">
        <v>0.18077609862772676</v>
      </c>
      <c r="K23" s="52">
        <v>0.27116414794159016</v>
      </c>
      <c r="L23" s="252">
        <v>115.29082543295617</v>
      </c>
      <c r="M23" s="252">
        <v>127.42670179431998</v>
      </c>
    </row>
    <row r="24" spans="1:13" ht="15" customHeight="1">
      <c r="A24" s="48"/>
      <c r="B24" s="185" t="s">
        <v>166</v>
      </c>
      <c r="C24" s="242">
        <v>0.68548450331106991</v>
      </c>
      <c r="D24" s="49">
        <v>2.8207853501283131E-2</v>
      </c>
      <c r="E24" s="243">
        <v>0.62906879630850365</v>
      </c>
      <c r="F24" s="243">
        <v>0.74190021031363618</v>
      </c>
      <c r="G24" s="243">
        <v>0.60086094280722047</v>
      </c>
      <c r="H24" s="243">
        <v>0.77010806381491936</v>
      </c>
      <c r="I24" s="51">
        <v>4.1150242441706272E-2</v>
      </c>
      <c r="J24" s="50">
        <v>8.2300484883412545E-2</v>
      </c>
      <c r="K24" s="52">
        <v>0.12345072732511882</v>
      </c>
      <c r="L24" s="243">
        <v>0.65121027814551646</v>
      </c>
      <c r="M24" s="243">
        <v>0.71975872847662337</v>
      </c>
    </row>
    <row r="25" spans="1:13" ht="15" customHeight="1">
      <c r="A25" s="48"/>
      <c r="B25" s="185" t="s">
        <v>217</v>
      </c>
      <c r="C25" s="251">
        <v>177.06827356052531</v>
      </c>
      <c r="D25" s="252">
        <v>5.3497984217998127</v>
      </c>
      <c r="E25" s="252">
        <v>166.36867671692568</v>
      </c>
      <c r="F25" s="252">
        <v>187.76787040412495</v>
      </c>
      <c r="G25" s="252">
        <v>161.01887829512589</v>
      </c>
      <c r="H25" s="252">
        <v>193.11766882592474</v>
      </c>
      <c r="I25" s="51">
        <v>3.0213195815517735E-2</v>
      </c>
      <c r="J25" s="50">
        <v>6.042639163103547E-2</v>
      </c>
      <c r="K25" s="52">
        <v>9.0639587446553205E-2</v>
      </c>
      <c r="L25" s="252">
        <v>168.21485988249904</v>
      </c>
      <c r="M25" s="252">
        <v>185.92168723855158</v>
      </c>
    </row>
    <row r="26" spans="1:13" ht="15" customHeight="1">
      <c r="A26" s="48"/>
      <c r="B26" s="185" t="s">
        <v>142</v>
      </c>
      <c r="C26" s="242">
        <v>3.9041945645600418</v>
      </c>
      <c r="D26" s="49">
        <v>0.1676556094412758</v>
      </c>
      <c r="E26" s="243">
        <v>3.5688833456774902</v>
      </c>
      <c r="F26" s="243">
        <v>4.2395057834425938</v>
      </c>
      <c r="G26" s="243">
        <v>3.4012277362362142</v>
      </c>
      <c r="H26" s="243">
        <v>4.4071613928838689</v>
      </c>
      <c r="I26" s="51">
        <v>4.294243195847712E-2</v>
      </c>
      <c r="J26" s="50">
        <v>8.588486391695424E-2</v>
      </c>
      <c r="K26" s="52">
        <v>0.12882729587543135</v>
      </c>
      <c r="L26" s="243">
        <v>3.7089848363320397</v>
      </c>
      <c r="M26" s="243">
        <v>4.0994042927880443</v>
      </c>
    </row>
    <row r="27" spans="1:13" ht="15" customHeight="1">
      <c r="A27" s="48"/>
      <c r="B27" s="185" t="s">
        <v>218</v>
      </c>
      <c r="C27" s="242">
        <v>2.3389670594513943</v>
      </c>
      <c r="D27" s="49">
        <v>0.10255652042820915</v>
      </c>
      <c r="E27" s="243">
        <v>2.1338540185949761</v>
      </c>
      <c r="F27" s="243">
        <v>2.5440801003078124</v>
      </c>
      <c r="G27" s="243">
        <v>2.0312974981667669</v>
      </c>
      <c r="H27" s="243">
        <v>2.6466366207360217</v>
      </c>
      <c r="I27" s="51">
        <v>4.3846928076132816E-2</v>
      </c>
      <c r="J27" s="50">
        <v>8.7693856152265631E-2</v>
      </c>
      <c r="K27" s="52">
        <v>0.13154078422839843</v>
      </c>
      <c r="L27" s="243">
        <v>2.2220187064788246</v>
      </c>
      <c r="M27" s="243">
        <v>2.4559154124239639</v>
      </c>
    </row>
    <row r="28" spans="1:13" ht="15" customHeight="1">
      <c r="A28" s="48"/>
      <c r="B28" s="185" t="s">
        <v>143</v>
      </c>
      <c r="C28" s="242">
        <v>0.97963130738316029</v>
      </c>
      <c r="D28" s="243">
        <v>0.10152301634994096</v>
      </c>
      <c r="E28" s="243">
        <v>0.77658527468327843</v>
      </c>
      <c r="F28" s="243">
        <v>1.1826773400830422</v>
      </c>
      <c r="G28" s="243">
        <v>0.67506225833333744</v>
      </c>
      <c r="H28" s="243">
        <v>1.2842003564329831</v>
      </c>
      <c r="I28" s="51">
        <v>0.10363390347449621</v>
      </c>
      <c r="J28" s="50">
        <v>0.20726780694899241</v>
      </c>
      <c r="K28" s="52">
        <v>0.31090171042348863</v>
      </c>
      <c r="L28" s="243">
        <v>0.9306497420140023</v>
      </c>
      <c r="M28" s="243">
        <v>1.0286128727523183</v>
      </c>
    </row>
    <row r="29" spans="1:13" ht="15" customHeight="1">
      <c r="A29" s="48"/>
      <c r="B29" s="185" t="s">
        <v>144</v>
      </c>
      <c r="C29" s="242">
        <v>7.9712405301023805</v>
      </c>
      <c r="D29" s="49">
        <v>0.23018851089870598</v>
      </c>
      <c r="E29" s="243">
        <v>7.5108635083049684</v>
      </c>
      <c r="F29" s="243">
        <v>8.4316175518997927</v>
      </c>
      <c r="G29" s="243">
        <v>7.2806749974062628</v>
      </c>
      <c r="H29" s="243">
        <v>8.6618060627984992</v>
      </c>
      <c r="I29" s="51">
        <v>2.8877376115979465E-2</v>
      </c>
      <c r="J29" s="50">
        <v>5.7754752231958931E-2</v>
      </c>
      <c r="K29" s="52">
        <v>8.6632128347938403E-2</v>
      </c>
      <c r="L29" s="243">
        <v>7.5726785035972615</v>
      </c>
      <c r="M29" s="243">
        <v>8.3698025566074996</v>
      </c>
    </row>
    <row r="30" spans="1:13" ht="15" customHeight="1">
      <c r="A30" s="48"/>
      <c r="B30" s="185" t="s">
        <v>145</v>
      </c>
      <c r="C30" s="247">
        <v>15.961130982695105</v>
      </c>
      <c r="D30" s="243">
        <v>0.64526347315492372</v>
      </c>
      <c r="E30" s="248">
        <v>14.670604036385257</v>
      </c>
      <c r="F30" s="248">
        <v>17.251657929004953</v>
      </c>
      <c r="G30" s="248">
        <v>14.025340563230333</v>
      </c>
      <c r="H30" s="248">
        <v>17.896921402159876</v>
      </c>
      <c r="I30" s="51">
        <v>4.0427177363215161E-2</v>
      </c>
      <c r="J30" s="50">
        <v>8.0854354726430322E-2</v>
      </c>
      <c r="K30" s="52">
        <v>0.12128153208964548</v>
      </c>
      <c r="L30" s="248">
        <v>15.16307443356035</v>
      </c>
      <c r="M30" s="248">
        <v>16.759187531829859</v>
      </c>
    </row>
    <row r="31" spans="1:13" ht="15" customHeight="1">
      <c r="A31" s="48"/>
      <c r="B31" s="185" t="s">
        <v>146</v>
      </c>
      <c r="C31" s="242">
        <v>3.2838607316635344</v>
      </c>
      <c r="D31" s="49">
        <v>0.14391196631911898</v>
      </c>
      <c r="E31" s="243">
        <v>2.9960367990252963</v>
      </c>
      <c r="F31" s="243">
        <v>3.5716846643017726</v>
      </c>
      <c r="G31" s="243">
        <v>2.8521248327061777</v>
      </c>
      <c r="H31" s="243">
        <v>3.7155966306208912</v>
      </c>
      <c r="I31" s="51">
        <v>4.382401632672657E-2</v>
      </c>
      <c r="J31" s="50">
        <v>8.764803265345314E-2</v>
      </c>
      <c r="K31" s="52">
        <v>0.13147204898017972</v>
      </c>
      <c r="L31" s="243">
        <v>3.1196676950803575</v>
      </c>
      <c r="M31" s="243">
        <v>3.4480537682467114</v>
      </c>
    </row>
    <row r="32" spans="1:13" ht="15" customHeight="1">
      <c r="A32" s="48"/>
      <c r="B32" s="185" t="s">
        <v>147</v>
      </c>
      <c r="C32" s="242">
        <v>1.547558292139454</v>
      </c>
      <c r="D32" s="49">
        <v>6.8000219414577678E-2</v>
      </c>
      <c r="E32" s="243">
        <v>1.4115578533102986</v>
      </c>
      <c r="F32" s="243">
        <v>1.6835587309686093</v>
      </c>
      <c r="G32" s="243">
        <v>1.3435576338957209</v>
      </c>
      <c r="H32" s="243">
        <v>1.751558950383187</v>
      </c>
      <c r="I32" s="51">
        <v>4.3940328296499492E-2</v>
      </c>
      <c r="J32" s="50">
        <v>8.7880656592998985E-2</v>
      </c>
      <c r="K32" s="52">
        <v>0.13182098488949848</v>
      </c>
      <c r="L32" s="243">
        <v>1.4701803775324813</v>
      </c>
      <c r="M32" s="243">
        <v>1.6249362067464266</v>
      </c>
    </row>
    <row r="33" spans="1:13" ht="15" customHeight="1">
      <c r="A33" s="48"/>
      <c r="B33" s="185" t="s">
        <v>148</v>
      </c>
      <c r="C33" s="242">
        <v>0.78957404970139788</v>
      </c>
      <c r="D33" s="49">
        <v>2.8722246202121084E-2</v>
      </c>
      <c r="E33" s="243">
        <v>0.73212955729715568</v>
      </c>
      <c r="F33" s="243">
        <v>0.84701854210564009</v>
      </c>
      <c r="G33" s="243">
        <v>0.70340731109503463</v>
      </c>
      <c r="H33" s="243">
        <v>0.87574078830776114</v>
      </c>
      <c r="I33" s="51">
        <v>3.6376887276099432E-2</v>
      </c>
      <c r="J33" s="50">
        <v>7.2753774552198863E-2</v>
      </c>
      <c r="K33" s="52">
        <v>0.10913066182829829</v>
      </c>
      <c r="L33" s="243">
        <v>0.75009534721632798</v>
      </c>
      <c r="M33" s="243">
        <v>0.82905275218646779</v>
      </c>
    </row>
    <row r="34" spans="1:13" ht="15" customHeight="1">
      <c r="A34" s="48"/>
      <c r="B34" s="185" t="s">
        <v>167</v>
      </c>
      <c r="C34" s="53">
        <v>7.3368017328617946E-2</v>
      </c>
      <c r="D34" s="49">
        <v>4.5837729851563418E-3</v>
      </c>
      <c r="E34" s="49">
        <v>6.4200471358305256E-2</v>
      </c>
      <c r="F34" s="49">
        <v>8.2535563298930636E-2</v>
      </c>
      <c r="G34" s="49">
        <v>5.9616698373148924E-2</v>
      </c>
      <c r="H34" s="49">
        <v>8.7119336284086968E-2</v>
      </c>
      <c r="I34" s="51">
        <v>6.2476446168982055E-2</v>
      </c>
      <c r="J34" s="50">
        <v>0.12495289233796411</v>
      </c>
      <c r="K34" s="52">
        <v>0.18742933850694615</v>
      </c>
      <c r="L34" s="49">
        <v>6.9699616462187045E-2</v>
      </c>
      <c r="M34" s="49">
        <v>7.7036418195048847E-2</v>
      </c>
    </row>
    <row r="35" spans="1:13" ht="15" customHeight="1">
      <c r="A35" s="48"/>
      <c r="B35" s="185" t="s">
        <v>149</v>
      </c>
      <c r="C35" s="53">
        <v>0.36167873236107484</v>
      </c>
      <c r="D35" s="49">
        <v>1.703900150496308E-2</v>
      </c>
      <c r="E35" s="49">
        <v>0.3276007293511487</v>
      </c>
      <c r="F35" s="49">
        <v>0.39575673537100098</v>
      </c>
      <c r="G35" s="49">
        <v>0.31056172784618563</v>
      </c>
      <c r="H35" s="49">
        <v>0.41279573687596405</v>
      </c>
      <c r="I35" s="51">
        <v>4.7110874874313952E-2</v>
      </c>
      <c r="J35" s="50">
        <v>9.4221749748627903E-2</v>
      </c>
      <c r="K35" s="52">
        <v>0.14133262462294185</v>
      </c>
      <c r="L35" s="49">
        <v>0.3435947957430211</v>
      </c>
      <c r="M35" s="49">
        <v>0.37976266897912858</v>
      </c>
    </row>
    <row r="36" spans="1:13" ht="15" customHeight="1">
      <c r="A36" s="48"/>
      <c r="B36" s="185" t="s">
        <v>150</v>
      </c>
      <c r="C36" s="242">
        <v>4.7404964358397219</v>
      </c>
      <c r="D36" s="49">
        <v>0.26493525948876367</v>
      </c>
      <c r="E36" s="243">
        <v>4.2106259168621945</v>
      </c>
      <c r="F36" s="243">
        <v>5.2703669548172494</v>
      </c>
      <c r="G36" s="243">
        <v>3.9456906573734312</v>
      </c>
      <c r="H36" s="243">
        <v>5.5353022143060127</v>
      </c>
      <c r="I36" s="51">
        <v>5.5887661360899975E-2</v>
      </c>
      <c r="J36" s="50">
        <v>0.11177532272179995</v>
      </c>
      <c r="K36" s="52">
        <v>0.16766298408269992</v>
      </c>
      <c r="L36" s="243">
        <v>4.5034716140477355</v>
      </c>
      <c r="M36" s="243">
        <v>4.9775212576317083</v>
      </c>
    </row>
    <row r="37" spans="1:13" ht="15" customHeight="1">
      <c r="A37" s="48"/>
      <c r="B37" s="185" t="s">
        <v>168</v>
      </c>
      <c r="C37" s="247">
        <v>11.574312713670251</v>
      </c>
      <c r="D37" s="243">
        <v>1.0639351179171224</v>
      </c>
      <c r="E37" s="248">
        <v>9.4464424778360065</v>
      </c>
      <c r="F37" s="248">
        <v>13.702182949504495</v>
      </c>
      <c r="G37" s="248">
        <v>8.3825073599188826</v>
      </c>
      <c r="H37" s="248">
        <v>14.766118067421619</v>
      </c>
      <c r="I37" s="51">
        <v>9.1922098895818163E-2</v>
      </c>
      <c r="J37" s="50">
        <v>0.18384419779163633</v>
      </c>
      <c r="K37" s="52">
        <v>0.2757662966874545</v>
      </c>
      <c r="L37" s="248">
        <v>10.995597077986739</v>
      </c>
      <c r="M37" s="248">
        <v>12.153028349353763</v>
      </c>
    </row>
    <row r="38" spans="1:13" ht="15" customHeight="1">
      <c r="A38" s="48"/>
      <c r="B38" s="185" t="s">
        <v>151</v>
      </c>
      <c r="C38" s="242">
        <v>0.34044606433607855</v>
      </c>
      <c r="D38" s="49">
        <v>1.6104578314712435E-2</v>
      </c>
      <c r="E38" s="243">
        <v>0.30823690770665368</v>
      </c>
      <c r="F38" s="243">
        <v>0.37265522096550341</v>
      </c>
      <c r="G38" s="243">
        <v>0.29213232939194123</v>
      </c>
      <c r="H38" s="243">
        <v>0.38875979928021587</v>
      </c>
      <c r="I38" s="51">
        <v>4.7304345685766129E-2</v>
      </c>
      <c r="J38" s="50">
        <v>9.4608691371532258E-2</v>
      </c>
      <c r="K38" s="52">
        <v>0.14191303705729838</v>
      </c>
      <c r="L38" s="243">
        <v>0.32342376111927462</v>
      </c>
      <c r="M38" s="243">
        <v>0.35746836755288247</v>
      </c>
    </row>
    <row r="39" spans="1:13" ht="15" customHeight="1">
      <c r="A39" s="48"/>
      <c r="B39" s="185" t="s">
        <v>152</v>
      </c>
      <c r="C39" s="242">
        <v>3.8772191343493594</v>
      </c>
      <c r="D39" s="49">
        <v>0.10413258690268638</v>
      </c>
      <c r="E39" s="243">
        <v>3.6689539605439867</v>
      </c>
      <c r="F39" s="243">
        <v>4.0854843081547321</v>
      </c>
      <c r="G39" s="243">
        <v>3.5648213736413004</v>
      </c>
      <c r="H39" s="243">
        <v>4.1896168950574184</v>
      </c>
      <c r="I39" s="51">
        <v>2.6857544878014998E-2</v>
      </c>
      <c r="J39" s="50">
        <v>5.3715089756029996E-2</v>
      </c>
      <c r="K39" s="52">
        <v>8.0572634634044987E-2</v>
      </c>
      <c r="L39" s="243">
        <v>3.6833581776318916</v>
      </c>
      <c r="M39" s="243">
        <v>4.0710800910668272</v>
      </c>
    </row>
    <row r="40" spans="1:13" ht="15" customHeight="1">
      <c r="A40" s="48"/>
      <c r="B40" s="185" t="s">
        <v>153</v>
      </c>
      <c r="C40" s="53">
        <v>0.13547124760850141</v>
      </c>
      <c r="D40" s="49">
        <v>6.3253562290340867E-3</v>
      </c>
      <c r="E40" s="49">
        <v>0.12282053515043323</v>
      </c>
      <c r="F40" s="49">
        <v>0.14812196006656958</v>
      </c>
      <c r="G40" s="49">
        <v>0.11649517892139914</v>
      </c>
      <c r="H40" s="49">
        <v>0.15444731629560365</v>
      </c>
      <c r="I40" s="51">
        <v>4.6691503479127504E-2</v>
      </c>
      <c r="J40" s="50">
        <v>9.3383006958255008E-2</v>
      </c>
      <c r="K40" s="52">
        <v>0.1400745104373825</v>
      </c>
      <c r="L40" s="49">
        <v>0.12869768522807634</v>
      </c>
      <c r="M40" s="49">
        <v>0.14224480998892647</v>
      </c>
    </row>
    <row r="41" spans="1:13" ht="15" customHeight="1">
      <c r="A41" s="48"/>
      <c r="B41" s="185" t="s">
        <v>169</v>
      </c>
      <c r="C41" s="242">
        <v>1.5213594268579398</v>
      </c>
      <c r="D41" s="49">
        <v>9.799687553316036E-2</v>
      </c>
      <c r="E41" s="243">
        <v>1.325365675791619</v>
      </c>
      <c r="F41" s="243">
        <v>1.7173531779242606</v>
      </c>
      <c r="G41" s="243">
        <v>1.2273688002584588</v>
      </c>
      <c r="H41" s="243">
        <v>1.8153500534574207</v>
      </c>
      <c r="I41" s="51">
        <v>6.4414019332402664E-2</v>
      </c>
      <c r="J41" s="50">
        <v>0.12882803866480533</v>
      </c>
      <c r="K41" s="52">
        <v>0.19324205799720801</v>
      </c>
      <c r="L41" s="243">
        <v>1.4452914555150427</v>
      </c>
      <c r="M41" s="243">
        <v>1.5974273982008369</v>
      </c>
    </row>
    <row r="42" spans="1:13" ht="15" customHeight="1">
      <c r="A42" s="48"/>
      <c r="B42" s="185" t="s">
        <v>170</v>
      </c>
      <c r="C42" s="242">
        <v>1.90394546932075</v>
      </c>
      <c r="D42" s="49">
        <v>5.0565904434412709E-2</v>
      </c>
      <c r="E42" s="243">
        <v>1.8028136604519247</v>
      </c>
      <c r="F42" s="243">
        <v>2.0050772781895754</v>
      </c>
      <c r="G42" s="243">
        <v>1.7522477560175118</v>
      </c>
      <c r="H42" s="243">
        <v>2.0556431826239883</v>
      </c>
      <c r="I42" s="51">
        <v>2.655848355386594E-2</v>
      </c>
      <c r="J42" s="50">
        <v>5.311696710773188E-2</v>
      </c>
      <c r="K42" s="52">
        <v>7.9675450661597813E-2</v>
      </c>
      <c r="L42" s="243">
        <v>1.8087481958547125</v>
      </c>
      <c r="M42" s="243">
        <v>1.9991427427867876</v>
      </c>
    </row>
    <row r="43" spans="1:13" ht="15" customHeight="1">
      <c r="A43" s="48"/>
      <c r="B43" s="185" t="s">
        <v>171</v>
      </c>
      <c r="C43" s="242">
        <v>3.4306776701529196</v>
      </c>
      <c r="D43" s="49">
        <v>0.19810421193338115</v>
      </c>
      <c r="E43" s="243">
        <v>3.0344692462861573</v>
      </c>
      <c r="F43" s="243">
        <v>3.8268860940196818</v>
      </c>
      <c r="G43" s="243">
        <v>2.836365034352776</v>
      </c>
      <c r="H43" s="243">
        <v>4.0249903059530627</v>
      </c>
      <c r="I43" s="51">
        <v>5.7744921260571479E-2</v>
      </c>
      <c r="J43" s="50">
        <v>0.11548984252114296</v>
      </c>
      <c r="K43" s="52">
        <v>0.17323476378171443</v>
      </c>
      <c r="L43" s="243">
        <v>3.2591437866452737</v>
      </c>
      <c r="M43" s="243">
        <v>3.6022115536605654</v>
      </c>
    </row>
    <row r="44" spans="1:13" ht="15" customHeight="1">
      <c r="A44" s="48"/>
      <c r="B44" s="185" t="s">
        <v>154</v>
      </c>
      <c r="C44" s="242">
        <v>8.1287293289547176</v>
      </c>
      <c r="D44" s="49">
        <v>0.31551539601911144</v>
      </c>
      <c r="E44" s="243">
        <v>7.497698536916495</v>
      </c>
      <c r="F44" s="243">
        <v>8.7597601209929401</v>
      </c>
      <c r="G44" s="243">
        <v>7.1821831408973829</v>
      </c>
      <c r="H44" s="243">
        <v>9.0752755170120523</v>
      </c>
      <c r="I44" s="51">
        <v>3.8814848330013703E-2</v>
      </c>
      <c r="J44" s="50">
        <v>7.7629696660027406E-2</v>
      </c>
      <c r="K44" s="52">
        <v>0.11644454499004112</v>
      </c>
      <c r="L44" s="243">
        <v>7.7222928625069818</v>
      </c>
      <c r="M44" s="243">
        <v>8.5351657954024542</v>
      </c>
    </row>
    <row r="45" spans="1:13" ht="15" customHeight="1">
      <c r="A45" s="48"/>
      <c r="B45" s="185" t="s">
        <v>172</v>
      </c>
      <c r="C45" s="251">
        <v>94.293253757885125</v>
      </c>
      <c r="D45" s="248">
        <v>3.9038106368962815</v>
      </c>
      <c r="E45" s="252">
        <v>86.485632484092562</v>
      </c>
      <c r="F45" s="252">
        <v>102.10087503167769</v>
      </c>
      <c r="G45" s="252">
        <v>82.581821847196281</v>
      </c>
      <c r="H45" s="252">
        <v>106.00468566857397</v>
      </c>
      <c r="I45" s="51">
        <v>4.140074163651216E-2</v>
      </c>
      <c r="J45" s="50">
        <v>8.2801483273024321E-2</v>
      </c>
      <c r="K45" s="52">
        <v>0.12420222490953647</v>
      </c>
      <c r="L45" s="252">
        <v>89.578591069990864</v>
      </c>
      <c r="M45" s="252">
        <v>99.007916445779387</v>
      </c>
    </row>
    <row r="46" spans="1:13" ht="15" customHeight="1">
      <c r="A46" s="48"/>
      <c r="B46" s="185" t="s">
        <v>173</v>
      </c>
      <c r="C46" s="53">
        <v>4.1496040037921629E-2</v>
      </c>
      <c r="D46" s="49">
        <v>1.5158817774276268E-3</v>
      </c>
      <c r="E46" s="49">
        <v>3.8464276483066377E-2</v>
      </c>
      <c r="F46" s="49">
        <v>4.4527803592776881E-2</v>
      </c>
      <c r="G46" s="49">
        <v>3.6948394705638751E-2</v>
      </c>
      <c r="H46" s="49">
        <v>4.6043685370204507E-2</v>
      </c>
      <c r="I46" s="51">
        <v>3.6530757538365613E-2</v>
      </c>
      <c r="J46" s="50">
        <v>7.3061515076731226E-2</v>
      </c>
      <c r="K46" s="52">
        <v>0.10959227261509684</v>
      </c>
      <c r="L46" s="49">
        <v>3.9421238036025548E-2</v>
      </c>
      <c r="M46" s="49">
        <v>4.357084203981771E-2</v>
      </c>
    </row>
    <row r="47" spans="1:13" ht="15" customHeight="1">
      <c r="A47" s="48"/>
      <c r="B47" s="185" t="s">
        <v>174</v>
      </c>
      <c r="C47" s="247">
        <v>14.807089171466762</v>
      </c>
      <c r="D47" s="243">
        <v>1.0153012131207877</v>
      </c>
      <c r="E47" s="248">
        <v>12.776486745225187</v>
      </c>
      <c r="F47" s="248">
        <v>16.837691597708336</v>
      </c>
      <c r="G47" s="248">
        <v>11.761185532104399</v>
      </c>
      <c r="H47" s="248">
        <v>17.852992810829125</v>
      </c>
      <c r="I47" s="51">
        <v>6.8568589096989541E-2</v>
      </c>
      <c r="J47" s="50">
        <v>0.13713717819397908</v>
      </c>
      <c r="K47" s="52">
        <v>0.20570576729096862</v>
      </c>
      <c r="L47" s="248">
        <v>14.066734712893425</v>
      </c>
      <c r="M47" s="248">
        <v>15.5474436300401</v>
      </c>
    </row>
    <row r="48" spans="1:13" s="47" customFormat="1" ht="15" customHeight="1">
      <c r="A48" s="48"/>
      <c r="B48" s="185" t="s">
        <v>155</v>
      </c>
      <c r="C48" s="242">
        <v>1.6660295523002042</v>
      </c>
      <c r="D48" s="49">
        <v>4.770265748469666E-2</v>
      </c>
      <c r="E48" s="243">
        <v>1.5706242373308108</v>
      </c>
      <c r="F48" s="243">
        <v>1.7614348672695976</v>
      </c>
      <c r="G48" s="243">
        <v>1.5229215798461142</v>
      </c>
      <c r="H48" s="243">
        <v>1.8091375247542942</v>
      </c>
      <c r="I48" s="51">
        <v>2.8632539812295629E-2</v>
      </c>
      <c r="J48" s="50">
        <v>5.7265079624591257E-2</v>
      </c>
      <c r="K48" s="52">
        <v>8.5897619436886882E-2</v>
      </c>
      <c r="L48" s="243">
        <v>1.5827280746851939</v>
      </c>
      <c r="M48" s="243">
        <v>1.7493310299152145</v>
      </c>
    </row>
    <row r="49" spans="1:13" ht="15" customHeight="1">
      <c r="A49" s="48"/>
      <c r="B49" s="185" t="s">
        <v>156</v>
      </c>
      <c r="C49" s="247">
        <v>10.131154761792766</v>
      </c>
      <c r="D49" s="243">
        <v>0.67498366836659585</v>
      </c>
      <c r="E49" s="248">
        <v>8.7811874250595743</v>
      </c>
      <c r="F49" s="248">
        <v>11.481122098525958</v>
      </c>
      <c r="G49" s="248">
        <v>8.1062037566929792</v>
      </c>
      <c r="H49" s="248">
        <v>12.156105766892553</v>
      </c>
      <c r="I49" s="51">
        <v>6.6624554084607976E-2</v>
      </c>
      <c r="J49" s="50">
        <v>0.13324910816921595</v>
      </c>
      <c r="K49" s="52">
        <v>0.19987366225382391</v>
      </c>
      <c r="L49" s="248">
        <v>9.624597023703128</v>
      </c>
      <c r="M49" s="248">
        <v>10.637712499882404</v>
      </c>
    </row>
    <row r="50" spans="1:13" ht="15" customHeight="1">
      <c r="A50" s="48"/>
      <c r="B50" s="185" t="s">
        <v>219</v>
      </c>
      <c r="C50" s="53">
        <v>2.2866666666666669E-3</v>
      </c>
      <c r="D50" s="49">
        <v>5.438487184607683E-4</v>
      </c>
      <c r="E50" s="49">
        <v>1.1989692297451303E-3</v>
      </c>
      <c r="F50" s="49">
        <v>3.3743641035882035E-3</v>
      </c>
      <c r="G50" s="49">
        <v>6.5512051128436199E-4</v>
      </c>
      <c r="H50" s="49">
        <v>3.9182128220489713E-3</v>
      </c>
      <c r="I50" s="51">
        <v>0.23783471652803276</v>
      </c>
      <c r="J50" s="50">
        <v>0.47566943305606552</v>
      </c>
      <c r="K50" s="52">
        <v>0.71350414958409825</v>
      </c>
      <c r="L50" s="49">
        <v>2.1723333333333334E-3</v>
      </c>
      <c r="M50" s="49">
        <v>2.4010000000000004E-3</v>
      </c>
    </row>
    <row r="51" spans="1:13" ht="15" customHeight="1">
      <c r="A51" s="48"/>
      <c r="B51" s="185" t="s">
        <v>220</v>
      </c>
      <c r="C51" s="53">
        <v>0.26704088917163554</v>
      </c>
      <c r="D51" s="49">
        <v>1.2388866846165426E-2</v>
      </c>
      <c r="E51" s="49">
        <v>0.24226315547930469</v>
      </c>
      <c r="F51" s="49">
        <v>0.29181862286396637</v>
      </c>
      <c r="G51" s="49">
        <v>0.22987428863313927</v>
      </c>
      <c r="H51" s="49">
        <v>0.30420748971013184</v>
      </c>
      <c r="I51" s="51">
        <v>4.6393145576304286E-2</v>
      </c>
      <c r="J51" s="50">
        <v>9.2786291152608572E-2</v>
      </c>
      <c r="K51" s="52">
        <v>0.13917943672891286</v>
      </c>
      <c r="L51" s="49">
        <v>0.25368884471305375</v>
      </c>
      <c r="M51" s="49">
        <v>0.28039293363021733</v>
      </c>
    </row>
    <row r="52" spans="1:13" ht="15" customHeight="1">
      <c r="A52" s="48"/>
      <c r="B52" s="185" t="s">
        <v>221</v>
      </c>
      <c r="C52" s="242">
        <v>1.3757257552629336</v>
      </c>
      <c r="D52" s="49">
        <v>8.2073844635531898E-2</v>
      </c>
      <c r="E52" s="243">
        <v>1.2115780659918698</v>
      </c>
      <c r="F52" s="243">
        <v>1.5398734445339974</v>
      </c>
      <c r="G52" s="243">
        <v>1.129504221356338</v>
      </c>
      <c r="H52" s="243">
        <v>1.6219472891695292</v>
      </c>
      <c r="I52" s="51">
        <v>5.9658579714418195E-2</v>
      </c>
      <c r="J52" s="50">
        <v>0.11931715942883639</v>
      </c>
      <c r="K52" s="52">
        <v>0.1789757391432546</v>
      </c>
      <c r="L52" s="243">
        <v>1.306939467499787</v>
      </c>
      <c r="M52" s="243">
        <v>1.4445120430260803</v>
      </c>
    </row>
    <row r="53" spans="1:13" ht="15" customHeight="1">
      <c r="A53" s="48"/>
      <c r="B53" s="185" t="s">
        <v>175</v>
      </c>
      <c r="C53" s="247">
        <v>41.107334493369486</v>
      </c>
      <c r="D53" s="243">
        <v>1.8520582326488233</v>
      </c>
      <c r="E53" s="248">
        <v>37.403218028071841</v>
      </c>
      <c r="F53" s="248">
        <v>44.81145095866713</v>
      </c>
      <c r="G53" s="248">
        <v>35.551159795423018</v>
      </c>
      <c r="H53" s="248">
        <v>46.663509191315953</v>
      </c>
      <c r="I53" s="51">
        <v>4.5054203963225972E-2</v>
      </c>
      <c r="J53" s="50">
        <v>9.0108407926451944E-2</v>
      </c>
      <c r="K53" s="52">
        <v>0.13516261188967793</v>
      </c>
      <c r="L53" s="248">
        <v>39.051967768701012</v>
      </c>
      <c r="M53" s="248">
        <v>43.162701218037959</v>
      </c>
    </row>
    <row r="54" spans="1:13" ht="15" customHeight="1">
      <c r="A54" s="48"/>
      <c r="B54" s="185" t="s">
        <v>157</v>
      </c>
      <c r="C54" s="242">
        <v>2.5163029306974734</v>
      </c>
      <c r="D54" s="49">
        <v>9.6236268143404316E-2</v>
      </c>
      <c r="E54" s="243">
        <v>2.3238303944106646</v>
      </c>
      <c r="F54" s="243">
        <v>2.7087754669842821</v>
      </c>
      <c r="G54" s="243">
        <v>2.2275941262672605</v>
      </c>
      <c r="H54" s="243">
        <v>2.8050117351276862</v>
      </c>
      <c r="I54" s="51">
        <v>3.8245104343112367E-2</v>
      </c>
      <c r="J54" s="50">
        <v>7.6490208686224734E-2</v>
      </c>
      <c r="K54" s="52">
        <v>0.11473531302933709</v>
      </c>
      <c r="L54" s="243">
        <v>2.3904877841625995</v>
      </c>
      <c r="M54" s="243">
        <v>2.6421180772323472</v>
      </c>
    </row>
    <row r="55" spans="1:13" ht="15" customHeight="1">
      <c r="A55" s="48"/>
      <c r="B55" s="185" t="s">
        <v>176</v>
      </c>
      <c r="C55" s="242">
        <v>0.91610047660213734</v>
      </c>
      <c r="D55" s="49">
        <v>8.7738250094064191E-2</v>
      </c>
      <c r="E55" s="243">
        <v>0.74062397641400901</v>
      </c>
      <c r="F55" s="243">
        <v>1.0915769767902657</v>
      </c>
      <c r="G55" s="243">
        <v>0.65288572631994479</v>
      </c>
      <c r="H55" s="243">
        <v>1.1793152268843299</v>
      </c>
      <c r="I55" s="51">
        <v>9.5773610357119079E-2</v>
      </c>
      <c r="J55" s="50">
        <v>0.19154722071423816</v>
      </c>
      <c r="K55" s="52">
        <v>0.28732083107135725</v>
      </c>
      <c r="L55" s="243">
        <v>0.87029545277203046</v>
      </c>
      <c r="M55" s="243">
        <v>0.96190550043224421</v>
      </c>
    </row>
    <row r="56" spans="1:13" ht="15" customHeight="1">
      <c r="A56" s="48"/>
      <c r="B56" s="185" t="s">
        <v>158</v>
      </c>
      <c r="C56" s="251">
        <v>213.35480699686019</v>
      </c>
      <c r="D56" s="252">
        <v>6.9319989457871225</v>
      </c>
      <c r="E56" s="252">
        <v>199.49080910528593</v>
      </c>
      <c r="F56" s="252">
        <v>227.21880488843445</v>
      </c>
      <c r="G56" s="252">
        <v>192.55881015949882</v>
      </c>
      <c r="H56" s="252">
        <v>234.15080383422156</v>
      </c>
      <c r="I56" s="51">
        <v>3.2490474638751106E-2</v>
      </c>
      <c r="J56" s="50">
        <v>6.4980949277502212E-2</v>
      </c>
      <c r="K56" s="52">
        <v>9.7471423916253325E-2</v>
      </c>
      <c r="L56" s="252">
        <v>202.68706664701719</v>
      </c>
      <c r="M56" s="252">
        <v>224.02254734670319</v>
      </c>
    </row>
    <row r="57" spans="1:13" ht="15" customHeight="1">
      <c r="A57" s="48"/>
      <c r="B57" s="185" t="s">
        <v>177</v>
      </c>
      <c r="C57" s="242">
        <v>0.22469981433060607</v>
      </c>
      <c r="D57" s="49">
        <v>1.2807713712127767E-2</v>
      </c>
      <c r="E57" s="243">
        <v>0.19908438690635052</v>
      </c>
      <c r="F57" s="243">
        <v>0.25031524175486158</v>
      </c>
      <c r="G57" s="243">
        <v>0.18627667319422275</v>
      </c>
      <c r="H57" s="243">
        <v>0.26312295546698938</v>
      </c>
      <c r="I57" s="51">
        <v>5.6999218046898247E-2</v>
      </c>
      <c r="J57" s="50">
        <v>0.11399843609379649</v>
      </c>
      <c r="K57" s="52">
        <v>0.17099765414069473</v>
      </c>
      <c r="L57" s="243">
        <v>0.21346482361407576</v>
      </c>
      <c r="M57" s="243">
        <v>0.23593480504713638</v>
      </c>
    </row>
    <row r="58" spans="1:13" ht="15" customHeight="1">
      <c r="A58" s="48"/>
      <c r="B58" s="185" t="s">
        <v>159</v>
      </c>
      <c r="C58" s="242">
        <v>0.5799720531201501</v>
      </c>
      <c r="D58" s="49">
        <v>5.6138813201593397E-2</v>
      </c>
      <c r="E58" s="243">
        <v>0.46769442671696332</v>
      </c>
      <c r="F58" s="243">
        <v>0.69224967952333694</v>
      </c>
      <c r="G58" s="243">
        <v>0.4115556135153699</v>
      </c>
      <c r="H58" s="243">
        <v>0.74838849272493024</v>
      </c>
      <c r="I58" s="51">
        <v>9.6795721275837715E-2</v>
      </c>
      <c r="J58" s="50">
        <v>0.19359144255167543</v>
      </c>
      <c r="K58" s="52">
        <v>0.29038716382751317</v>
      </c>
      <c r="L58" s="243">
        <v>0.55097345046414259</v>
      </c>
      <c r="M58" s="243">
        <v>0.60897065577615761</v>
      </c>
    </row>
    <row r="59" spans="1:13" ht="15" customHeight="1">
      <c r="A59" s="48"/>
      <c r="B59" s="185" t="s">
        <v>222</v>
      </c>
      <c r="C59" s="53">
        <v>8.0685812686666664E-2</v>
      </c>
      <c r="D59" s="49">
        <v>2.0633620541508732E-2</v>
      </c>
      <c r="E59" s="49">
        <v>3.94185716036492E-2</v>
      </c>
      <c r="F59" s="49">
        <v>0.12195305376968413</v>
      </c>
      <c r="G59" s="49">
        <v>1.8784951062140468E-2</v>
      </c>
      <c r="H59" s="49">
        <v>0.14258667431119287</v>
      </c>
      <c r="I59" s="51">
        <v>0.25572798803721336</v>
      </c>
      <c r="J59" s="50">
        <v>0.51145597607442672</v>
      </c>
      <c r="K59" s="52">
        <v>0.76718396411164003</v>
      </c>
      <c r="L59" s="49">
        <v>7.6651522052333332E-2</v>
      </c>
      <c r="M59" s="49">
        <v>8.4720103320999995E-2</v>
      </c>
    </row>
    <row r="60" spans="1:13" ht="15" customHeight="1">
      <c r="A60" s="48"/>
      <c r="B60" s="185" t="s">
        <v>160</v>
      </c>
      <c r="C60" s="242">
        <v>0.73982676400969916</v>
      </c>
      <c r="D60" s="49">
        <v>3.2310422041640259E-2</v>
      </c>
      <c r="E60" s="243">
        <v>0.67520591992641865</v>
      </c>
      <c r="F60" s="243">
        <v>0.80444760809297966</v>
      </c>
      <c r="G60" s="243">
        <v>0.6428954978847784</v>
      </c>
      <c r="H60" s="243">
        <v>0.83675803013461991</v>
      </c>
      <c r="I60" s="51">
        <v>4.3672956445269487E-2</v>
      </c>
      <c r="J60" s="50">
        <v>8.7345912890538974E-2</v>
      </c>
      <c r="K60" s="52">
        <v>0.13101886933580847</v>
      </c>
      <c r="L60" s="243">
        <v>0.70283542580921421</v>
      </c>
      <c r="M60" s="243">
        <v>0.7768181022101841</v>
      </c>
    </row>
    <row r="61" spans="1:13" ht="15" customHeight="1">
      <c r="A61" s="48"/>
      <c r="B61" s="185" t="s">
        <v>161</v>
      </c>
      <c r="C61" s="53">
        <v>0.63327928380647946</v>
      </c>
      <c r="D61" s="49">
        <v>3.3882136968010637E-2</v>
      </c>
      <c r="E61" s="49">
        <v>0.56551500987045822</v>
      </c>
      <c r="F61" s="49">
        <v>0.70104355774250071</v>
      </c>
      <c r="G61" s="49">
        <v>0.53163287290244754</v>
      </c>
      <c r="H61" s="49">
        <v>0.73492569471051139</v>
      </c>
      <c r="I61" s="51">
        <v>5.350267699324348E-2</v>
      </c>
      <c r="J61" s="50">
        <v>0.10700535398648696</v>
      </c>
      <c r="K61" s="52">
        <v>0.16050803097973043</v>
      </c>
      <c r="L61" s="49">
        <v>0.60161531961615544</v>
      </c>
      <c r="M61" s="49">
        <v>0.66494324799680349</v>
      </c>
    </row>
    <row r="62" spans="1:13" ht="15" customHeight="1">
      <c r="A62" s="48"/>
      <c r="B62" s="185" t="s">
        <v>178</v>
      </c>
      <c r="C62" s="242">
        <v>0.1526262866135123</v>
      </c>
      <c r="D62" s="49">
        <v>5.2311119033527443E-3</v>
      </c>
      <c r="E62" s="243">
        <v>0.1421640628068068</v>
      </c>
      <c r="F62" s="243">
        <v>0.1630885104202178</v>
      </c>
      <c r="G62" s="243">
        <v>0.13693295090345406</v>
      </c>
      <c r="H62" s="243">
        <v>0.16831962232357053</v>
      </c>
      <c r="I62" s="51">
        <v>3.4273990538728233E-2</v>
      </c>
      <c r="J62" s="50">
        <v>6.8547981077456466E-2</v>
      </c>
      <c r="K62" s="52">
        <v>0.1028219716161847</v>
      </c>
      <c r="L62" s="243">
        <v>0.14499497228283667</v>
      </c>
      <c r="M62" s="243">
        <v>0.16025760094418792</v>
      </c>
    </row>
    <row r="63" spans="1:13" ht="15" customHeight="1">
      <c r="A63" s="48"/>
      <c r="B63" s="185" t="s">
        <v>162</v>
      </c>
      <c r="C63" s="242">
        <v>0.32837685312353765</v>
      </c>
      <c r="D63" s="243">
        <v>3.4723589819452713E-2</v>
      </c>
      <c r="E63" s="243">
        <v>0.25892967348463225</v>
      </c>
      <c r="F63" s="243">
        <v>0.39782403276244305</v>
      </c>
      <c r="G63" s="243">
        <v>0.22420608366517952</v>
      </c>
      <c r="H63" s="243">
        <v>0.43254762258189577</v>
      </c>
      <c r="I63" s="51">
        <v>0.1057431103598202</v>
      </c>
      <c r="J63" s="50">
        <v>0.21148622071964041</v>
      </c>
      <c r="K63" s="52">
        <v>0.31722933107946061</v>
      </c>
      <c r="L63" s="243">
        <v>0.31195801046736077</v>
      </c>
      <c r="M63" s="243">
        <v>0.34479569577971453</v>
      </c>
    </row>
    <row r="64" spans="1:13" ht="15" customHeight="1">
      <c r="A64" s="48"/>
      <c r="B64" s="185" t="s">
        <v>135</v>
      </c>
      <c r="C64" s="242">
        <v>0.20453233500295803</v>
      </c>
      <c r="D64" s="49">
        <v>1.0728361475515067E-2</v>
      </c>
      <c r="E64" s="243">
        <v>0.18307561205192791</v>
      </c>
      <c r="F64" s="243">
        <v>0.22598905795398816</v>
      </c>
      <c r="G64" s="243">
        <v>0.17234725057641281</v>
      </c>
      <c r="H64" s="243">
        <v>0.23671741942950325</v>
      </c>
      <c r="I64" s="51">
        <v>5.2453131556728712E-2</v>
      </c>
      <c r="J64" s="50">
        <v>0.10490626311345742</v>
      </c>
      <c r="K64" s="52">
        <v>0.15735939467018614</v>
      </c>
      <c r="L64" s="243">
        <v>0.19430571825281012</v>
      </c>
      <c r="M64" s="243">
        <v>0.21475895175310594</v>
      </c>
    </row>
    <row r="65" spans="1:13" ht="15" customHeight="1">
      <c r="A65" s="48"/>
      <c r="B65" s="185" t="s">
        <v>179</v>
      </c>
      <c r="C65" s="251">
        <v>281.89853260971904</v>
      </c>
      <c r="D65" s="252">
        <v>9.0500664259976524</v>
      </c>
      <c r="E65" s="252">
        <v>263.79839975772376</v>
      </c>
      <c r="F65" s="252">
        <v>299.99866546171432</v>
      </c>
      <c r="G65" s="252">
        <v>254.74833333172609</v>
      </c>
      <c r="H65" s="252">
        <v>309.04873188771199</v>
      </c>
      <c r="I65" s="51">
        <v>3.2103985580255671E-2</v>
      </c>
      <c r="J65" s="50">
        <v>6.4207971160511343E-2</v>
      </c>
      <c r="K65" s="52">
        <v>9.6311956740767007E-2</v>
      </c>
      <c r="L65" s="252">
        <v>267.80360597923311</v>
      </c>
      <c r="M65" s="252">
        <v>295.99345924020497</v>
      </c>
    </row>
    <row r="66" spans="1:13" ht="15" customHeight="1">
      <c r="A66" s="48"/>
      <c r="B66" s="185" t="s">
        <v>223</v>
      </c>
      <c r="C66" s="247">
        <v>16.837338427681448</v>
      </c>
      <c r="D66" s="243">
        <v>0.78072130128712425</v>
      </c>
      <c r="E66" s="248">
        <v>15.275895825107201</v>
      </c>
      <c r="F66" s="248">
        <v>18.398781030255698</v>
      </c>
      <c r="G66" s="248">
        <v>14.495174523820076</v>
      </c>
      <c r="H66" s="248">
        <v>19.179502331542821</v>
      </c>
      <c r="I66" s="51">
        <v>4.6368450966310586E-2</v>
      </c>
      <c r="J66" s="50">
        <v>9.2736901932621171E-2</v>
      </c>
      <c r="K66" s="52">
        <v>0.13910535289893175</v>
      </c>
      <c r="L66" s="248">
        <v>15.995471506297376</v>
      </c>
      <c r="M66" s="248">
        <v>17.679205349065519</v>
      </c>
    </row>
    <row r="67" spans="1:13" ht="15" customHeight="1">
      <c r="A67" s="48"/>
      <c r="B67" s="185" t="s">
        <v>163</v>
      </c>
      <c r="C67" s="247">
        <v>20.319308956888793</v>
      </c>
      <c r="D67" s="243">
        <v>0.82922894934375291</v>
      </c>
      <c r="E67" s="248">
        <v>18.660851058201288</v>
      </c>
      <c r="F67" s="248">
        <v>21.977766855576299</v>
      </c>
      <c r="G67" s="248">
        <v>17.831622108857534</v>
      </c>
      <c r="H67" s="248">
        <v>22.806995804920053</v>
      </c>
      <c r="I67" s="51">
        <v>4.0809899150759353E-2</v>
      </c>
      <c r="J67" s="50">
        <v>8.1619798301518706E-2</v>
      </c>
      <c r="K67" s="52">
        <v>0.12242969745227805</v>
      </c>
      <c r="L67" s="248">
        <v>19.303343509044353</v>
      </c>
      <c r="M67" s="248">
        <v>21.335274404733234</v>
      </c>
    </row>
    <row r="68" spans="1:13" ht="15" customHeight="1">
      <c r="A68" s="48"/>
      <c r="B68" s="185" t="s">
        <v>164</v>
      </c>
      <c r="C68" s="242">
        <v>2.1795907688628837</v>
      </c>
      <c r="D68" s="49">
        <v>8.4037506267377368E-2</v>
      </c>
      <c r="E68" s="243">
        <v>2.0115157563281292</v>
      </c>
      <c r="F68" s="243">
        <v>2.3476657813976383</v>
      </c>
      <c r="G68" s="243">
        <v>1.9274782500607517</v>
      </c>
      <c r="H68" s="243">
        <v>2.431703287665016</v>
      </c>
      <c r="I68" s="51">
        <v>3.855655266480168E-2</v>
      </c>
      <c r="J68" s="50">
        <v>7.711310532960336E-2</v>
      </c>
      <c r="K68" s="52">
        <v>0.11566965799440504</v>
      </c>
      <c r="L68" s="243">
        <v>2.0706112304197397</v>
      </c>
      <c r="M68" s="243">
        <v>2.2885703073060277</v>
      </c>
    </row>
    <row r="69" spans="1:13" ht="15" customHeight="1">
      <c r="A69" s="48"/>
      <c r="B69" s="185" t="s">
        <v>180</v>
      </c>
      <c r="C69" s="251">
        <v>126.41972027186245</v>
      </c>
      <c r="D69" s="252">
        <v>4.5703560719138796</v>
      </c>
      <c r="E69" s="252">
        <v>117.27900812803469</v>
      </c>
      <c r="F69" s="252">
        <v>135.5604324156902</v>
      </c>
      <c r="G69" s="252">
        <v>112.70865205612081</v>
      </c>
      <c r="H69" s="252">
        <v>140.13078848760409</v>
      </c>
      <c r="I69" s="51">
        <v>3.6152240030949627E-2</v>
      </c>
      <c r="J69" s="50">
        <v>7.2304480061899254E-2</v>
      </c>
      <c r="K69" s="52">
        <v>0.10845672009284887</v>
      </c>
      <c r="L69" s="252">
        <v>120.09873425826932</v>
      </c>
      <c r="M69" s="252">
        <v>132.74070628545556</v>
      </c>
    </row>
    <row r="70" spans="1:13" ht="15" customHeight="1">
      <c r="A70" s="48"/>
      <c r="B70" s="185" t="s">
        <v>184</v>
      </c>
      <c r="C70" s="247">
        <v>47.127928080732772</v>
      </c>
      <c r="D70" s="243">
        <v>2.8554007174283296</v>
      </c>
      <c r="E70" s="248">
        <v>41.41712664587611</v>
      </c>
      <c r="F70" s="248">
        <v>52.838729515589435</v>
      </c>
      <c r="G70" s="248">
        <v>38.561725928447785</v>
      </c>
      <c r="H70" s="248">
        <v>55.694130233017759</v>
      </c>
      <c r="I70" s="51">
        <v>6.0588293050712283E-2</v>
      </c>
      <c r="J70" s="50">
        <v>0.12117658610142457</v>
      </c>
      <c r="K70" s="52">
        <v>0.18176487915213685</v>
      </c>
      <c r="L70" s="248">
        <v>44.771531676696135</v>
      </c>
      <c r="M70" s="248">
        <v>49.484324484769409</v>
      </c>
    </row>
    <row r="71" spans="1:13" ht="15" customHeight="1">
      <c r="A71" s="48"/>
      <c r="B71" s="39" t="s">
        <v>205</v>
      </c>
      <c r="C71" s="175"/>
      <c r="D71" s="186"/>
      <c r="E71" s="186"/>
      <c r="F71" s="186"/>
      <c r="G71" s="186"/>
      <c r="H71" s="186"/>
      <c r="I71" s="187"/>
      <c r="J71" s="187"/>
      <c r="K71" s="187"/>
      <c r="L71" s="186"/>
      <c r="M71" s="188"/>
    </row>
    <row r="72" spans="1:13" ht="15" customHeight="1">
      <c r="A72" s="48"/>
      <c r="B72" s="185" t="s">
        <v>213</v>
      </c>
      <c r="C72" s="53">
        <v>0.33852981326749571</v>
      </c>
      <c r="D72" s="49">
        <v>3.5395753152312248E-2</v>
      </c>
      <c r="E72" s="49">
        <v>0.26773830696287121</v>
      </c>
      <c r="F72" s="49">
        <v>0.4093213195721202</v>
      </c>
      <c r="G72" s="49">
        <v>0.23234255381055896</v>
      </c>
      <c r="H72" s="49">
        <v>0.44471707272443245</v>
      </c>
      <c r="I72" s="51">
        <v>0.10455727018743731</v>
      </c>
      <c r="J72" s="50">
        <v>0.20911454037487462</v>
      </c>
      <c r="K72" s="52">
        <v>0.31367181056231191</v>
      </c>
      <c r="L72" s="49">
        <v>0.32160332260412094</v>
      </c>
      <c r="M72" s="49">
        <v>0.35545630393087047</v>
      </c>
    </row>
    <row r="73" spans="1:13" ht="15" customHeight="1">
      <c r="A73" s="48"/>
      <c r="B73" s="185" t="s">
        <v>136</v>
      </c>
      <c r="C73" s="242">
        <v>3.2816050933414909</v>
      </c>
      <c r="D73" s="49">
        <v>0.16927002463687471</v>
      </c>
      <c r="E73" s="243">
        <v>2.9430650440677413</v>
      </c>
      <c r="F73" s="243">
        <v>3.6201451426152405</v>
      </c>
      <c r="G73" s="243">
        <v>2.7737950194308665</v>
      </c>
      <c r="H73" s="243">
        <v>3.7894151672521152</v>
      </c>
      <c r="I73" s="51">
        <v>5.1581473035963533E-2</v>
      </c>
      <c r="J73" s="50">
        <v>0.10316294607192707</v>
      </c>
      <c r="K73" s="52">
        <v>0.15474441910789061</v>
      </c>
      <c r="L73" s="243">
        <v>3.1175248386744165</v>
      </c>
      <c r="M73" s="243">
        <v>3.4456853480085652</v>
      </c>
    </row>
    <row r="74" spans="1:13" ht="15" customHeight="1">
      <c r="A74" s="48"/>
      <c r="B74" s="185" t="s">
        <v>214</v>
      </c>
      <c r="C74" s="247">
        <v>32.636250311504682</v>
      </c>
      <c r="D74" s="243">
        <v>1.6522578186936754</v>
      </c>
      <c r="E74" s="248">
        <v>29.331734674117332</v>
      </c>
      <c r="F74" s="248">
        <v>35.940765948892036</v>
      </c>
      <c r="G74" s="248">
        <v>27.679476855423655</v>
      </c>
      <c r="H74" s="248">
        <v>37.593023767585706</v>
      </c>
      <c r="I74" s="51">
        <v>5.0626459931006049E-2</v>
      </c>
      <c r="J74" s="50">
        <v>0.1012529198620121</v>
      </c>
      <c r="K74" s="52">
        <v>0.15187937979301813</v>
      </c>
      <c r="L74" s="248">
        <v>31.004437795929448</v>
      </c>
      <c r="M74" s="248">
        <v>34.268062827079916</v>
      </c>
    </row>
    <row r="75" spans="1:13" ht="15" customHeight="1">
      <c r="A75" s="48"/>
      <c r="B75" s="185" t="s">
        <v>224</v>
      </c>
      <c r="C75" s="247">
        <v>20.015857833847665</v>
      </c>
      <c r="D75" s="243">
        <v>1.0607304809538509</v>
      </c>
      <c r="E75" s="248">
        <v>17.894396871939964</v>
      </c>
      <c r="F75" s="248">
        <v>22.137318795755366</v>
      </c>
      <c r="G75" s="248">
        <v>16.833666390986114</v>
      </c>
      <c r="H75" s="248">
        <v>23.198049276709217</v>
      </c>
      <c r="I75" s="51">
        <v>5.2994505144821256E-2</v>
      </c>
      <c r="J75" s="50">
        <v>0.10598901028964251</v>
      </c>
      <c r="K75" s="52">
        <v>0.15898351543446376</v>
      </c>
      <c r="L75" s="248">
        <v>19.015064942155281</v>
      </c>
      <c r="M75" s="248">
        <v>21.01665072554005</v>
      </c>
    </row>
    <row r="76" spans="1:13" ht="15" customHeight="1">
      <c r="A76" s="48"/>
      <c r="B76" s="185" t="s">
        <v>137</v>
      </c>
      <c r="C76" s="247">
        <v>29.335160228340403</v>
      </c>
      <c r="D76" s="243">
        <v>2.3985888806292919</v>
      </c>
      <c r="E76" s="248">
        <v>24.537982467081818</v>
      </c>
      <c r="F76" s="248">
        <v>34.132337989598987</v>
      </c>
      <c r="G76" s="248">
        <v>22.139393586452528</v>
      </c>
      <c r="H76" s="248">
        <v>36.530926870228278</v>
      </c>
      <c r="I76" s="51">
        <v>8.1764983111019082E-2</v>
      </c>
      <c r="J76" s="50">
        <v>0.16352996622203816</v>
      </c>
      <c r="K76" s="52">
        <v>0.24529494933305723</v>
      </c>
      <c r="L76" s="248">
        <v>27.868402216923382</v>
      </c>
      <c r="M76" s="248">
        <v>30.801918239757423</v>
      </c>
    </row>
    <row r="77" spans="1:13" ht="15" customHeight="1">
      <c r="A77" s="48"/>
      <c r="B77" s="185" t="s">
        <v>138</v>
      </c>
      <c r="C77" s="242">
        <v>0.19023809523809523</v>
      </c>
      <c r="D77" s="243">
        <v>2.3632149994372388E-2</v>
      </c>
      <c r="E77" s="243">
        <v>0.14297379524935044</v>
      </c>
      <c r="F77" s="243">
        <v>0.23750239522684002</v>
      </c>
      <c r="G77" s="243">
        <v>0.11934164525497806</v>
      </c>
      <c r="H77" s="243">
        <v>0.26113454522121238</v>
      </c>
      <c r="I77" s="51">
        <v>0.12422406755489866</v>
      </c>
      <c r="J77" s="50">
        <v>0.24844813510979732</v>
      </c>
      <c r="K77" s="52">
        <v>0.37267220266469597</v>
      </c>
      <c r="L77" s="243">
        <v>0.18072619047619048</v>
      </c>
      <c r="M77" s="243">
        <v>0.19974999999999998</v>
      </c>
    </row>
    <row r="78" spans="1:13" ht="15" customHeight="1">
      <c r="A78" s="48"/>
      <c r="B78" s="185" t="s">
        <v>215</v>
      </c>
      <c r="C78" s="53">
        <v>3.2966666666666665E-2</v>
      </c>
      <c r="D78" s="49">
        <v>4.5333628187156048E-3</v>
      </c>
      <c r="E78" s="49">
        <v>2.3899941029235455E-2</v>
      </c>
      <c r="F78" s="49">
        <v>4.2033392304097875E-2</v>
      </c>
      <c r="G78" s="49">
        <v>1.936657821051985E-2</v>
      </c>
      <c r="H78" s="49">
        <v>4.6566755122813483E-2</v>
      </c>
      <c r="I78" s="51">
        <v>0.13751353342918923</v>
      </c>
      <c r="J78" s="50">
        <v>0.27502706685837847</v>
      </c>
      <c r="K78" s="52">
        <v>0.41254060028756767</v>
      </c>
      <c r="L78" s="49">
        <v>3.131833333333333E-2</v>
      </c>
      <c r="M78" s="49">
        <v>3.4615E-2</v>
      </c>
    </row>
    <row r="79" spans="1:13" ht="15" customHeight="1">
      <c r="A79" s="48"/>
      <c r="B79" s="185" t="s">
        <v>139</v>
      </c>
      <c r="C79" s="242">
        <v>2.3591686248755277</v>
      </c>
      <c r="D79" s="243">
        <v>0.43963641260040648</v>
      </c>
      <c r="E79" s="243">
        <v>1.4798957996747149</v>
      </c>
      <c r="F79" s="243">
        <v>3.2384414500763405</v>
      </c>
      <c r="G79" s="243">
        <v>1.0402593870743082</v>
      </c>
      <c r="H79" s="243">
        <v>3.678077862676747</v>
      </c>
      <c r="I79" s="51">
        <v>0.18635226323578383</v>
      </c>
      <c r="J79" s="50">
        <v>0.37270452647156765</v>
      </c>
      <c r="K79" s="52">
        <v>0.55905678970735151</v>
      </c>
      <c r="L79" s="243">
        <v>2.2412101936317512</v>
      </c>
      <c r="M79" s="243">
        <v>2.4771270561193042</v>
      </c>
    </row>
    <row r="80" spans="1:13" ht="15" customHeight="1">
      <c r="A80" s="48"/>
      <c r="B80" s="185" t="s">
        <v>216</v>
      </c>
      <c r="C80" s="242">
        <v>0.42453784755325652</v>
      </c>
      <c r="D80" s="49">
        <v>3.2517725030852464E-2</v>
      </c>
      <c r="E80" s="243">
        <v>0.35950239749155161</v>
      </c>
      <c r="F80" s="243">
        <v>0.48957329761496143</v>
      </c>
      <c r="G80" s="243">
        <v>0.32698467246069912</v>
      </c>
      <c r="H80" s="243">
        <v>0.52209102264581397</v>
      </c>
      <c r="I80" s="51">
        <v>7.6595585572080821E-2</v>
      </c>
      <c r="J80" s="50">
        <v>0.15319117114416164</v>
      </c>
      <c r="K80" s="52">
        <v>0.22978675671624246</v>
      </c>
      <c r="L80" s="243">
        <v>0.40331095517559368</v>
      </c>
      <c r="M80" s="243">
        <v>0.44576473993091936</v>
      </c>
    </row>
    <row r="81" spans="1:13" ht="15" customHeight="1">
      <c r="A81" s="48"/>
      <c r="B81" s="185" t="s">
        <v>140</v>
      </c>
      <c r="C81" s="242">
        <v>8.6564518634730643</v>
      </c>
      <c r="D81" s="49">
        <v>0.74034240810995644</v>
      </c>
      <c r="E81" s="243">
        <v>7.1757670472531512</v>
      </c>
      <c r="F81" s="243">
        <v>10.137136679692977</v>
      </c>
      <c r="G81" s="243">
        <v>6.4354246391431946</v>
      </c>
      <c r="H81" s="243">
        <v>10.877479087802934</v>
      </c>
      <c r="I81" s="51">
        <v>8.5524926353939532E-2</v>
      </c>
      <c r="J81" s="50">
        <v>0.17104985270787906</v>
      </c>
      <c r="K81" s="52">
        <v>0.25657477906181858</v>
      </c>
      <c r="L81" s="243">
        <v>8.2236292702994103</v>
      </c>
      <c r="M81" s="243">
        <v>9.0892744566467183</v>
      </c>
    </row>
    <row r="82" spans="1:13" ht="15" customHeight="1">
      <c r="A82" s="48"/>
      <c r="B82" s="185" t="s">
        <v>165</v>
      </c>
      <c r="C82" s="247">
        <v>31.095328432979386</v>
      </c>
      <c r="D82" s="243">
        <v>1.0266106209650678</v>
      </c>
      <c r="E82" s="248">
        <v>29.042107191049251</v>
      </c>
      <c r="F82" s="248">
        <v>33.148549674909525</v>
      </c>
      <c r="G82" s="248">
        <v>28.015496570084181</v>
      </c>
      <c r="H82" s="248">
        <v>34.175160295874591</v>
      </c>
      <c r="I82" s="51">
        <v>3.3014947025812889E-2</v>
      </c>
      <c r="J82" s="50">
        <v>6.6029894051625779E-2</v>
      </c>
      <c r="K82" s="52">
        <v>9.9044841077438661E-2</v>
      </c>
      <c r="L82" s="248">
        <v>29.540562011330415</v>
      </c>
      <c r="M82" s="248">
        <v>32.650094854628357</v>
      </c>
    </row>
    <row r="83" spans="1:13" ht="15" customHeight="1">
      <c r="A83" s="48"/>
      <c r="B83" s="185" t="s">
        <v>141</v>
      </c>
      <c r="C83" s="247">
        <v>19.284202304877084</v>
      </c>
      <c r="D83" s="243">
        <v>1.5934711517261395</v>
      </c>
      <c r="E83" s="248">
        <v>16.097260001424804</v>
      </c>
      <c r="F83" s="248">
        <v>22.471144608329364</v>
      </c>
      <c r="G83" s="248">
        <v>14.503788849698665</v>
      </c>
      <c r="H83" s="248">
        <v>24.064615760055503</v>
      </c>
      <c r="I83" s="51">
        <v>8.2630908270607678E-2</v>
      </c>
      <c r="J83" s="50">
        <v>0.16526181654121536</v>
      </c>
      <c r="K83" s="52">
        <v>0.24789272481182303</v>
      </c>
      <c r="L83" s="248">
        <v>18.319992189633229</v>
      </c>
      <c r="M83" s="248">
        <v>20.248412420120939</v>
      </c>
    </row>
    <row r="84" spans="1:13" ht="15" customHeight="1">
      <c r="A84" s="48"/>
      <c r="B84" s="185" t="s">
        <v>166</v>
      </c>
      <c r="C84" s="242">
        <v>0.48688438468887696</v>
      </c>
      <c r="D84" s="49">
        <v>1.8324798141666866E-2</v>
      </c>
      <c r="E84" s="243">
        <v>0.45023478840554321</v>
      </c>
      <c r="F84" s="243">
        <v>0.52353398097221071</v>
      </c>
      <c r="G84" s="243">
        <v>0.43190999026387633</v>
      </c>
      <c r="H84" s="243">
        <v>0.54185877911387759</v>
      </c>
      <c r="I84" s="51">
        <v>3.7636857368873226E-2</v>
      </c>
      <c r="J84" s="50">
        <v>7.5273714737746453E-2</v>
      </c>
      <c r="K84" s="52">
        <v>0.11291057210661967</v>
      </c>
      <c r="L84" s="243">
        <v>0.46254016545443311</v>
      </c>
      <c r="M84" s="243">
        <v>0.51122860392332081</v>
      </c>
    </row>
    <row r="85" spans="1:13" ht="15" customHeight="1">
      <c r="A85" s="48"/>
      <c r="B85" s="185" t="s">
        <v>217</v>
      </c>
      <c r="C85" s="251">
        <v>176.07514420929164</v>
      </c>
      <c r="D85" s="252">
        <v>5.9778217273010705</v>
      </c>
      <c r="E85" s="252">
        <v>164.11950075468948</v>
      </c>
      <c r="F85" s="252">
        <v>188.03078766389379</v>
      </c>
      <c r="G85" s="252">
        <v>158.14167902738842</v>
      </c>
      <c r="H85" s="252">
        <v>194.00860939119485</v>
      </c>
      <c r="I85" s="51">
        <v>3.3950400859507665E-2</v>
      </c>
      <c r="J85" s="50">
        <v>6.790080171901533E-2</v>
      </c>
      <c r="K85" s="52">
        <v>0.101851202578523</v>
      </c>
      <c r="L85" s="252">
        <v>167.27138699882704</v>
      </c>
      <c r="M85" s="252">
        <v>184.87890141975623</v>
      </c>
    </row>
    <row r="86" spans="1:13" ht="15" customHeight="1">
      <c r="A86" s="48"/>
      <c r="B86" s="185" t="s">
        <v>143</v>
      </c>
      <c r="C86" s="242">
        <v>0.49514553961715307</v>
      </c>
      <c r="D86" s="243">
        <v>0.12506443768165548</v>
      </c>
      <c r="E86" s="243">
        <v>0.24501666425384211</v>
      </c>
      <c r="F86" s="243">
        <v>0.74527441498046398</v>
      </c>
      <c r="G86" s="243">
        <v>0.11995222657218663</v>
      </c>
      <c r="H86" s="243">
        <v>0.87033885266211952</v>
      </c>
      <c r="I86" s="51">
        <v>0.25258116588984203</v>
      </c>
      <c r="J86" s="50">
        <v>0.50516233177968406</v>
      </c>
      <c r="K86" s="52">
        <v>0.75774349766952609</v>
      </c>
      <c r="L86" s="243">
        <v>0.47038826263629541</v>
      </c>
      <c r="M86" s="243">
        <v>0.51990281659801074</v>
      </c>
    </row>
    <row r="87" spans="1:13" ht="15" customHeight="1">
      <c r="A87" s="48"/>
      <c r="B87" s="185" t="s">
        <v>144</v>
      </c>
      <c r="C87" s="242">
        <v>5.6265672792468333</v>
      </c>
      <c r="D87" s="49">
        <v>0.16085652838121486</v>
      </c>
      <c r="E87" s="243">
        <v>5.304854222484404</v>
      </c>
      <c r="F87" s="243">
        <v>5.9482803360092626</v>
      </c>
      <c r="G87" s="243">
        <v>5.1439976941031889</v>
      </c>
      <c r="H87" s="243">
        <v>6.1091368643904778</v>
      </c>
      <c r="I87" s="51">
        <v>2.8588750546807103E-2</v>
      </c>
      <c r="J87" s="50">
        <v>5.7177501093614205E-2</v>
      </c>
      <c r="K87" s="52">
        <v>8.5766251640421315E-2</v>
      </c>
      <c r="L87" s="243">
        <v>5.3452389152844919</v>
      </c>
      <c r="M87" s="243">
        <v>5.9078956432091747</v>
      </c>
    </row>
    <row r="88" spans="1:13" s="47" customFormat="1" ht="15" customHeight="1">
      <c r="A88" s="48"/>
      <c r="B88" s="185" t="s">
        <v>145</v>
      </c>
      <c r="C88" s="242">
        <v>9.9620811512605769</v>
      </c>
      <c r="D88" s="49">
        <v>0.87260136270562039</v>
      </c>
      <c r="E88" s="243">
        <v>8.2168784258493357</v>
      </c>
      <c r="F88" s="243">
        <v>11.707283876671818</v>
      </c>
      <c r="G88" s="243">
        <v>7.344277063143716</v>
      </c>
      <c r="H88" s="243">
        <v>12.579885239377438</v>
      </c>
      <c r="I88" s="51">
        <v>8.7592276097369831E-2</v>
      </c>
      <c r="J88" s="50">
        <v>0.17518455219473966</v>
      </c>
      <c r="K88" s="52">
        <v>0.26277682829210947</v>
      </c>
      <c r="L88" s="243">
        <v>9.4639770936975474</v>
      </c>
      <c r="M88" s="243">
        <v>10.460185208823606</v>
      </c>
    </row>
    <row r="89" spans="1:13" ht="15" customHeight="1">
      <c r="A89" s="48"/>
      <c r="B89" s="185" t="s">
        <v>225</v>
      </c>
      <c r="C89" s="242">
        <v>0.13883333333333334</v>
      </c>
      <c r="D89" s="243">
        <v>2.7310846800148194E-2</v>
      </c>
      <c r="E89" s="243">
        <v>8.4211639733036942E-2</v>
      </c>
      <c r="F89" s="243">
        <v>0.19345502693362973</v>
      </c>
      <c r="G89" s="243">
        <v>5.6900792932888758E-2</v>
      </c>
      <c r="H89" s="243">
        <v>0.22076587373377793</v>
      </c>
      <c r="I89" s="51">
        <v>0.19671678367453679</v>
      </c>
      <c r="J89" s="50">
        <v>0.39343356734907359</v>
      </c>
      <c r="K89" s="52">
        <v>0.59015035102361035</v>
      </c>
      <c r="L89" s="243">
        <v>0.13189166666666666</v>
      </c>
      <c r="M89" s="243">
        <v>0.14577500000000002</v>
      </c>
    </row>
    <row r="90" spans="1:13" s="47" customFormat="1" ht="15" customHeight="1">
      <c r="A90" s="48"/>
      <c r="B90" s="185" t="s">
        <v>147</v>
      </c>
      <c r="C90" s="242">
        <v>0.43884825240832503</v>
      </c>
      <c r="D90" s="49">
        <v>3.6758484911813175E-2</v>
      </c>
      <c r="E90" s="243">
        <v>0.36533128258469871</v>
      </c>
      <c r="F90" s="243">
        <v>0.51236522223195136</v>
      </c>
      <c r="G90" s="243">
        <v>0.3285727976728855</v>
      </c>
      <c r="H90" s="243">
        <v>0.54912370714376457</v>
      </c>
      <c r="I90" s="51">
        <v>8.3761265335087515E-2</v>
      </c>
      <c r="J90" s="50">
        <v>0.16752253067017503</v>
      </c>
      <c r="K90" s="52">
        <v>0.25128379600526252</v>
      </c>
      <c r="L90" s="243">
        <v>0.41690583978790879</v>
      </c>
      <c r="M90" s="243">
        <v>0.46079066502874128</v>
      </c>
    </row>
    <row r="91" spans="1:13" s="47" customFormat="1" ht="15" customHeight="1">
      <c r="A91" s="48"/>
      <c r="B91" s="185" t="s">
        <v>226</v>
      </c>
      <c r="C91" s="53">
        <v>5.1685185185185188E-2</v>
      </c>
      <c r="D91" s="49">
        <v>1.8156771737892867E-2</v>
      </c>
      <c r="E91" s="49">
        <v>1.5371641709399454E-2</v>
      </c>
      <c r="F91" s="49">
        <v>8.7998728660970915E-2</v>
      </c>
      <c r="G91" s="49">
        <v>0</v>
      </c>
      <c r="H91" s="49">
        <v>0.10615550039886379</v>
      </c>
      <c r="I91" s="51">
        <v>0.35129547611831413</v>
      </c>
      <c r="J91" s="50">
        <v>0.70259095223662826</v>
      </c>
      <c r="K91" s="52">
        <v>1.0538864283549425</v>
      </c>
      <c r="L91" s="49">
        <v>4.910092592592593E-2</v>
      </c>
      <c r="M91" s="49">
        <v>5.4269444444444447E-2</v>
      </c>
    </row>
    <row r="92" spans="1:13" ht="15" customHeight="1">
      <c r="A92" s="48"/>
      <c r="B92" s="185" t="s">
        <v>148</v>
      </c>
      <c r="C92" s="242">
        <v>0.47860798407590721</v>
      </c>
      <c r="D92" s="243">
        <v>8.0962403424326951E-2</v>
      </c>
      <c r="E92" s="243">
        <v>0.31668317722725331</v>
      </c>
      <c r="F92" s="243">
        <v>0.64053279092456106</v>
      </c>
      <c r="G92" s="243">
        <v>0.23572077380292636</v>
      </c>
      <c r="H92" s="243">
        <v>0.72149519434888809</v>
      </c>
      <c r="I92" s="51">
        <v>0.16916224993749021</v>
      </c>
      <c r="J92" s="50">
        <v>0.33832449987498042</v>
      </c>
      <c r="K92" s="52">
        <v>0.50748674981247066</v>
      </c>
      <c r="L92" s="243">
        <v>0.45467758487211185</v>
      </c>
      <c r="M92" s="243">
        <v>0.50253838327970257</v>
      </c>
    </row>
    <row r="93" spans="1:13" ht="15" customHeight="1">
      <c r="A93" s="48"/>
      <c r="B93" s="185" t="s">
        <v>149</v>
      </c>
      <c r="C93" s="53">
        <v>0.10348664341316842</v>
      </c>
      <c r="D93" s="49">
        <v>7.5149442939810131E-3</v>
      </c>
      <c r="E93" s="49">
        <v>8.8456754825206388E-2</v>
      </c>
      <c r="F93" s="49">
        <v>0.11851653200113045</v>
      </c>
      <c r="G93" s="49">
        <v>8.0941810531225372E-2</v>
      </c>
      <c r="H93" s="49">
        <v>0.12603147629511147</v>
      </c>
      <c r="I93" s="51">
        <v>7.2617528659981209E-2</v>
      </c>
      <c r="J93" s="50">
        <v>0.14523505731996242</v>
      </c>
      <c r="K93" s="52">
        <v>0.21785258597994361</v>
      </c>
      <c r="L93" s="49">
        <v>9.8312311242509998E-2</v>
      </c>
      <c r="M93" s="49">
        <v>0.10866097558382684</v>
      </c>
    </row>
    <row r="94" spans="1:13" ht="15" customHeight="1">
      <c r="A94" s="48"/>
      <c r="B94" s="185" t="s">
        <v>150</v>
      </c>
      <c r="C94" s="242">
        <v>3.5393692687186382</v>
      </c>
      <c r="D94" s="49">
        <v>0.34666839838859825</v>
      </c>
      <c r="E94" s="243">
        <v>2.8460324719414416</v>
      </c>
      <c r="F94" s="243">
        <v>4.2327060654958348</v>
      </c>
      <c r="G94" s="243">
        <v>2.4993640735528437</v>
      </c>
      <c r="H94" s="243">
        <v>4.5793744638844327</v>
      </c>
      <c r="I94" s="51">
        <v>9.7946377466882117E-2</v>
      </c>
      <c r="J94" s="50">
        <v>0.19589275493376423</v>
      </c>
      <c r="K94" s="52">
        <v>0.29383913240064635</v>
      </c>
      <c r="L94" s="243">
        <v>3.3624008052827064</v>
      </c>
      <c r="M94" s="243">
        <v>3.7163377321545701</v>
      </c>
    </row>
    <row r="95" spans="1:13" ht="15" customHeight="1">
      <c r="A95" s="48"/>
      <c r="B95" s="185" t="s">
        <v>168</v>
      </c>
      <c r="C95" s="247">
        <v>10.032801887413694</v>
      </c>
      <c r="D95" s="243">
        <v>0.56449288256398988</v>
      </c>
      <c r="E95" s="248">
        <v>8.9038161222857148</v>
      </c>
      <c r="F95" s="248">
        <v>11.161787652541673</v>
      </c>
      <c r="G95" s="248">
        <v>8.3393232397217236</v>
      </c>
      <c r="H95" s="248">
        <v>11.726280535105664</v>
      </c>
      <c r="I95" s="51">
        <v>5.626472932473181E-2</v>
      </c>
      <c r="J95" s="50">
        <v>0.11252945864946362</v>
      </c>
      <c r="K95" s="52">
        <v>0.16879418797419543</v>
      </c>
      <c r="L95" s="248">
        <v>9.5311617930430081</v>
      </c>
      <c r="M95" s="248">
        <v>10.534441981784379</v>
      </c>
    </row>
    <row r="96" spans="1:13" ht="15" customHeight="1">
      <c r="A96" s="48"/>
      <c r="B96" s="185" t="s">
        <v>152</v>
      </c>
      <c r="C96" s="242">
        <v>1.7075437699933027</v>
      </c>
      <c r="D96" s="49">
        <v>6.0681918521694744E-2</v>
      </c>
      <c r="E96" s="243">
        <v>1.5861799329499133</v>
      </c>
      <c r="F96" s="243">
        <v>1.8289076070366921</v>
      </c>
      <c r="G96" s="243">
        <v>1.5254980144282184</v>
      </c>
      <c r="H96" s="243">
        <v>1.889589525558387</v>
      </c>
      <c r="I96" s="51">
        <v>3.5537547902466216E-2</v>
      </c>
      <c r="J96" s="50">
        <v>7.1075095804932431E-2</v>
      </c>
      <c r="K96" s="52">
        <v>0.10661264370739865</v>
      </c>
      <c r="L96" s="243">
        <v>1.6221665814936377</v>
      </c>
      <c r="M96" s="243">
        <v>1.7929209584929677</v>
      </c>
    </row>
    <row r="97" spans="1:13" ht="15" customHeight="1">
      <c r="A97" s="48"/>
      <c r="B97" s="185" t="s">
        <v>153</v>
      </c>
      <c r="C97" s="53">
        <v>7.2608016036398312E-2</v>
      </c>
      <c r="D97" s="49">
        <v>2.9550542379052198E-3</v>
      </c>
      <c r="E97" s="49">
        <v>6.6697907560587869E-2</v>
      </c>
      <c r="F97" s="49">
        <v>7.8518124512208756E-2</v>
      </c>
      <c r="G97" s="49">
        <v>6.3742853322682647E-2</v>
      </c>
      <c r="H97" s="49">
        <v>8.1473178750113978E-2</v>
      </c>
      <c r="I97" s="51">
        <v>4.0698732718765576E-2</v>
      </c>
      <c r="J97" s="50">
        <v>8.1397465437531152E-2</v>
      </c>
      <c r="K97" s="52">
        <v>0.12209619815629673</v>
      </c>
      <c r="L97" s="49">
        <v>6.8977615234578391E-2</v>
      </c>
      <c r="M97" s="49">
        <v>7.6238416838218234E-2</v>
      </c>
    </row>
    <row r="98" spans="1:13" ht="15" customHeight="1">
      <c r="A98" s="48"/>
      <c r="B98" s="185" t="s">
        <v>169</v>
      </c>
      <c r="C98" s="242">
        <v>1.484561468450446</v>
      </c>
      <c r="D98" s="49">
        <v>8.4354378651289974E-2</v>
      </c>
      <c r="E98" s="243">
        <v>1.3158527111478659</v>
      </c>
      <c r="F98" s="243">
        <v>1.6532702257530261</v>
      </c>
      <c r="G98" s="243">
        <v>1.231498332496576</v>
      </c>
      <c r="H98" s="243">
        <v>1.737624604404316</v>
      </c>
      <c r="I98" s="51">
        <v>5.6821075074336459E-2</v>
      </c>
      <c r="J98" s="50">
        <v>0.11364215014867292</v>
      </c>
      <c r="K98" s="52">
        <v>0.17046322522300938</v>
      </c>
      <c r="L98" s="243">
        <v>1.4103333950279238</v>
      </c>
      <c r="M98" s="243">
        <v>1.5587895418729683</v>
      </c>
    </row>
    <row r="99" spans="1:13" ht="15" customHeight="1">
      <c r="A99" s="48"/>
      <c r="B99" s="185" t="s">
        <v>170</v>
      </c>
      <c r="C99" s="53">
        <v>0.1372788641506498</v>
      </c>
      <c r="D99" s="49">
        <v>8.159437609877954E-3</v>
      </c>
      <c r="E99" s="49">
        <v>0.12095998893089389</v>
      </c>
      <c r="F99" s="49">
        <v>0.15359773937040572</v>
      </c>
      <c r="G99" s="49">
        <v>0.11280055132101593</v>
      </c>
      <c r="H99" s="49">
        <v>0.16175717698028366</v>
      </c>
      <c r="I99" s="51">
        <v>5.9436954554954569E-2</v>
      </c>
      <c r="J99" s="50">
        <v>0.11887390910990914</v>
      </c>
      <c r="K99" s="52">
        <v>0.17831086366486371</v>
      </c>
      <c r="L99" s="49">
        <v>0.1304149209431173</v>
      </c>
      <c r="M99" s="49">
        <v>0.1441428073581823</v>
      </c>
    </row>
    <row r="100" spans="1:13" ht="15" customHeight="1">
      <c r="A100" s="48"/>
      <c r="B100" s="185" t="s">
        <v>171</v>
      </c>
      <c r="C100" s="242">
        <v>0.11658476275374711</v>
      </c>
      <c r="D100" s="243">
        <v>2.5768242173132123E-2</v>
      </c>
      <c r="E100" s="243">
        <v>6.5048278407482868E-2</v>
      </c>
      <c r="F100" s="243">
        <v>0.16812124710001136</v>
      </c>
      <c r="G100" s="243">
        <v>3.9280036234350738E-2</v>
      </c>
      <c r="H100" s="243">
        <v>0.19388948927314348</v>
      </c>
      <c r="I100" s="51">
        <v>0.22102581473327151</v>
      </c>
      <c r="J100" s="50">
        <v>0.44205162946654303</v>
      </c>
      <c r="K100" s="52">
        <v>0.66307744419981451</v>
      </c>
      <c r="L100" s="243">
        <v>0.11075552461605975</v>
      </c>
      <c r="M100" s="243">
        <v>0.12241400089143448</v>
      </c>
    </row>
    <row r="101" spans="1:13" ht="15" customHeight="1">
      <c r="A101" s="48"/>
      <c r="B101" s="185" t="s">
        <v>172</v>
      </c>
      <c r="C101" s="251">
        <v>64.968006242104622</v>
      </c>
      <c r="D101" s="248">
        <v>2.7002086891545276</v>
      </c>
      <c r="E101" s="252">
        <v>59.567588863795564</v>
      </c>
      <c r="F101" s="252">
        <v>70.368423620413679</v>
      </c>
      <c r="G101" s="252">
        <v>56.867380174641042</v>
      </c>
      <c r="H101" s="252">
        <v>73.068632309568201</v>
      </c>
      <c r="I101" s="51">
        <v>4.1562129505593015E-2</v>
      </c>
      <c r="J101" s="50">
        <v>8.312425901118603E-2</v>
      </c>
      <c r="K101" s="52">
        <v>0.12468638851677905</v>
      </c>
      <c r="L101" s="252">
        <v>61.719605929999389</v>
      </c>
      <c r="M101" s="252">
        <v>68.216406554209854</v>
      </c>
    </row>
    <row r="102" spans="1:13" ht="15" customHeight="1">
      <c r="A102" s="48"/>
      <c r="B102" s="185" t="s">
        <v>173</v>
      </c>
      <c r="C102" s="53">
        <v>4.0238716388364328E-2</v>
      </c>
      <c r="D102" s="49">
        <v>1.7463469429441273E-3</v>
      </c>
      <c r="E102" s="49">
        <v>3.6746022502476071E-2</v>
      </c>
      <c r="F102" s="49">
        <v>4.3731410274252584E-2</v>
      </c>
      <c r="G102" s="49">
        <v>3.4999675559531943E-2</v>
      </c>
      <c r="H102" s="49">
        <v>4.5477757217196713E-2</v>
      </c>
      <c r="I102" s="51">
        <v>4.3399668271950929E-2</v>
      </c>
      <c r="J102" s="50">
        <v>8.6799336543901859E-2</v>
      </c>
      <c r="K102" s="52">
        <v>0.13019900481585278</v>
      </c>
      <c r="L102" s="49">
        <v>3.8226780568946114E-2</v>
      </c>
      <c r="M102" s="49">
        <v>4.2250652207782541E-2</v>
      </c>
    </row>
    <row r="103" spans="1:13" ht="15" customHeight="1">
      <c r="A103" s="48"/>
      <c r="B103" s="185" t="s">
        <v>174</v>
      </c>
      <c r="C103" s="247">
        <v>14.324669960056957</v>
      </c>
      <c r="D103" s="243">
        <v>0.84101779391827736</v>
      </c>
      <c r="E103" s="248">
        <v>12.642634372220401</v>
      </c>
      <c r="F103" s="248">
        <v>16.00670554789351</v>
      </c>
      <c r="G103" s="248">
        <v>11.801616578302124</v>
      </c>
      <c r="H103" s="248">
        <v>16.84772334181179</v>
      </c>
      <c r="I103" s="51">
        <v>5.8711146313554112E-2</v>
      </c>
      <c r="J103" s="50">
        <v>0.11742229262710822</v>
      </c>
      <c r="K103" s="52">
        <v>0.17613343894066233</v>
      </c>
      <c r="L103" s="248">
        <v>13.608436462054108</v>
      </c>
      <c r="M103" s="248">
        <v>15.040903458059805</v>
      </c>
    </row>
    <row r="104" spans="1:13" ht="15" customHeight="1">
      <c r="A104" s="48"/>
      <c r="B104" s="185" t="s">
        <v>155</v>
      </c>
      <c r="C104" s="242">
        <v>1.3244100032938175</v>
      </c>
      <c r="D104" s="243">
        <v>0.25756646786612741</v>
      </c>
      <c r="E104" s="243">
        <v>0.8092770675615627</v>
      </c>
      <c r="F104" s="243">
        <v>1.8395429390260722</v>
      </c>
      <c r="G104" s="243">
        <v>0.55171059969543523</v>
      </c>
      <c r="H104" s="243">
        <v>2.0971094068921996</v>
      </c>
      <c r="I104" s="51">
        <v>0.19447638361652184</v>
      </c>
      <c r="J104" s="50">
        <v>0.38895276723304367</v>
      </c>
      <c r="K104" s="52">
        <v>0.58342915084956548</v>
      </c>
      <c r="L104" s="243">
        <v>1.2581895031291266</v>
      </c>
      <c r="M104" s="243">
        <v>1.3906305034585085</v>
      </c>
    </row>
    <row r="105" spans="1:13" ht="15" customHeight="1">
      <c r="A105" s="48"/>
      <c r="B105" s="185" t="s">
        <v>156</v>
      </c>
      <c r="C105" s="242">
        <v>4.3603516712811752</v>
      </c>
      <c r="D105" s="49">
        <v>0.16448983742781315</v>
      </c>
      <c r="E105" s="243">
        <v>4.0313719964255492</v>
      </c>
      <c r="F105" s="243">
        <v>4.6893313461368011</v>
      </c>
      <c r="G105" s="243">
        <v>3.8668821589977358</v>
      </c>
      <c r="H105" s="243">
        <v>4.853821183564615</v>
      </c>
      <c r="I105" s="51">
        <v>3.7723984171093732E-2</v>
      </c>
      <c r="J105" s="50">
        <v>7.5447968342187463E-2</v>
      </c>
      <c r="K105" s="52">
        <v>0.11317195251328119</v>
      </c>
      <c r="L105" s="243">
        <v>4.1423340877171162</v>
      </c>
      <c r="M105" s="243">
        <v>4.5783692548452342</v>
      </c>
    </row>
    <row r="106" spans="1:13" ht="15" customHeight="1">
      <c r="A106" s="48"/>
      <c r="B106" s="185" t="s">
        <v>219</v>
      </c>
      <c r="C106" s="53">
        <v>1.8266666666666668E-3</v>
      </c>
      <c r="D106" s="49">
        <v>4.682006222337766E-4</v>
      </c>
      <c r="E106" s="49">
        <v>8.9026542219911356E-4</v>
      </c>
      <c r="F106" s="49">
        <v>2.7630679111342198E-3</v>
      </c>
      <c r="G106" s="49">
        <v>4.2206479996533702E-4</v>
      </c>
      <c r="H106" s="49">
        <v>3.2312685333679963E-3</v>
      </c>
      <c r="I106" s="51">
        <v>0.25631420925206749</v>
      </c>
      <c r="J106" s="50">
        <v>0.51262841850413499</v>
      </c>
      <c r="K106" s="52">
        <v>0.76894262775620248</v>
      </c>
      <c r="L106" s="49">
        <v>1.7353333333333335E-3</v>
      </c>
      <c r="M106" s="49">
        <v>1.918E-3</v>
      </c>
    </row>
    <row r="107" spans="1:13" ht="15" customHeight="1">
      <c r="A107" s="48"/>
      <c r="B107" s="185" t="s">
        <v>220</v>
      </c>
      <c r="C107" s="53">
        <v>0.2657033905709244</v>
      </c>
      <c r="D107" s="49">
        <v>1.6087534663899932E-2</v>
      </c>
      <c r="E107" s="49">
        <v>0.23352832124312453</v>
      </c>
      <c r="F107" s="49">
        <v>0.29787845989872425</v>
      </c>
      <c r="G107" s="49">
        <v>0.21744078657922461</v>
      </c>
      <c r="H107" s="49">
        <v>0.3139659945626242</v>
      </c>
      <c r="I107" s="51">
        <v>6.0546967915359268E-2</v>
      </c>
      <c r="J107" s="50">
        <v>0.12109393583071854</v>
      </c>
      <c r="K107" s="52">
        <v>0.1816409037460778</v>
      </c>
      <c r="L107" s="49">
        <v>0.25241822104237821</v>
      </c>
      <c r="M107" s="49">
        <v>0.27898856009947059</v>
      </c>
    </row>
    <row r="108" spans="1:13" ht="15" customHeight="1">
      <c r="A108" s="48"/>
      <c r="B108" s="185" t="s">
        <v>221</v>
      </c>
      <c r="C108" s="242">
        <v>0.88318693491810552</v>
      </c>
      <c r="D108" s="243">
        <v>9.7528433840156095E-2</v>
      </c>
      <c r="E108" s="243">
        <v>0.68813006723779335</v>
      </c>
      <c r="F108" s="243">
        <v>1.0782438025984178</v>
      </c>
      <c r="G108" s="243">
        <v>0.59060163339763716</v>
      </c>
      <c r="H108" s="243">
        <v>1.1757722364385739</v>
      </c>
      <c r="I108" s="51">
        <v>0.11042784939883596</v>
      </c>
      <c r="J108" s="50">
        <v>0.22085569879767192</v>
      </c>
      <c r="K108" s="52">
        <v>0.33128354819650785</v>
      </c>
      <c r="L108" s="243">
        <v>0.83902758817220024</v>
      </c>
      <c r="M108" s="243">
        <v>0.92734628166401079</v>
      </c>
    </row>
    <row r="109" spans="1:13" ht="15" customHeight="1">
      <c r="A109" s="48"/>
      <c r="B109" s="185" t="s">
        <v>175</v>
      </c>
      <c r="C109" s="242">
        <v>5.1707552117962194</v>
      </c>
      <c r="D109" s="243">
        <v>0.71031459947595432</v>
      </c>
      <c r="E109" s="243">
        <v>3.7501260128443108</v>
      </c>
      <c r="F109" s="243">
        <v>6.5913844107481285</v>
      </c>
      <c r="G109" s="243">
        <v>3.0398114133683567</v>
      </c>
      <c r="H109" s="243">
        <v>7.3016990102240822</v>
      </c>
      <c r="I109" s="51">
        <v>0.13737153865947657</v>
      </c>
      <c r="J109" s="50">
        <v>0.27474307731895314</v>
      </c>
      <c r="K109" s="52">
        <v>0.41211461597842969</v>
      </c>
      <c r="L109" s="243">
        <v>4.9122174512064083</v>
      </c>
      <c r="M109" s="243">
        <v>5.4292929723860306</v>
      </c>
    </row>
    <row r="110" spans="1:13" ht="15" customHeight="1">
      <c r="A110" s="48"/>
      <c r="B110" s="185" t="s">
        <v>227</v>
      </c>
      <c r="C110" s="242">
        <v>0.58707303333333338</v>
      </c>
      <c r="D110" s="243">
        <v>0.13595134739742065</v>
      </c>
      <c r="E110" s="243">
        <v>0.31517033853849208</v>
      </c>
      <c r="F110" s="243">
        <v>0.85897572812817469</v>
      </c>
      <c r="G110" s="243">
        <v>0.17921899114107143</v>
      </c>
      <c r="H110" s="243">
        <v>0.99492707552559534</v>
      </c>
      <c r="I110" s="51">
        <v>0.23157484619163052</v>
      </c>
      <c r="J110" s="50">
        <v>0.46314969238326104</v>
      </c>
      <c r="K110" s="52">
        <v>0.69472453857489158</v>
      </c>
      <c r="L110" s="243">
        <v>0.55771938166666668</v>
      </c>
      <c r="M110" s="243">
        <v>0.61642668500000009</v>
      </c>
    </row>
    <row r="111" spans="1:13" ht="15" customHeight="1">
      <c r="A111" s="48"/>
      <c r="B111" s="185" t="s">
        <v>176</v>
      </c>
      <c r="C111" s="242">
        <v>0.53273378577079533</v>
      </c>
      <c r="D111" s="243">
        <v>9.6768550985708218E-2</v>
      </c>
      <c r="E111" s="243">
        <v>0.3391966837993789</v>
      </c>
      <c r="F111" s="243">
        <v>0.72627088774221171</v>
      </c>
      <c r="G111" s="243">
        <v>0.2424281328136707</v>
      </c>
      <c r="H111" s="243">
        <v>0.82303943872791996</v>
      </c>
      <c r="I111" s="51">
        <v>0.18164522988850224</v>
      </c>
      <c r="J111" s="50">
        <v>0.36329045977700447</v>
      </c>
      <c r="K111" s="52">
        <v>0.54493568966550665</v>
      </c>
      <c r="L111" s="243">
        <v>0.50609709648225554</v>
      </c>
      <c r="M111" s="243">
        <v>0.55937047505933513</v>
      </c>
    </row>
    <row r="112" spans="1:13" ht="15" customHeight="1">
      <c r="A112" s="48"/>
      <c r="B112" s="185" t="s">
        <v>158</v>
      </c>
      <c r="C112" s="247">
        <v>35.280985484484795</v>
      </c>
      <c r="D112" s="248">
        <v>6.3283996122913946</v>
      </c>
      <c r="E112" s="248">
        <v>22.624186259902004</v>
      </c>
      <c r="F112" s="248">
        <v>47.937784709067586</v>
      </c>
      <c r="G112" s="248">
        <v>16.295786647610612</v>
      </c>
      <c r="H112" s="248">
        <v>54.266184321358978</v>
      </c>
      <c r="I112" s="51">
        <v>0.17937139582096931</v>
      </c>
      <c r="J112" s="50">
        <v>0.35874279164193862</v>
      </c>
      <c r="K112" s="52">
        <v>0.53811418746290796</v>
      </c>
      <c r="L112" s="248">
        <v>33.516936210260553</v>
      </c>
      <c r="M112" s="248">
        <v>37.045034758709036</v>
      </c>
    </row>
    <row r="113" spans="1:13" ht="15" customHeight="1">
      <c r="A113" s="48"/>
      <c r="B113" s="185" t="s">
        <v>177</v>
      </c>
      <c r="C113" s="53" t="s">
        <v>105</v>
      </c>
      <c r="D113" s="49" t="s">
        <v>94</v>
      </c>
      <c r="E113" s="49" t="s">
        <v>94</v>
      </c>
      <c r="F113" s="49" t="s">
        <v>94</v>
      </c>
      <c r="G113" s="49" t="s">
        <v>94</v>
      </c>
      <c r="H113" s="49" t="s">
        <v>94</v>
      </c>
      <c r="I113" s="51" t="s">
        <v>94</v>
      </c>
      <c r="J113" s="50" t="s">
        <v>94</v>
      </c>
      <c r="K113" s="52" t="s">
        <v>94</v>
      </c>
      <c r="L113" s="49" t="s">
        <v>94</v>
      </c>
      <c r="M113" s="49" t="s">
        <v>94</v>
      </c>
    </row>
    <row r="114" spans="1:13" ht="15" customHeight="1">
      <c r="A114" s="48"/>
      <c r="B114" s="185" t="s">
        <v>159</v>
      </c>
      <c r="C114" s="242">
        <v>0.32300026607316645</v>
      </c>
      <c r="D114" s="243">
        <v>4.5500488224822916E-2</v>
      </c>
      <c r="E114" s="243">
        <v>0.23199928962352062</v>
      </c>
      <c r="F114" s="243">
        <v>0.41400124252281228</v>
      </c>
      <c r="G114" s="243">
        <v>0.18649880139869771</v>
      </c>
      <c r="H114" s="243">
        <v>0.45950173074763523</v>
      </c>
      <c r="I114" s="51">
        <v>0.14086826855590293</v>
      </c>
      <c r="J114" s="50">
        <v>0.28173653711180585</v>
      </c>
      <c r="K114" s="52">
        <v>0.42260480566770875</v>
      </c>
      <c r="L114" s="243">
        <v>0.30685025276950811</v>
      </c>
      <c r="M114" s="243">
        <v>0.33915027937682479</v>
      </c>
    </row>
    <row r="115" spans="1:13" ht="15" customHeight="1">
      <c r="A115" s="48"/>
      <c r="B115" s="185" t="s">
        <v>222</v>
      </c>
      <c r="C115" s="53">
        <v>6.0854993907882758E-2</v>
      </c>
      <c r="D115" s="49">
        <v>8.5743280758159967E-3</v>
      </c>
      <c r="E115" s="49">
        <v>4.3706337756250768E-2</v>
      </c>
      <c r="F115" s="49">
        <v>7.8003650059514748E-2</v>
      </c>
      <c r="G115" s="49">
        <v>3.513200968043477E-2</v>
      </c>
      <c r="H115" s="49">
        <v>8.6577978135330746E-2</v>
      </c>
      <c r="I115" s="51">
        <v>0.14089769015169246</v>
      </c>
      <c r="J115" s="50">
        <v>0.28179538030338491</v>
      </c>
      <c r="K115" s="52">
        <v>0.42269307045507737</v>
      </c>
      <c r="L115" s="49">
        <v>5.7812244212488623E-2</v>
      </c>
      <c r="M115" s="49">
        <v>6.3897743603276894E-2</v>
      </c>
    </row>
    <row r="116" spans="1:13" ht="15" customHeight="1">
      <c r="A116" s="48"/>
      <c r="B116" s="185" t="s">
        <v>160</v>
      </c>
      <c r="C116" s="242">
        <v>0.58063809833559432</v>
      </c>
      <c r="D116" s="243">
        <v>7.5267998076024731E-2</v>
      </c>
      <c r="E116" s="243">
        <v>0.43010210218354483</v>
      </c>
      <c r="F116" s="243">
        <v>0.73117409448764381</v>
      </c>
      <c r="G116" s="243">
        <v>0.35483410410752014</v>
      </c>
      <c r="H116" s="243">
        <v>0.8064420925636685</v>
      </c>
      <c r="I116" s="51">
        <v>0.12962979572263911</v>
      </c>
      <c r="J116" s="50">
        <v>0.25925959144527821</v>
      </c>
      <c r="K116" s="52">
        <v>0.38888938716791732</v>
      </c>
      <c r="L116" s="243">
        <v>0.55160619341881456</v>
      </c>
      <c r="M116" s="243">
        <v>0.60967000325237408</v>
      </c>
    </row>
    <row r="117" spans="1:13" ht="15" customHeight="1">
      <c r="A117" s="48"/>
      <c r="B117" s="185" t="s">
        <v>161</v>
      </c>
      <c r="C117" s="53">
        <v>0.37124049369492712</v>
      </c>
      <c r="D117" s="49">
        <v>4.7955962604766721E-2</v>
      </c>
      <c r="E117" s="49">
        <v>0.27532856848539367</v>
      </c>
      <c r="F117" s="49">
        <v>0.46715241890446058</v>
      </c>
      <c r="G117" s="49">
        <v>0.22737260588062697</v>
      </c>
      <c r="H117" s="49">
        <v>0.51510838150922722</v>
      </c>
      <c r="I117" s="51">
        <v>0.12917761779558268</v>
      </c>
      <c r="J117" s="50">
        <v>0.25835523559116536</v>
      </c>
      <c r="K117" s="52">
        <v>0.38753285338674803</v>
      </c>
      <c r="L117" s="49">
        <v>0.35267846901018074</v>
      </c>
      <c r="M117" s="49">
        <v>0.3898025183796735</v>
      </c>
    </row>
    <row r="118" spans="1:13" ht="15" customHeight="1">
      <c r="A118" s="48"/>
      <c r="B118" s="185" t="s">
        <v>178</v>
      </c>
      <c r="C118" s="53">
        <v>7.7423967157197002E-2</v>
      </c>
      <c r="D118" s="49">
        <v>6.1768474261328565E-3</v>
      </c>
      <c r="E118" s="49">
        <v>6.5070272304931287E-2</v>
      </c>
      <c r="F118" s="49">
        <v>8.9777662009462716E-2</v>
      </c>
      <c r="G118" s="49">
        <v>5.8893424878798437E-2</v>
      </c>
      <c r="H118" s="49">
        <v>9.5954509435595567E-2</v>
      </c>
      <c r="I118" s="51">
        <v>7.9779526326670319E-2</v>
      </c>
      <c r="J118" s="50">
        <v>0.15955905265334064</v>
      </c>
      <c r="K118" s="52">
        <v>0.23933857898001096</v>
      </c>
      <c r="L118" s="49">
        <v>7.3552768799337157E-2</v>
      </c>
      <c r="M118" s="49">
        <v>8.1295165515056847E-2</v>
      </c>
    </row>
    <row r="119" spans="1:13" ht="15" customHeight="1">
      <c r="A119" s="48"/>
      <c r="B119" s="185" t="s">
        <v>135</v>
      </c>
      <c r="C119" s="242">
        <v>0.14337704413035338</v>
      </c>
      <c r="D119" s="243">
        <v>1.4469599714664164E-2</v>
      </c>
      <c r="E119" s="243">
        <v>0.11443784470102505</v>
      </c>
      <c r="F119" s="243">
        <v>0.1723162435596817</v>
      </c>
      <c r="G119" s="243">
        <v>9.996824498636088E-2</v>
      </c>
      <c r="H119" s="243">
        <v>0.18678584327434589</v>
      </c>
      <c r="I119" s="51">
        <v>0.10091991924110887</v>
      </c>
      <c r="J119" s="50">
        <v>0.20183983848221773</v>
      </c>
      <c r="K119" s="52">
        <v>0.30275975772332658</v>
      </c>
      <c r="L119" s="243">
        <v>0.13620819192383571</v>
      </c>
      <c r="M119" s="243">
        <v>0.15054589633687104</v>
      </c>
    </row>
    <row r="120" spans="1:13" ht="15" customHeight="1">
      <c r="A120" s="48"/>
      <c r="B120" s="185" t="s">
        <v>179</v>
      </c>
      <c r="C120" s="251">
        <v>136.29310503294181</v>
      </c>
      <c r="D120" s="252">
        <v>12.427400139151759</v>
      </c>
      <c r="E120" s="252">
        <v>111.4383047546383</v>
      </c>
      <c r="F120" s="252">
        <v>161.14790531124532</v>
      </c>
      <c r="G120" s="252">
        <v>99.010904615486538</v>
      </c>
      <c r="H120" s="252">
        <v>173.57530545039708</v>
      </c>
      <c r="I120" s="51">
        <v>9.1181429435833003E-2</v>
      </c>
      <c r="J120" s="50">
        <v>0.18236285887166601</v>
      </c>
      <c r="K120" s="52">
        <v>0.273544288307499</v>
      </c>
      <c r="L120" s="252">
        <v>129.47844978129473</v>
      </c>
      <c r="M120" s="252">
        <v>143.10776028458889</v>
      </c>
    </row>
    <row r="121" spans="1:13" ht="15" customHeight="1">
      <c r="A121" s="48"/>
      <c r="B121" s="185" t="s">
        <v>223</v>
      </c>
      <c r="C121" s="247">
        <v>10.969400960616779</v>
      </c>
      <c r="D121" s="248">
        <v>1.5906813265721338</v>
      </c>
      <c r="E121" s="248">
        <v>7.7880383074725117</v>
      </c>
      <c r="F121" s="248">
        <v>14.150763613761047</v>
      </c>
      <c r="G121" s="248">
        <v>6.1973569809003779</v>
      </c>
      <c r="H121" s="248">
        <v>15.741444940333182</v>
      </c>
      <c r="I121" s="51">
        <v>0.14501077426954537</v>
      </c>
      <c r="J121" s="50">
        <v>0.29002154853909073</v>
      </c>
      <c r="K121" s="52">
        <v>0.43503232280863613</v>
      </c>
      <c r="L121" s="248">
        <v>10.42093091258594</v>
      </c>
      <c r="M121" s="248">
        <v>11.517871008647619</v>
      </c>
    </row>
    <row r="122" spans="1:13" ht="15" customHeight="1">
      <c r="A122" s="48"/>
      <c r="B122" s="185" t="s">
        <v>163</v>
      </c>
      <c r="C122" s="247">
        <v>11.236455280071167</v>
      </c>
      <c r="D122" s="243">
        <v>0.55170783270013302</v>
      </c>
      <c r="E122" s="248">
        <v>10.133039614670901</v>
      </c>
      <c r="F122" s="248">
        <v>12.339870945471434</v>
      </c>
      <c r="G122" s="248">
        <v>9.5813317819707677</v>
      </c>
      <c r="H122" s="248">
        <v>12.891578778171567</v>
      </c>
      <c r="I122" s="51">
        <v>4.9099811190334637E-2</v>
      </c>
      <c r="J122" s="50">
        <v>9.8199622380669274E-2</v>
      </c>
      <c r="K122" s="52">
        <v>0.14729943357100392</v>
      </c>
      <c r="L122" s="248">
        <v>10.674632516067609</v>
      </c>
      <c r="M122" s="248">
        <v>11.798278044074726</v>
      </c>
    </row>
    <row r="123" spans="1:13" ht="15" customHeight="1">
      <c r="A123" s="48"/>
      <c r="B123" s="185" t="s">
        <v>180</v>
      </c>
      <c r="C123" s="251">
        <v>112.81526081888981</v>
      </c>
      <c r="D123" s="252">
        <v>5.1719207056487653</v>
      </c>
      <c r="E123" s="252">
        <v>102.47141940759228</v>
      </c>
      <c r="F123" s="252">
        <v>123.15910223018734</v>
      </c>
      <c r="G123" s="252">
        <v>97.29949870194352</v>
      </c>
      <c r="H123" s="252">
        <v>128.3310229358361</v>
      </c>
      <c r="I123" s="51">
        <v>4.5844158566026007E-2</v>
      </c>
      <c r="J123" s="50">
        <v>9.1688317132052014E-2</v>
      </c>
      <c r="K123" s="52">
        <v>0.13753247569807803</v>
      </c>
      <c r="L123" s="252">
        <v>107.17449777794532</v>
      </c>
      <c r="M123" s="252">
        <v>118.4560238598343</v>
      </c>
    </row>
    <row r="124" spans="1:13" ht="15" customHeight="1">
      <c r="A124" s="48"/>
      <c r="B124" s="196" t="s">
        <v>184</v>
      </c>
      <c r="C124" s="253">
        <v>14.697407985884007</v>
      </c>
      <c r="D124" s="255">
        <v>1.3324667748495957</v>
      </c>
      <c r="E124" s="254">
        <v>12.032474436184817</v>
      </c>
      <c r="F124" s="254">
        <v>17.362341535583198</v>
      </c>
      <c r="G124" s="254">
        <v>10.700007661335221</v>
      </c>
      <c r="H124" s="254">
        <v>18.694808310432794</v>
      </c>
      <c r="I124" s="197">
        <v>9.0659984136614524E-2</v>
      </c>
      <c r="J124" s="198">
        <v>0.18131996827322905</v>
      </c>
      <c r="K124" s="199">
        <v>0.27197995240984357</v>
      </c>
      <c r="L124" s="254">
        <v>13.962537586589807</v>
      </c>
      <c r="M124" s="254">
        <v>15.432278385178208</v>
      </c>
    </row>
    <row r="125" spans="1:13" ht="15" customHeight="1">
      <c r="B125" s="260" t="s">
        <v>702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24">
    <cfRule type="expression" dxfId="33" priority="71">
      <formula>IF(PG_IsBlnkRowRout*PG_IsBlnkRowRoutNext=1,TRUE,FALSE)</formula>
    </cfRule>
  </conditionalFormatting>
  <conditionalFormatting sqref="I5:K124">
    <cfRule type="cellIs" dxfId="32" priority="2" operator="greaterThan">
      <formula>1</formula>
    </cfRule>
  </conditionalFormatting>
  <hyperlinks>
    <hyperlink ref="B5" location="'Fire Assay'!$A$4" display="'Fire Assay'!$A$4" xr:uid="{57D2272A-E024-473B-9AF7-D4F7DEEB29B6}"/>
    <hyperlink ref="B7" location="'PA'!$A$4" display="'PA'!$A$4" xr:uid="{2AE91D7F-00B2-48AC-A672-73F705EA1A91}"/>
    <hyperlink ref="B9" location="'AR Digest 10-50g'!$A$4" display="'AR Digest 10-50g'!$A$4" xr:uid="{7672693A-9FFA-40B0-B6C6-65C327F74C58}"/>
    <hyperlink ref="B11" location="'CNL'!$A$4" display="'CNL'!$A$4" xr:uid="{679D8F64-266E-48FA-BCD0-B935FA3C919D}"/>
    <hyperlink ref="B13" location="'4-Acid'!$A$4" display="'4-Acid'!$A$4" xr:uid="{F7DDC418-D890-4811-AB1B-7E4E9AA8EB6D}"/>
    <hyperlink ref="B14" location="'4-Acid'!$A$23" display="'4-Acid'!$A$23" xr:uid="{2517C2F3-0A89-463F-9BF9-188DF8AB0F18}"/>
    <hyperlink ref="B15" location="'4-Acid'!$A$41" display="'4-Acid'!$A$41" xr:uid="{91E6A56B-6AC5-454B-9A75-37A04CD2EAEE}"/>
    <hyperlink ref="B16" location="'4-Acid'!$A$77" display="'4-Acid'!$A$77" xr:uid="{3A041EF4-3803-4DD4-959F-B4B4C1AA0D63}"/>
    <hyperlink ref="B17" location="'4-Acid'!$A$95" display="'4-Acid'!$A$95" xr:uid="{73BC7BE0-6AA8-4C35-879A-5B463B2CAE9F}"/>
    <hyperlink ref="B18" location="'4-Acid'!$A$114" display="'4-Acid'!$A$114" xr:uid="{CA3C736C-62BE-4170-94DC-ADC86A1E406B}"/>
    <hyperlink ref="B19" location="'4-Acid'!$A$132" display="'4-Acid'!$A$132" xr:uid="{0B4F78C5-F4E9-4C8F-814F-4E0F8A8EDC2D}"/>
    <hyperlink ref="B20" location="'4-Acid'!$A$150" display="'4-Acid'!$A$150" xr:uid="{ECE3E541-DF50-434C-B82A-19ACA010EFE1}"/>
    <hyperlink ref="B21" location="'4-Acid'!$A$169" display="'4-Acid'!$A$169" xr:uid="{ECCD6E79-CFCA-4EA1-8C19-305F961AC3E5}"/>
    <hyperlink ref="B22" location="'4-Acid'!$A$187" display="'4-Acid'!$A$187" xr:uid="{8928B8F9-09AC-4FA3-8E15-BD019A56DB67}"/>
    <hyperlink ref="B23" location="'4-Acid'!$A$205" display="'4-Acid'!$A$205" xr:uid="{AC193481-0630-4684-A3DE-3A551A8D52B9}"/>
    <hyperlink ref="B24" location="'4-Acid'!$A$223" display="'4-Acid'!$A$223" xr:uid="{B0235060-349F-42A3-9226-48FC2B0B9C4E}"/>
    <hyperlink ref="B25" location="'4-Acid'!$A$242" display="'4-Acid'!$A$242" xr:uid="{4CA1607E-BF8B-4CB8-B614-99C1B7DE78B9}"/>
    <hyperlink ref="B26" location="'4-Acid'!$A$260" display="'4-Acid'!$A$260" xr:uid="{5E958316-CD49-4C7C-8ACE-67590CB58C29}"/>
    <hyperlink ref="B27" location="'4-Acid'!$A$278" display="'4-Acid'!$A$278" xr:uid="{32936E6D-4276-4047-AF00-023DC4EE4BCF}"/>
    <hyperlink ref="B28" location="'4-Acid'!$A$296" display="'4-Acid'!$A$296" xr:uid="{61B03C47-0A0E-4F02-8964-345AF29E332B}"/>
    <hyperlink ref="B29" location="'4-Acid'!$A$315" display="'4-Acid'!$A$315" xr:uid="{D5D29475-727B-4775-BE4C-779565947FF3}"/>
    <hyperlink ref="B30" location="'4-Acid'!$A$333" display="'4-Acid'!$A$333" xr:uid="{77D79384-C3B1-40D4-BE7F-A653F449ECBF}"/>
    <hyperlink ref="B31" location="'4-Acid'!$A$351" display="'4-Acid'!$A$351" xr:uid="{B8BAB980-A5CC-41B6-8E1A-E84B83B9121C}"/>
    <hyperlink ref="B32" location="'4-Acid'!$A$387" display="'4-Acid'!$A$387" xr:uid="{F5015066-8756-4516-8FEF-C1407B46EE3A}"/>
    <hyperlink ref="B33" location="'4-Acid'!$A$423" display="'4-Acid'!$A$423" xr:uid="{7914281D-5771-44B4-9660-DEE1797E8E1D}"/>
    <hyperlink ref="B34" location="'4-Acid'!$A$442" display="'4-Acid'!$A$442" xr:uid="{5E4EB4B1-E480-4621-BD4C-EFE863DECE91}"/>
    <hyperlink ref="B35" location="'4-Acid'!$A$460" display="'4-Acid'!$A$460" xr:uid="{E715FC84-A7DE-44B3-AD6F-B9E85B7EF9ED}"/>
    <hyperlink ref="B36" location="'4-Acid'!$A$478" display="'4-Acid'!$A$478" xr:uid="{10C8629D-C9A7-4D38-BFF2-31C86B8CF8C0}"/>
    <hyperlink ref="B37" location="'4-Acid'!$A$496" display="'4-Acid'!$A$496" xr:uid="{E2F7CD85-0FCA-40A7-A0F2-C6DD7DECEDDA}"/>
    <hyperlink ref="B38" location="'4-Acid'!$A$515" display="'4-Acid'!$A$515" xr:uid="{49ED5B84-E0BB-4BE7-8024-8F67848ED93F}"/>
    <hyperlink ref="B39" location="'4-Acid'!$A$533" display="'4-Acid'!$A$533" xr:uid="{D8AFE4B3-836E-4120-BAE2-970519DF5D30}"/>
    <hyperlink ref="B40" location="'4-Acid'!$A$551" display="'4-Acid'!$A$551" xr:uid="{7B06E987-D355-45BF-8FE6-172823046357}"/>
    <hyperlink ref="B41" location="'4-Acid'!$A$569" display="'4-Acid'!$A$569" xr:uid="{304CD6FE-81E9-4306-8731-D51A958733D5}"/>
    <hyperlink ref="B42" location="'4-Acid'!$A$588" display="'4-Acid'!$A$588" xr:uid="{ED1CA6A2-36D0-4F28-94EE-4BE37C9CD3A6}"/>
    <hyperlink ref="B43" location="'4-Acid'!$A$606" display="'4-Acid'!$A$606" xr:uid="{4B5CE0B0-2452-4987-B449-2B9EA6FF5C70}"/>
    <hyperlink ref="B44" location="'4-Acid'!$A$624" display="'4-Acid'!$A$624" xr:uid="{D0222D8C-5BCD-496C-90B6-E55F4EB9CB7A}"/>
    <hyperlink ref="B45" location="'4-Acid'!$A$642" display="'4-Acid'!$A$642" xr:uid="{17FB7B50-6908-4217-A516-30726CB96F9F}"/>
    <hyperlink ref="B46" location="'4-Acid'!$A$660" display="'4-Acid'!$A$660" xr:uid="{E8682D65-1E05-425A-8334-BEF2407F5A59}"/>
    <hyperlink ref="B47" location="'4-Acid'!$A$678" display="'4-Acid'!$A$678" xr:uid="{3E8360A1-0E7F-4A66-A6A4-B99EAF25049F}"/>
    <hyperlink ref="B48" location="'4-Acid'!$A$697" display="'4-Acid'!$A$697" xr:uid="{A9130811-91D1-4D8D-947A-71635556E977}"/>
    <hyperlink ref="B49" location="'4-Acid'!$A$733" display="'4-Acid'!$A$733" xr:uid="{4E125302-F53E-4C52-837E-44E09A7FA66F}"/>
    <hyperlink ref="B50" location="'4-Acid'!$A$751" display="'4-Acid'!$A$751" xr:uid="{5B2104F7-DDCA-4783-B04C-9CB23AAFCC58}"/>
    <hyperlink ref="B51" location="'4-Acid'!$A$769" display="'4-Acid'!$A$769" xr:uid="{6771B0E2-2C2E-4A58-A781-19DB29158142}"/>
    <hyperlink ref="B52" location="'4-Acid'!$A$787" display="'4-Acid'!$A$787" xr:uid="{3035697C-EC19-4AD6-AB5D-2A9580FCE9DE}"/>
    <hyperlink ref="B53" location="'4-Acid'!$A$806" display="'4-Acid'!$A$806" xr:uid="{AAE2C709-AAE4-4EA9-AED8-8C55230EBA78}"/>
    <hyperlink ref="B54" location="'4-Acid'!$A$842" display="'4-Acid'!$A$842" xr:uid="{75A285BA-55DF-4F27-B43E-341431C8BB81}"/>
    <hyperlink ref="B55" location="'4-Acid'!$A$860" display="'4-Acid'!$A$860" xr:uid="{37751C1E-00CA-4371-A5F0-B2FC7E9BE643}"/>
    <hyperlink ref="B56" location="'4-Acid'!$A$878" display="'4-Acid'!$A$878" xr:uid="{187E84A9-5EDE-4FFE-9F99-377AA5ABE851}"/>
    <hyperlink ref="B57" location="'4-Acid'!$A$896" display="'4-Acid'!$A$896" xr:uid="{3E6D6888-595A-426E-8738-5CA1D314CC02}"/>
    <hyperlink ref="B58" location="'4-Acid'!$A$915" display="'4-Acid'!$A$915" xr:uid="{EF124658-354E-4993-AA26-9C76CA01D5A0}"/>
    <hyperlink ref="B59" location="'4-Acid'!$A$934" display="'4-Acid'!$A$934" xr:uid="{17D5FFF4-9854-41F0-B57C-55CA2C2B4247}"/>
    <hyperlink ref="B60" location="'4-Acid'!$A$953" display="'4-Acid'!$A$953" xr:uid="{02A484B9-5F54-482B-A3BC-A546C1E73F44}"/>
    <hyperlink ref="B61" location="'4-Acid'!$A$972" display="'4-Acid'!$A$972" xr:uid="{75DF0FF2-7D6C-4256-8109-A72CE9C15A4B}"/>
    <hyperlink ref="B62" location="'4-Acid'!$A$990" display="'4-Acid'!$A$990" xr:uid="{82DF16BA-31B6-4041-8206-8DC29B988D64}"/>
    <hyperlink ref="B63" location="'4-Acid'!$A$1009" display="'4-Acid'!$A$1009" xr:uid="{FECB7989-103A-4C19-9727-E9504BC17684}"/>
    <hyperlink ref="B64" location="'4-Acid'!$A$1027" display="'4-Acid'!$A$1027" xr:uid="{DE6064B0-1B90-4278-8F1A-D1647A2185EE}"/>
    <hyperlink ref="B65" location="'4-Acid'!$A$1045" display="'4-Acid'!$A$1045" xr:uid="{49D3892B-AF84-4BAC-9F35-7543319B6C71}"/>
    <hyperlink ref="B66" location="'4-Acid'!$A$1063" display="'4-Acid'!$A$1063" xr:uid="{0B09F8E2-0A3D-4734-8E60-2ED696C7AB14}"/>
    <hyperlink ref="B67" location="'4-Acid'!$A$1081" display="'4-Acid'!$A$1081" xr:uid="{7662D679-F428-453B-AB3E-BFD60209869B}"/>
    <hyperlink ref="B68" location="'4-Acid'!$A$1099" display="'4-Acid'!$A$1099" xr:uid="{637D823A-A4D9-4500-B6B7-53D991618447}"/>
    <hyperlink ref="B69" location="'4-Acid'!$A$1117" display="'4-Acid'!$A$1117" xr:uid="{9264C3EE-A027-4D40-9086-08046658F888}"/>
    <hyperlink ref="B70" location="'4-Acid'!$A$1135" display="'4-Acid'!$A$1135" xr:uid="{578576D3-21E2-4F40-A88A-947FFA87DC39}"/>
    <hyperlink ref="B72" location="'Aqua Regia'!$A$4" display="'Aqua Regia'!$A$4" xr:uid="{AA218A37-8B66-4AFA-8C9D-DF1DF466F7C8}"/>
    <hyperlink ref="B73" location="'Aqua Regia'!$A$22" display="'Aqua Regia'!$A$22" xr:uid="{6D46C091-28B6-46BB-A82F-A63C36C65738}"/>
    <hyperlink ref="B74" location="'Aqua Regia'!$A$40" display="'Aqua Regia'!$A$40" xr:uid="{0A5435A7-E0E2-46FA-9A55-78CEBBE12514}"/>
    <hyperlink ref="B75" location="'Aqua Regia'!$A$58" display="'Aqua Regia'!$A$58" xr:uid="{5A938321-1FF8-4E9E-8109-B6A96049A744}"/>
    <hyperlink ref="B76" location="'Aqua Regia'!$A$76" display="'Aqua Regia'!$A$76" xr:uid="{BF6E400D-156B-4B75-B52C-70742C2A4D34}"/>
    <hyperlink ref="B77" location="'Aqua Regia'!$A$94" display="'Aqua Regia'!$A$94" xr:uid="{542C91AD-1C48-4E27-95EA-DCF1C6A6320D}"/>
    <hyperlink ref="B78" location="'Aqua Regia'!$A$113" display="'Aqua Regia'!$A$113" xr:uid="{F95F3319-C6C9-4445-BE75-450097B68290}"/>
    <hyperlink ref="B79" location="'Aqua Regia'!$A$131" display="'Aqua Regia'!$A$131" xr:uid="{B8443E8E-5283-4F25-B516-E952A1DA4209}"/>
    <hyperlink ref="B80" location="'Aqua Regia'!$A$149" display="'Aqua Regia'!$A$149" xr:uid="{0514D6B5-B97B-4808-BECE-2C808AABE965}"/>
    <hyperlink ref="B81" location="'Aqua Regia'!$A$168" display="'Aqua Regia'!$A$168" xr:uid="{33E6B69C-E2C2-4F60-A10F-68CFB7AF45C5}"/>
    <hyperlink ref="B82" location="'Aqua Regia'!$A$186" display="'Aqua Regia'!$A$186" xr:uid="{75301B45-3F5F-43F4-B879-2D10747D6B55}"/>
    <hyperlink ref="B83" location="'Aqua Regia'!$A$204" display="'Aqua Regia'!$A$204" xr:uid="{464C13DE-5146-4DCA-8D27-69E1192B093A}"/>
    <hyperlink ref="B84" location="'Aqua Regia'!$A$223" display="'Aqua Regia'!$A$223" xr:uid="{9CF8011C-451B-4B9A-A0D6-28C9A3152C18}"/>
    <hyperlink ref="B85" location="'Aqua Regia'!$A$242" display="'Aqua Regia'!$A$242" xr:uid="{B244FF4E-B5AD-4C26-95A5-F90593EAD1E1}"/>
    <hyperlink ref="B86" location="'Aqua Regia'!$A$296" display="'Aqua Regia'!$A$296" xr:uid="{4D208DB4-6272-4C3B-AA81-F40DDB8C507E}"/>
    <hyperlink ref="B87" location="'Aqua Regia'!$A$314" display="'Aqua Regia'!$A$314" xr:uid="{05A2A238-D0DC-4813-8074-A91FBE6315F0}"/>
    <hyperlink ref="B88" location="'Aqua Regia'!$A$332" display="'Aqua Regia'!$A$332" xr:uid="{707B2DCC-C8D3-4D2B-9EBB-F905D4A9EDE8}"/>
    <hyperlink ref="B89" location="'Aqua Regia'!$A$368" display="'Aqua Regia'!$A$368" xr:uid="{1E4A61DF-57EB-4DB9-9E5A-DA4A20D21366}"/>
    <hyperlink ref="B90" location="'Aqua Regia'!$A$386" display="'Aqua Regia'!$A$386" xr:uid="{16F651CC-E1DC-4BB5-859A-09AB1D3D3628}"/>
    <hyperlink ref="B91" location="'Aqua Regia'!$A$404" display="'Aqua Regia'!$A$404" xr:uid="{36E3775C-D5B1-4755-9686-F680DE56B3DC}"/>
    <hyperlink ref="B92" location="'Aqua Regia'!$A$422" display="'Aqua Regia'!$A$422" xr:uid="{8D3AE3A6-677B-4A17-A4B7-944BD95EA378}"/>
    <hyperlink ref="B93" location="'Aqua Regia'!$A$458" display="'Aqua Regia'!$A$458" xr:uid="{BBEB5F1F-3BA4-4B3C-9A98-F0F1603DD6E7}"/>
    <hyperlink ref="B94" location="'Aqua Regia'!$A$477" display="'Aqua Regia'!$A$477" xr:uid="{982A57E6-996E-488D-8DEA-0CC13D9C1255}"/>
    <hyperlink ref="B95" location="'Aqua Regia'!$A$495" display="'Aqua Regia'!$A$495" xr:uid="{9A3D38C7-F388-486F-8337-9FB9DF488B2F}"/>
    <hyperlink ref="B96" location="'Aqua Regia'!$A$531" display="'Aqua Regia'!$A$531" xr:uid="{69C0BB2A-2395-4C45-9FAE-23ED05241355}"/>
    <hyperlink ref="B97" location="'Aqua Regia'!$A$549" display="'Aqua Regia'!$A$549" xr:uid="{A369F569-3716-4EB8-A061-5CC7DAF7A5CE}"/>
    <hyperlink ref="B98" location="'Aqua Regia'!$A$567" display="'Aqua Regia'!$A$567" xr:uid="{67740151-DE0E-46C8-8152-46F79A320068}"/>
    <hyperlink ref="B99" location="'Aqua Regia'!$A$586" display="'Aqua Regia'!$A$586" xr:uid="{98086695-A945-45F3-821D-F5ABB93CEC1D}"/>
    <hyperlink ref="B100" location="'Aqua Regia'!$A$604" display="'Aqua Regia'!$A$604" xr:uid="{A5ECDC63-C20E-4FBB-933C-CBB0AF7BC8AD}"/>
    <hyperlink ref="B101" location="'Aqua Regia'!$A$641" display="'Aqua Regia'!$A$641" xr:uid="{D22E1146-0567-4BC5-A82D-BB64BDB32623}"/>
    <hyperlink ref="B102" location="'Aqua Regia'!$A$659" display="'Aqua Regia'!$A$659" xr:uid="{124EE6E7-972A-4D6F-A47C-C86E0B59D6A9}"/>
    <hyperlink ref="B103" location="'Aqua Regia'!$A$677" display="'Aqua Regia'!$A$677" xr:uid="{A5BA4279-6835-4EA9-A2C7-7A1E477B6F7A}"/>
    <hyperlink ref="B104" location="'Aqua Regia'!$A$714" display="'Aqua Regia'!$A$714" xr:uid="{5D5811A0-B198-498D-8208-A06A8FDDC770}"/>
    <hyperlink ref="B105" location="'Aqua Regia'!$A$750" display="'Aqua Regia'!$A$750" xr:uid="{78DFD5A9-9471-44F8-B883-F782EBF7D798}"/>
    <hyperlink ref="B106" location="'Aqua Regia'!$A$768" display="'Aqua Regia'!$A$768" xr:uid="{82482835-D1A4-4BD4-BD55-9401D481A222}"/>
    <hyperlink ref="B107" location="'Aqua Regia'!$A$786" display="'Aqua Regia'!$A$786" xr:uid="{E6939844-2616-4503-B6C6-41ABDC22D126}"/>
    <hyperlink ref="B108" location="'Aqua Regia'!$A$804" display="'Aqua Regia'!$A$804" xr:uid="{F795F9C9-ACE6-4F47-8FE5-10EE068B8096}"/>
    <hyperlink ref="B109" location="'Aqua Regia'!$A$823" display="'Aqua Regia'!$A$823" xr:uid="{11BB3862-3CC7-45FD-8561-034E00D1DCA1}"/>
    <hyperlink ref="B110" location="'Aqua Regia'!$A$842" display="'Aqua Regia'!$A$842" xr:uid="{06D749CB-71D2-4483-96E9-EB847F0B040A}"/>
    <hyperlink ref="B111" location="'Aqua Regia'!$A$879" display="'Aqua Regia'!$A$879" xr:uid="{CE5A0F0B-8ECA-4AF1-A865-48BD630F6049}"/>
    <hyperlink ref="B112" location="'Aqua Regia'!$A$897" display="'Aqua Regia'!$A$897" xr:uid="{D5C8798A-840B-4017-8A43-30DCAA223848}"/>
    <hyperlink ref="B113" location="'Aqua Regia'!$A$915" display="'Aqua Regia'!$A$915" xr:uid="{B7C7D14D-E935-40FA-B41A-4412B242A6B9}"/>
    <hyperlink ref="B114" location="'Aqua Regia'!$A$933" display="'Aqua Regia'!$A$933" xr:uid="{0C76A912-15DC-4FCC-945B-CF8E985B9270}"/>
    <hyperlink ref="B115" location="'Aqua Regia'!$A$951" display="'Aqua Regia'!$A$951" xr:uid="{7284CEF6-4521-4EA7-889E-DA3DF59A47E9}"/>
    <hyperlink ref="B116" location="'Aqua Regia'!$A$969" display="'Aqua Regia'!$A$969" xr:uid="{97A27647-9B95-43AD-B797-EBC8422DC959}"/>
    <hyperlink ref="B117" location="'Aqua Regia'!$A$987" display="'Aqua Regia'!$A$987" xr:uid="{82DD815D-790B-4F08-A642-454F50C7172D}"/>
    <hyperlink ref="B118" location="'Aqua Regia'!$A$1005" display="'Aqua Regia'!$A$1005" xr:uid="{2E3A5B8F-54EE-4889-B0E4-ECD63D2C21B5}"/>
    <hyperlink ref="B119" location="'Aqua Regia'!$A$1041" display="'Aqua Regia'!$A$1041" xr:uid="{7C7A5032-9A66-43A5-AC4C-DE2C8E3B9AAB}"/>
    <hyperlink ref="B120" location="'Aqua Regia'!$A$1060" display="'Aqua Regia'!$A$1060" xr:uid="{85D47D35-7206-4ACD-BFC8-9EB6ED50ED15}"/>
    <hyperlink ref="B121" location="'Aqua Regia'!$A$1078" display="'Aqua Regia'!$A$1078" xr:uid="{12305E69-CD7E-430B-AEC1-D4E6BBCA5497}"/>
    <hyperlink ref="B122" location="'Aqua Regia'!$A$1097" display="'Aqua Regia'!$A$1097" xr:uid="{88B3C453-67C6-4C59-A17E-DDED6D81B964}"/>
    <hyperlink ref="B123" location="'Aqua Regia'!$A$1133" display="'Aqua Regia'!$A$1133" xr:uid="{9592BDC4-CBE9-4271-A294-DD24E82F7246}"/>
    <hyperlink ref="B124" location="'Aqua Regia'!$A$1151" display="'Aqua Regia'!$A$1151" xr:uid="{5B485613-42D8-4C39-9134-CF6AADA33E21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8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3" t="s">
        <v>698</v>
      </c>
      <c r="C1" s="33"/>
    </row>
    <row r="2" spans="2:10" ht="27.95" customHeight="1">
      <c r="B2" s="40" t="s">
        <v>83</v>
      </c>
      <c r="C2" s="40" t="s">
        <v>84</v>
      </c>
    </row>
    <row r="3" spans="2:10" ht="15" customHeight="1">
      <c r="B3" s="41" t="s">
        <v>90</v>
      </c>
      <c r="C3" s="41" t="s">
        <v>91</v>
      </c>
    </row>
    <row r="4" spans="2:10" ht="15" customHeight="1">
      <c r="B4" s="42" t="s">
        <v>94</v>
      </c>
      <c r="C4" s="42" t="s">
        <v>131</v>
      </c>
    </row>
    <row r="5" spans="2:10" ht="15" customHeight="1">
      <c r="B5" s="42" t="s">
        <v>88</v>
      </c>
      <c r="C5" s="42" t="s">
        <v>89</v>
      </c>
    </row>
    <row r="6" spans="2:10" ht="15" customHeight="1">
      <c r="B6" s="42" t="s">
        <v>92</v>
      </c>
      <c r="C6" s="42" t="s">
        <v>87</v>
      </c>
    </row>
    <row r="7" spans="2:10" ht="15" customHeight="1">
      <c r="B7" s="42" t="s">
        <v>86</v>
      </c>
      <c r="C7" s="85" t="s">
        <v>132</v>
      </c>
    </row>
    <row r="8" spans="2:10" ht="15" customHeight="1" thickBot="1">
      <c r="B8" s="42" t="s">
        <v>85</v>
      </c>
      <c r="C8" s="85" t="s">
        <v>133</v>
      </c>
    </row>
    <row r="9" spans="2:10" ht="15" customHeight="1">
      <c r="B9" s="70" t="s">
        <v>130</v>
      </c>
      <c r="C9" s="157"/>
    </row>
    <row r="10" spans="2:10" ht="15" customHeight="1">
      <c r="B10" s="42" t="s">
        <v>300</v>
      </c>
      <c r="C10" s="42" t="s">
        <v>352</v>
      </c>
    </row>
    <row r="11" spans="2:10" ht="15" customHeight="1">
      <c r="B11" s="42" t="s">
        <v>114</v>
      </c>
      <c r="C11" s="42" t="s">
        <v>353</v>
      </c>
      <c r="D11" s="5"/>
      <c r="E11" s="5"/>
      <c r="F11" s="5"/>
      <c r="G11" s="5"/>
      <c r="H11" s="5"/>
      <c r="I11" s="5"/>
      <c r="J11" s="5"/>
    </row>
    <row r="12" spans="2:10" ht="15" customHeight="1">
      <c r="B12" s="42" t="s">
        <v>301</v>
      </c>
      <c r="C12" s="42" t="s">
        <v>354</v>
      </c>
      <c r="D12" s="5"/>
      <c r="E12" s="5"/>
      <c r="F12" s="5"/>
      <c r="G12" s="5"/>
      <c r="H12" s="5"/>
      <c r="I12" s="5"/>
      <c r="J12" s="5"/>
    </row>
    <row r="13" spans="2:10" ht="15" customHeight="1">
      <c r="B13" s="42" t="s">
        <v>351</v>
      </c>
      <c r="C13" s="42" t="s">
        <v>355</v>
      </c>
    </row>
    <row r="14" spans="2:10" ht="15" customHeight="1">
      <c r="B14" s="42" t="s">
        <v>285</v>
      </c>
      <c r="C14" s="42" t="s">
        <v>356</v>
      </c>
    </row>
    <row r="15" spans="2:10" ht="15" customHeight="1">
      <c r="B15" s="42" t="s">
        <v>286</v>
      </c>
      <c r="C15" s="42" t="s">
        <v>357</v>
      </c>
    </row>
    <row r="16" spans="2:10" ht="15" customHeight="1">
      <c r="B16" s="42" t="s">
        <v>287</v>
      </c>
      <c r="C16" s="42" t="s">
        <v>358</v>
      </c>
    </row>
    <row r="17" spans="2:3" ht="15" customHeight="1">
      <c r="B17" s="42" t="s">
        <v>322</v>
      </c>
      <c r="C17" s="42" t="s">
        <v>359</v>
      </c>
    </row>
    <row r="18" spans="2:3" ht="15" customHeight="1">
      <c r="B18" s="42" t="s">
        <v>98</v>
      </c>
      <c r="C18" s="42" t="s">
        <v>360</v>
      </c>
    </row>
    <row r="19" spans="2:3" ht="15" customHeight="1">
      <c r="B19" s="42" t="s">
        <v>292</v>
      </c>
      <c r="C19" s="42" t="s">
        <v>361</v>
      </c>
    </row>
    <row r="20" spans="2:3" ht="15" customHeight="1">
      <c r="B20" s="42" t="s">
        <v>293</v>
      </c>
      <c r="C20" s="42" t="s">
        <v>362</v>
      </c>
    </row>
    <row r="21" spans="2:3" ht="15" customHeight="1">
      <c r="B21" s="42" t="s">
        <v>294</v>
      </c>
      <c r="C21" s="42" t="s">
        <v>363</v>
      </c>
    </row>
    <row r="22" spans="2:3" ht="15" customHeight="1">
      <c r="B22" s="42" t="s">
        <v>254</v>
      </c>
      <c r="C22" s="42" t="s">
        <v>364</v>
      </c>
    </row>
    <row r="23" spans="2:3" ht="15" customHeight="1">
      <c r="B23" s="42" t="s">
        <v>255</v>
      </c>
      <c r="C23" s="42" t="s">
        <v>365</v>
      </c>
    </row>
    <row r="24" spans="2:3" ht="15" customHeight="1">
      <c r="B24" s="42" t="s">
        <v>113</v>
      </c>
      <c r="C24" s="42" t="s">
        <v>366</v>
      </c>
    </row>
    <row r="25" spans="2:3" ht="15" customHeight="1">
      <c r="B25" s="42" t="s">
        <v>99</v>
      </c>
      <c r="C25" s="42" t="s">
        <v>367</v>
      </c>
    </row>
    <row r="26" spans="2:3" ht="15" customHeight="1">
      <c r="B26" s="42" t="s">
        <v>350</v>
      </c>
      <c r="C26" s="42" t="s">
        <v>368</v>
      </c>
    </row>
    <row r="27" spans="2:3" ht="15" customHeight="1">
      <c r="B27" s="42" t="s">
        <v>282</v>
      </c>
      <c r="C27" s="42" t="s">
        <v>369</v>
      </c>
    </row>
    <row r="28" spans="2:3" ht="15" customHeight="1">
      <c r="B28" s="155" t="s">
        <v>370</v>
      </c>
      <c r="C28" s="156"/>
    </row>
    <row r="29" spans="2:3" ht="15" customHeight="1">
      <c r="B29" s="43" t="s">
        <v>264</v>
      </c>
      <c r="C29" s="43" t="s">
        <v>371</v>
      </c>
    </row>
    <row r="30" spans="2:3" ht="15" customHeight="1">
      <c r="B30" s="58"/>
      <c r="C30" s="59"/>
    </row>
    <row r="31" spans="2:3" ht="15">
      <c r="B31" s="60" t="s">
        <v>125</v>
      </c>
      <c r="C31" s="61" t="s">
        <v>118</v>
      </c>
    </row>
    <row r="32" spans="2:3">
      <c r="B32" s="62"/>
      <c r="C32" s="61"/>
    </row>
    <row r="33" spans="2:3">
      <c r="B33" s="63" t="s">
        <v>122</v>
      </c>
      <c r="C33" s="64" t="s">
        <v>121</v>
      </c>
    </row>
    <row r="34" spans="2:3">
      <c r="B34" s="62"/>
      <c r="C34" s="61"/>
    </row>
    <row r="35" spans="2:3">
      <c r="B35" s="65" t="s">
        <v>119</v>
      </c>
      <c r="C35" s="64" t="s">
        <v>120</v>
      </c>
    </row>
    <row r="36" spans="2:3">
      <c r="B36" s="66"/>
      <c r="C36" s="67"/>
    </row>
    <row r="37" spans="2:3">
      <c r="B37"/>
      <c r="C37"/>
    </row>
    <row r="38" spans="2:3">
      <c r="B38"/>
      <c r="C38"/>
    </row>
  </sheetData>
  <sortState xmlns:xlrd2="http://schemas.microsoft.com/office/spreadsheetml/2017/richdata2" ref="B3:C7">
    <sortCondition ref="B3:B7"/>
  </sortState>
  <conditionalFormatting sqref="B3:C30">
    <cfRule type="expression" dxfId="31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46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7" customWidth="1"/>
    <col min="3" max="3" width="88.7109375" style="4" customWidth="1"/>
    <col min="4" max="16384" width="9.140625" style="4"/>
  </cols>
  <sheetData>
    <row r="1" spans="2:9" ht="23.25" customHeight="1">
      <c r="B1" s="68" t="s">
        <v>697</v>
      </c>
      <c r="C1" s="33"/>
    </row>
    <row r="2" spans="2:9" ht="27.95" customHeight="1">
      <c r="B2" s="69" t="s">
        <v>126</v>
      </c>
      <c r="C2" s="40" t="s">
        <v>127</v>
      </c>
    </row>
    <row r="3" spans="2:9" ht="15" customHeight="1">
      <c r="B3" s="152"/>
      <c r="C3" s="41" t="s">
        <v>128</v>
      </c>
    </row>
    <row r="4" spans="2:9" ht="15" customHeight="1">
      <c r="B4" s="153"/>
      <c r="C4" s="42" t="s">
        <v>372</v>
      </c>
    </row>
    <row r="5" spans="2:9" ht="15" customHeight="1">
      <c r="B5" s="153"/>
      <c r="C5" s="42" t="s">
        <v>373</v>
      </c>
    </row>
    <row r="6" spans="2:9" ht="15" customHeight="1">
      <c r="B6" s="153"/>
      <c r="C6" s="42" t="s">
        <v>374</v>
      </c>
    </row>
    <row r="7" spans="2:9" ht="15" customHeight="1">
      <c r="B7" s="153"/>
      <c r="C7" s="42" t="s">
        <v>375</v>
      </c>
    </row>
    <row r="8" spans="2:9" ht="15" customHeight="1">
      <c r="B8" s="153"/>
      <c r="C8" s="42" t="s">
        <v>376</v>
      </c>
    </row>
    <row r="9" spans="2:9" ht="15" customHeight="1">
      <c r="B9" s="153"/>
      <c r="C9" s="42" t="s">
        <v>377</v>
      </c>
      <c r="D9" s="5"/>
      <c r="E9" s="5"/>
      <c r="G9" s="5"/>
      <c r="H9" s="5"/>
      <c r="I9" s="5"/>
    </row>
    <row r="10" spans="2:9" ht="15" customHeight="1">
      <c r="B10" s="153"/>
      <c r="C10" s="42" t="s">
        <v>129</v>
      </c>
      <c r="D10" s="5"/>
      <c r="E10" s="5"/>
      <c r="G10" s="5"/>
      <c r="H10" s="5"/>
      <c r="I10" s="5"/>
    </row>
    <row r="11" spans="2:9" ht="15" customHeight="1">
      <c r="B11" s="153"/>
      <c r="C11" s="42" t="s">
        <v>378</v>
      </c>
    </row>
    <row r="12" spans="2:9" ht="15" customHeight="1">
      <c r="B12" s="153"/>
      <c r="C12" s="42" t="s">
        <v>379</v>
      </c>
    </row>
    <row r="13" spans="2:9" ht="15" customHeight="1">
      <c r="B13" s="153"/>
      <c r="C13" s="42" t="s">
        <v>380</v>
      </c>
    </row>
    <row r="14" spans="2:9" ht="15" customHeight="1">
      <c r="B14" s="153"/>
      <c r="C14" s="42" t="s">
        <v>381</v>
      </c>
    </row>
    <row r="15" spans="2:9" ht="15" customHeight="1">
      <c r="B15" s="153"/>
      <c r="C15" s="42" t="s">
        <v>382</v>
      </c>
    </row>
    <row r="16" spans="2:9" ht="15" customHeight="1">
      <c r="B16" s="153"/>
      <c r="C16" s="42" t="s">
        <v>383</v>
      </c>
    </row>
    <row r="17" spans="2:3" ht="15" customHeight="1">
      <c r="B17" s="153"/>
      <c r="C17" s="42" t="s">
        <v>384</v>
      </c>
    </row>
    <row r="18" spans="2:3" ht="15" customHeight="1">
      <c r="B18" s="153"/>
      <c r="C18" s="42" t="s">
        <v>385</v>
      </c>
    </row>
    <row r="19" spans="2:3" ht="15" customHeight="1">
      <c r="B19" s="153"/>
      <c r="C19" s="42" t="s">
        <v>386</v>
      </c>
    </row>
    <row r="20" spans="2:3" ht="15" customHeight="1">
      <c r="B20" s="153"/>
      <c r="C20" s="42" t="s">
        <v>387</v>
      </c>
    </row>
    <row r="21" spans="2:3" ht="15" customHeight="1">
      <c r="B21" s="153"/>
      <c r="C21" s="42" t="s">
        <v>388</v>
      </c>
    </row>
    <row r="22" spans="2:3" ht="15" customHeight="1">
      <c r="B22" s="153"/>
      <c r="C22" s="42" t="s">
        <v>389</v>
      </c>
    </row>
    <row r="23" spans="2:3" ht="15" customHeight="1">
      <c r="B23" s="153"/>
      <c r="C23" s="42" t="s">
        <v>390</v>
      </c>
    </row>
    <row r="24" spans="2:3" ht="15" customHeight="1">
      <c r="B24" s="153"/>
      <c r="C24" s="42" t="s">
        <v>391</v>
      </c>
    </row>
    <row r="25" spans="2:3" ht="15" customHeight="1">
      <c r="B25" s="153"/>
      <c r="C25" s="42" t="s">
        <v>392</v>
      </c>
    </row>
    <row r="26" spans="2:3" ht="15" customHeight="1">
      <c r="B26" s="153"/>
      <c r="C26" s="42" t="s">
        <v>393</v>
      </c>
    </row>
    <row r="27" spans="2:3" ht="15" customHeight="1">
      <c r="B27" s="153"/>
      <c r="C27" s="42" t="s">
        <v>394</v>
      </c>
    </row>
    <row r="28" spans="2:3" ht="15" customHeight="1">
      <c r="B28" s="153"/>
      <c r="C28" s="42" t="s">
        <v>395</v>
      </c>
    </row>
    <row r="29" spans="2:3" ht="15" customHeight="1">
      <c r="B29" s="153"/>
      <c r="C29" s="42" t="s">
        <v>396</v>
      </c>
    </row>
    <row r="30" spans="2:3" ht="15" customHeight="1">
      <c r="B30" s="153"/>
      <c r="C30" s="42" t="s">
        <v>397</v>
      </c>
    </row>
    <row r="31" spans="2:3" ht="15" customHeight="1">
      <c r="B31" s="153"/>
      <c r="C31" s="42" t="s">
        <v>398</v>
      </c>
    </row>
    <row r="32" spans="2:3" ht="15" customHeight="1">
      <c r="B32" s="153"/>
      <c r="C32" s="42" t="s">
        <v>399</v>
      </c>
    </row>
    <row r="33" spans="2:3" ht="15" customHeight="1">
      <c r="B33" s="153"/>
      <c r="C33" s="42" t="s">
        <v>400</v>
      </c>
    </row>
    <row r="34" spans="2:3" ht="15" customHeight="1">
      <c r="B34" s="153"/>
      <c r="C34" s="42" t="s">
        <v>401</v>
      </c>
    </row>
    <row r="35" spans="2:3" ht="15" customHeight="1">
      <c r="B35" s="153"/>
      <c r="C35" s="42" t="s">
        <v>402</v>
      </c>
    </row>
    <row r="36" spans="2:3" ht="15" customHeight="1">
      <c r="B36" s="153"/>
      <c r="C36" s="42" t="s">
        <v>403</v>
      </c>
    </row>
    <row r="37" spans="2:3" ht="15" customHeight="1">
      <c r="B37" s="153"/>
      <c r="C37" s="42" t="s">
        <v>404</v>
      </c>
    </row>
    <row r="38" spans="2:3" ht="15" customHeight="1">
      <c r="B38" s="153"/>
      <c r="C38" s="42" t="s">
        <v>405</v>
      </c>
    </row>
    <row r="39" spans="2:3" ht="15" customHeight="1">
      <c r="B39" s="153"/>
      <c r="C39" s="42" t="s">
        <v>406</v>
      </c>
    </row>
    <row r="40" spans="2:3" ht="15" customHeight="1">
      <c r="B40" s="153"/>
      <c r="C40" s="42" t="s">
        <v>407</v>
      </c>
    </row>
    <row r="41" spans="2:3" ht="15" customHeight="1">
      <c r="B41" s="153"/>
      <c r="C41" s="42" t="s">
        <v>408</v>
      </c>
    </row>
    <row r="42" spans="2:3" ht="15" customHeight="1">
      <c r="B42" s="153"/>
      <c r="C42" s="42" t="s">
        <v>409</v>
      </c>
    </row>
    <row r="43" spans="2:3" ht="15" customHeight="1">
      <c r="B43" s="153"/>
      <c r="C43" s="42" t="s">
        <v>410</v>
      </c>
    </row>
    <row r="44" spans="2:3" ht="15" customHeight="1">
      <c r="B44" s="153"/>
      <c r="C44" s="42" t="s">
        <v>411</v>
      </c>
    </row>
    <row r="45" spans="2:3" ht="15" customHeight="1">
      <c r="B45" s="153"/>
      <c r="C45" s="42" t="s">
        <v>412</v>
      </c>
    </row>
    <row r="46" spans="2:3" ht="15" customHeight="1">
      <c r="B46" s="154"/>
      <c r="C46" s="43" t="s">
        <v>413</v>
      </c>
    </row>
  </sheetData>
  <conditionalFormatting sqref="B3:C46">
    <cfRule type="expression" dxfId="30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91" customWidth="1"/>
    <col min="2" max="3" width="13.28515625" style="91" customWidth="1"/>
    <col min="4" max="6" width="10.28515625" style="91" customWidth="1"/>
    <col min="7" max="14" width="13.28515625" style="91" customWidth="1"/>
    <col min="15" max="16384" width="10.28515625" style="91"/>
  </cols>
  <sheetData>
    <row r="1" spans="1:14" ht="45" customHeight="1" thickBot="1">
      <c r="A1" s="134"/>
      <c r="B1" s="137" t="s">
        <v>704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6"/>
    </row>
    <row r="2" spans="1:14" ht="36.75" customHeight="1" thickBot="1">
      <c r="A2" s="129" t="s">
        <v>199</v>
      </c>
      <c r="B2" s="130" t="s">
        <v>198</v>
      </c>
      <c r="C2" s="131" t="s">
        <v>197</v>
      </c>
      <c r="D2" s="130" t="s">
        <v>110</v>
      </c>
      <c r="E2" s="130" t="s">
        <v>200</v>
      </c>
      <c r="F2" s="132" t="s">
        <v>196</v>
      </c>
      <c r="G2" s="130" t="s">
        <v>195</v>
      </c>
      <c r="H2" s="133" t="s">
        <v>194</v>
      </c>
      <c r="I2" s="142" t="s">
        <v>202</v>
      </c>
      <c r="J2" s="92" t="s">
        <v>203</v>
      </c>
      <c r="K2" s="93"/>
      <c r="L2" s="93"/>
      <c r="M2" s="93"/>
      <c r="N2" s="94"/>
    </row>
    <row r="3" spans="1:14" ht="18" customHeight="1">
      <c r="A3" s="95">
        <v>2</v>
      </c>
      <c r="B3" s="96">
        <v>1</v>
      </c>
      <c r="C3" s="97" t="s">
        <v>204</v>
      </c>
      <c r="D3" s="96">
        <v>1</v>
      </c>
      <c r="E3" s="96">
        <v>13</v>
      </c>
      <c r="F3" s="96">
        <v>1</v>
      </c>
      <c r="G3" s="96">
        <v>267819</v>
      </c>
      <c r="H3" s="98">
        <v>8.3775000000000002E-2</v>
      </c>
      <c r="I3" s="261">
        <v>0.83205592246985904</v>
      </c>
      <c r="J3" s="99">
        <f>IF(ISNUMBER($I3),(($I3-$I$23)*$I$27)+$I$23,"-     ")</f>
        <v>0.81265247500361826</v>
      </c>
      <c r="K3" s="100"/>
      <c r="L3" s="100"/>
      <c r="M3" s="97"/>
      <c r="N3" s="101"/>
    </row>
    <row r="4" spans="1:14" ht="18" customHeight="1">
      <c r="A4" s="102">
        <v>2</v>
      </c>
      <c r="B4" s="103">
        <v>1</v>
      </c>
      <c r="C4" s="91" t="s">
        <v>204</v>
      </c>
      <c r="D4" s="103">
        <v>1</v>
      </c>
      <c r="E4" s="103">
        <v>9</v>
      </c>
      <c r="F4" s="103">
        <v>3</v>
      </c>
      <c r="G4" s="103">
        <v>267820</v>
      </c>
      <c r="H4" s="104">
        <v>8.3280000000000007E-2</v>
      </c>
      <c r="I4" s="262">
        <v>0.84075405384620583</v>
      </c>
      <c r="J4" s="105">
        <f t="shared" ref="J4:J21" si="0">IF(ISNUMBER($I4),(($I4-$I$23)*$I$27)+$I$23,"-     ")</f>
        <v>0.81311764060073932</v>
      </c>
      <c r="K4" s="106"/>
      <c r="L4" s="106"/>
      <c r="M4" s="106"/>
      <c r="N4" s="107"/>
    </row>
    <row r="5" spans="1:14" ht="18" customHeight="1">
      <c r="A5" s="102">
        <v>2</v>
      </c>
      <c r="B5" s="103">
        <v>1</v>
      </c>
      <c r="C5" s="91" t="s">
        <v>204</v>
      </c>
      <c r="D5" s="103">
        <v>1</v>
      </c>
      <c r="E5" s="103">
        <v>3</v>
      </c>
      <c r="F5" s="103">
        <v>6</v>
      </c>
      <c r="G5" s="103">
        <v>267821</v>
      </c>
      <c r="H5" s="104">
        <v>8.8181999999999996E-2</v>
      </c>
      <c r="I5" s="262">
        <v>0.78757683295621173</v>
      </c>
      <c r="J5" s="105">
        <f t="shared" si="0"/>
        <v>0.81027378683051487</v>
      </c>
      <c r="K5" s="106"/>
      <c r="L5" s="106"/>
      <c r="M5" s="106"/>
      <c r="N5" s="107"/>
    </row>
    <row r="6" spans="1:14" ht="18" customHeight="1">
      <c r="A6" s="102">
        <v>2</v>
      </c>
      <c r="B6" s="103">
        <v>1</v>
      </c>
      <c r="C6" s="91" t="s">
        <v>204</v>
      </c>
      <c r="D6" s="103">
        <v>1</v>
      </c>
      <c r="E6" s="103">
        <v>19</v>
      </c>
      <c r="F6" s="103">
        <v>10</v>
      </c>
      <c r="G6" s="103">
        <v>267822</v>
      </c>
      <c r="H6" s="104">
        <v>8.6010000000000003E-2</v>
      </c>
      <c r="I6" s="262">
        <v>0.84966466417188591</v>
      </c>
      <c r="J6" s="105">
        <f t="shared" si="0"/>
        <v>0.81359416931633555</v>
      </c>
      <c r="K6" s="106"/>
      <c r="L6" s="106"/>
      <c r="M6" s="106"/>
      <c r="N6" s="107"/>
    </row>
    <row r="7" spans="1:14" ht="18" customHeight="1">
      <c r="A7" s="102">
        <v>2</v>
      </c>
      <c r="B7" s="103">
        <v>1</v>
      </c>
      <c r="C7" s="91" t="s">
        <v>204</v>
      </c>
      <c r="D7" s="103">
        <v>1</v>
      </c>
      <c r="E7" s="103">
        <v>14</v>
      </c>
      <c r="F7" s="103">
        <v>12</v>
      </c>
      <c r="G7" s="103">
        <v>267823</v>
      </c>
      <c r="H7" s="104">
        <v>8.8059999999999999E-2</v>
      </c>
      <c r="I7" s="262">
        <v>0.81468704320982455</v>
      </c>
      <c r="J7" s="105">
        <f t="shared" si="0"/>
        <v>0.81172360824560541</v>
      </c>
      <c r="K7" s="106"/>
      <c r="L7" s="106"/>
      <c r="M7" s="106"/>
      <c r="N7" s="107"/>
    </row>
    <row r="8" spans="1:14" ht="18" customHeight="1">
      <c r="A8" s="102">
        <v>2</v>
      </c>
      <c r="B8" s="103">
        <v>1</v>
      </c>
      <c r="C8" s="91" t="s">
        <v>204</v>
      </c>
      <c r="D8" s="103">
        <v>1</v>
      </c>
      <c r="E8" s="103">
        <v>10</v>
      </c>
      <c r="F8" s="103">
        <v>7</v>
      </c>
      <c r="G8" s="103">
        <v>267824</v>
      </c>
      <c r="H8" s="104">
        <v>8.5693000000000005E-2</v>
      </c>
      <c r="I8" s="262">
        <v>0.73946616220042538</v>
      </c>
      <c r="J8" s="105">
        <f t="shared" si="0"/>
        <v>0.8077008860634759</v>
      </c>
      <c r="K8" s="106"/>
      <c r="L8" s="106"/>
      <c r="M8" s="106"/>
      <c r="N8" s="107"/>
    </row>
    <row r="9" spans="1:14" ht="18" customHeight="1">
      <c r="A9" s="102">
        <v>2</v>
      </c>
      <c r="B9" s="103">
        <v>1</v>
      </c>
      <c r="C9" s="91" t="s">
        <v>204</v>
      </c>
      <c r="D9" s="103">
        <v>1</v>
      </c>
      <c r="E9" s="103">
        <v>8</v>
      </c>
      <c r="F9" s="103">
        <v>3</v>
      </c>
      <c r="G9" s="103">
        <v>267825</v>
      </c>
      <c r="H9" s="104">
        <v>8.5907999999999998E-2</v>
      </c>
      <c r="I9" s="262">
        <v>0.77034918381372686</v>
      </c>
      <c r="J9" s="105">
        <f t="shared" si="0"/>
        <v>0.80935247288920698</v>
      </c>
      <c r="K9" s="106"/>
      <c r="L9" s="106"/>
      <c r="M9" s="106"/>
      <c r="N9" s="107"/>
    </row>
    <row r="10" spans="1:14" ht="18" customHeight="1">
      <c r="A10" s="102">
        <v>2</v>
      </c>
      <c r="B10" s="103">
        <v>1</v>
      </c>
      <c r="C10" s="91" t="s">
        <v>204</v>
      </c>
      <c r="D10" s="103">
        <v>1</v>
      </c>
      <c r="E10" s="103">
        <v>16</v>
      </c>
      <c r="F10" s="103">
        <v>4</v>
      </c>
      <c r="G10" s="103">
        <v>267826</v>
      </c>
      <c r="H10" s="104">
        <v>8.4414000000000003E-2</v>
      </c>
      <c r="I10" s="262">
        <v>0.7876834943605826</v>
      </c>
      <c r="J10" s="105">
        <f t="shared" si="0"/>
        <v>0.81027949095404528</v>
      </c>
      <c r="K10" s="106"/>
      <c r="L10" s="106"/>
      <c r="M10" s="106"/>
      <c r="N10" s="107"/>
    </row>
    <row r="11" spans="1:14" ht="18" customHeight="1">
      <c r="A11" s="102">
        <v>2</v>
      </c>
      <c r="B11" s="103">
        <v>1</v>
      </c>
      <c r="C11" s="91" t="s">
        <v>204</v>
      </c>
      <c r="D11" s="103">
        <v>1</v>
      </c>
      <c r="E11" s="103">
        <v>1</v>
      </c>
      <c r="F11" s="103">
        <v>10</v>
      </c>
      <c r="G11" s="103">
        <v>267827</v>
      </c>
      <c r="H11" s="104">
        <v>8.5810999999999998E-2</v>
      </c>
      <c r="I11" s="262">
        <v>0.86070836797966077</v>
      </c>
      <c r="J11" s="105">
        <f t="shared" si="0"/>
        <v>0.81418477330400818</v>
      </c>
      <c r="K11" s="106"/>
      <c r="L11" s="106"/>
      <c r="M11" s="106"/>
      <c r="N11" s="107"/>
    </row>
    <row r="12" spans="1:14" ht="18" customHeight="1">
      <c r="A12" s="102">
        <v>2</v>
      </c>
      <c r="B12" s="103">
        <v>1</v>
      </c>
      <c r="C12" s="91" t="s">
        <v>204</v>
      </c>
      <c r="D12" s="103">
        <v>1</v>
      </c>
      <c r="E12" s="103">
        <v>5</v>
      </c>
      <c r="F12" s="103">
        <v>9</v>
      </c>
      <c r="G12" s="103">
        <v>267828</v>
      </c>
      <c r="H12" s="104">
        <v>8.7926000000000004E-2</v>
      </c>
      <c r="I12" s="262">
        <v>0.8101641319183337</v>
      </c>
      <c r="J12" s="105">
        <f t="shared" si="0"/>
        <v>0.81148172839341637</v>
      </c>
      <c r="K12" s="106"/>
      <c r="L12" s="106"/>
      <c r="M12" s="106"/>
      <c r="N12" s="107"/>
    </row>
    <row r="13" spans="1:14" ht="18" customHeight="1">
      <c r="A13" s="102">
        <v>2</v>
      </c>
      <c r="B13" s="103">
        <v>1</v>
      </c>
      <c r="C13" s="91" t="s">
        <v>204</v>
      </c>
      <c r="D13" s="103">
        <v>1</v>
      </c>
      <c r="E13" s="103">
        <v>7</v>
      </c>
      <c r="F13" s="103">
        <v>11</v>
      </c>
      <c r="G13" s="103">
        <v>267829</v>
      </c>
      <c r="H13" s="104">
        <v>8.3746000000000001E-2</v>
      </c>
      <c r="I13" s="262">
        <v>0.74775561945212032</v>
      </c>
      <c r="J13" s="105">
        <f t="shared" si="0"/>
        <v>0.808144196260282</v>
      </c>
      <c r="K13" s="106"/>
      <c r="L13" s="106"/>
      <c r="M13" s="106"/>
      <c r="N13" s="107"/>
    </row>
    <row r="14" spans="1:14" ht="18" customHeight="1">
      <c r="A14" s="102">
        <v>2</v>
      </c>
      <c r="B14" s="103">
        <v>1</v>
      </c>
      <c r="C14" s="91" t="s">
        <v>204</v>
      </c>
      <c r="D14" s="103">
        <v>1</v>
      </c>
      <c r="E14" s="103">
        <v>11</v>
      </c>
      <c r="F14" s="103">
        <v>2</v>
      </c>
      <c r="G14" s="103">
        <v>267830</v>
      </c>
      <c r="H14" s="104">
        <v>8.6994000000000002E-2</v>
      </c>
      <c r="I14" s="262">
        <v>0.84729664984547637</v>
      </c>
      <c r="J14" s="105">
        <f t="shared" si="0"/>
        <v>0.8134675307602508</v>
      </c>
      <c r="K14" s="106"/>
      <c r="L14" s="106"/>
      <c r="M14" s="106"/>
      <c r="N14" s="107"/>
    </row>
    <row r="15" spans="1:14" ht="18" customHeight="1">
      <c r="A15" s="102">
        <v>2</v>
      </c>
      <c r="B15" s="103">
        <v>1</v>
      </c>
      <c r="C15" s="91" t="s">
        <v>204</v>
      </c>
      <c r="D15" s="103">
        <v>1</v>
      </c>
      <c r="E15" s="103">
        <v>6</v>
      </c>
      <c r="F15" s="103">
        <v>9</v>
      </c>
      <c r="G15" s="103">
        <v>267831</v>
      </c>
      <c r="H15" s="104">
        <v>8.6927000000000004E-2</v>
      </c>
      <c r="I15" s="262">
        <v>0.76202059842870407</v>
      </c>
      <c r="J15" s="105">
        <f t="shared" si="0"/>
        <v>0.80890707016692431</v>
      </c>
      <c r="K15" s="106"/>
      <c r="L15" s="106"/>
      <c r="M15" s="106"/>
      <c r="N15" s="107"/>
    </row>
    <row r="16" spans="1:14" ht="18" customHeight="1">
      <c r="A16" s="102">
        <v>2</v>
      </c>
      <c r="B16" s="103">
        <v>1</v>
      </c>
      <c r="C16" s="91" t="s">
        <v>204</v>
      </c>
      <c r="D16" s="103">
        <v>1</v>
      </c>
      <c r="E16" s="103">
        <v>20</v>
      </c>
      <c r="F16" s="103">
        <v>4</v>
      </c>
      <c r="G16" s="103">
        <v>267832</v>
      </c>
      <c r="H16" s="104">
        <v>8.7124999999999994E-2</v>
      </c>
      <c r="I16" s="262">
        <v>0.84678419692594598</v>
      </c>
      <c r="J16" s="105">
        <f t="shared" si="0"/>
        <v>0.81344012539489174</v>
      </c>
      <c r="K16" s="106"/>
      <c r="L16" s="106"/>
      <c r="M16" s="106"/>
      <c r="N16" s="107"/>
    </row>
    <row r="17" spans="1:14" ht="18" customHeight="1">
      <c r="A17" s="102">
        <v>2</v>
      </c>
      <c r="B17" s="103">
        <v>1</v>
      </c>
      <c r="C17" s="91" t="s">
        <v>204</v>
      </c>
      <c r="D17" s="103">
        <v>1</v>
      </c>
      <c r="E17" s="103">
        <v>4</v>
      </c>
      <c r="F17" s="103">
        <v>1</v>
      </c>
      <c r="G17" s="103">
        <v>267833</v>
      </c>
      <c r="H17" s="104">
        <v>8.5818000000000005E-2</v>
      </c>
      <c r="I17" s="262">
        <v>0.85177047548775209</v>
      </c>
      <c r="J17" s="105">
        <f t="shared" si="0"/>
        <v>0.81370678557099829</v>
      </c>
      <c r="K17" s="106"/>
      <c r="L17" s="106"/>
      <c r="M17" s="106"/>
      <c r="N17" s="107"/>
    </row>
    <row r="18" spans="1:14" ht="18" customHeight="1">
      <c r="A18" s="102">
        <v>2</v>
      </c>
      <c r="B18" s="103">
        <v>1</v>
      </c>
      <c r="C18" s="91" t="s">
        <v>204</v>
      </c>
      <c r="D18" s="103">
        <v>1</v>
      </c>
      <c r="E18" s="103">
        <v>17</v>
      </c>
      <c r="F18" s="103">
        <v>12</v>
      </c>
      <c r="G18" s="103">
        <v>267834</v>
      </c>
      <c r="H18" s="104">
        <v>8.4276000000000004E-2</v>
      </c>
      <c r="I18" s="262">
        <v>0.81426616356754467</v>
      </c>
      <c r="J18" s="105">
        <f t="shared" si="0"/>
        <v>0.81170110010889807</v>
      </c>
      <c r="K18" s="106"/>
      <c r="L18" s="106"/>
      <c r="M18" s="106"/>
      <c r="N18" s="107"/>
    </row>
    <row r="19" spans="1:14" ht="18" customHeight="1">
      <c r="A19" s="102">
        <v>2</v>
      </c>
      <c r="B19" s="103">
        <v>1</v>
      </c>
      <c r="C19" s="91" t="s">
        <v>204</v>
      </c>
      <c r="D19" s="103">
        <v>1</v>
      </c>
      <c r="E19" s="103">
        <v>18</v>
      </c>
      <c r="F19" s="103">
        <v>5</v>
      </c>
      <c r="G19" s="103">
        <v>267835</v>
      </c>
      <c r="H19" s="104">
        <v>8.6997000000000005E-2</v>
      </c>
      <c r="I19" s="262">
        <v>0.85350176815136125</v>
      </c>
      <c r="J19" s="105">
        <f t="shared" si="0"/>
        <v>0.81379937301890104</v>
      </c>
      <c r="K19" s="106"/>
      <c r="L19" s="106"/>
      <c r="M19" s="106"/>
      <c r="N19" s="107"/>
    </row>
    <row r="20" spans="1:14" ht="18" customHeight="1">
      <c r="A20" s="102">
        <v>2</v>
      </c>
      <c r="B20" s="103">
        <v>1</v>
      </c>
      <c r="C20" s="91" t="s">
        <v>204</v>
      </c>
      <c r="D20" s="103">
        <v>1</v>
      </c>
      <c r="E20" s="103">
        <v>2</v>
      </c>
      <c r="F20" s="103">
        <v>8</v>
      </c>
      <c r="G20" s="103">
        <v>267836</v>
      </c>
      <c r="H20" s="104">
        <v>8.5822999999999997E-2</v>
      </c>
      <c r="I20" s="262">
        <v>0.79796135890510766</v>
      </c>
      <c r="J20" s="105">
        <f t="shared" si="0"/>
        <v>0.81082913877966722</v>
      </c>
      <c r="K20" s="106"/>
      <c r="L20" s="106"/>
      <c r="M20" s="106"/>
      <c r="N20" s="107"/>
    </row>
    <row r="21" spans="1:14" ht="18" customHeight="1">
      <c r="A21" s="102">
        <v>2</v>
      </c>
      <c r="B21" s="103">
        <v>1</v>
      </c>
      <c r="C21" s="91" t="s">
        <v>204</v>
      </c>
      <c r="D21" s="103">
        <v>1</v>
      </c>
      <c r="E21" s="103">
        <v>12</v>
      </c>
      <c r="F21" s="103">
        <v>7</v>
      </c>
      <c r="G21" s="103">
        <v>267837</v>
      </c>
      <c r="H21" s="104">
        <v>8.3367999999999998E-2</v>
      </c>
      <c r="I21" s="262">
        <v>0.8074535622116229</v>
      </c>
      <c r="J21" s="105">
        <f t="shared" si="0"/>
        <v>0.81133677038788554</v>
      </c>
      <c r="K21" s="106"/>
      <c r="L21" s="106"/>
      <c r="M21" s="106"/>
      <c r="N21" s="107"/>
    </row>
    <row r="22" spans="1:14" ht="18" customHeight="1" thickBot="1">
      <c r="A22" s="102">
        <v>2</v>
      </c>
      <c r="B22" s="103">
        <v>1</v>
      </c>
      <c r="C22" s="91" t="s">
        <v>204</v>
      </c>
      <c r="D22" s="103">
        <v>1</v>
      </c>
      <c r="E22" s="103">
        <v>15</v>
      </c>
      <c r="F22" s="103">
        <v>6</v>
      </c>
      <c r="G22" s="103">
        <v>267838</v>
      </c>
      <c r="H22" s="104">
        <v>8.5856000000000002E-2</v>
      </c>
      <c r="I22" s="262">
        <v>0.80920321168309295</v>
      </c>
      <c r="J22" s="105">
        <f>IF(ISNUMBER($I22),(($I22-$I$23)*$I$27)+$I$23,"-     ")</f>
        <v>0.81143033953577881</v>
      </c>
      <c r="K22" s="106"/>
      <c r="L22" s="106"/>
      <c r="M22" s="106"/>
      <c r="N22" s="107"/>
    </row>
    <row r="23" spans="1:14" ht="18" customHeight="1">
      <c r="A23" s="138" t="s">
        <v>193</v>
      </c>
      <c r="B23" s="122"/>
      <c r="C23" s="123"/>
      <c r="D23" s="122"/>
      <c r="E23" s="122"/>
      <c r="F23" s="124"/>
      <c r="G23" s="122"/>
      <c r="H23" s="125">
        <f>AVERAGE(H$3:H$22)</f>
        <v>8.5799449999999985E-2</v>
      </c>
      <c r="I23" s="108">
        <f>AVERAGE(I$3:I$22)</f>
        <v>0.81155617307927219</v>
      </c>
      <c r="J23" s="109">
        <f>AVERAGE(J$3:J$22)</f>
        <v>0.81155617307927197</v>
      </c>
      <c r="K23" s="123"/>
      <c r="L23" s="123"/>
      <c r="M23" s="123"/>
      <c r="N23" s="126"/>
    </row>
    <row r="24" spans="1:14" ht="18" customHeight="1">
      <c r="A24" s="139" t="s">
        <v>192</v>
      </c>
      <c r="B24" s="121"/>
      <c r="C24" s="120"/>
      <c r="D24" s="121"/>
      <c r="E24" s="121"/>
      <c r="F24" s="121"/>
      <c r="G24" s="121"/>
      <c r="H24" s="127"/>
      <c r="I24" s="110">
        <f>MEDIAN(I$3:I$22)</f>
        <v>0.81221514774293913</v>
      </c>
      <c r="J24" s="111">
        <f>MEDIAN(J$3:J$22)</f>
        <v>0.81159141425115722</v>
      </c>
      <c r="K24" s="120"/>
      <c r="L24" s="120"/>
      <c r="M24" s="120"/>
      <c r="N24" s="128"/>
    </row>
    <row r="25" spans="1:14" ht="18" customHeight="1">
      <c r="A25" s="139" t="s">
        <v>191</v>
      </c>
      <c r="B25" s="121"/>
      <c r="C25" s="120"/>
      <c r="D25" s="121"/>
      <c r="E25" s="121"/>
      <c r="F25" s="121"/>
      <c r="G25" s="121"/>
      <c r="H25" s="127"/>
      <c r="I25" s="110">
        <f>STDEV(I$3:I$22)</f>
        <v>3.6868488681425469E-2</v>
      </c>
      <c r="J25" s="111">
        <f>STDEV(J$3:J$22)</f>
        <v>1.9716824005535016E-3</v>
      </c>
      <c r="K25" s="120"/>
      <c r="L25" s="120"/>
      <c r="M25" s="120"/>
      <c r="N25" s="128"/>
    </row>
    <row r="26" spans="1:14" ht="18" customHeight="1" thickBot="1">
      <c r="A26" s="139" t="s">
        <v>190</v>
      </c>
      <c r="B26" s="121"/>
      <c r="C26" s="120"/>
      <c r="D26" s="121"/>
      <c r="E26" s="121"/>
      <c r="F26" s="121"/>
      <c r="G26" s="121"/>
      <c r="H26" s="127"/>
      <c r="I26" s="263">
        <f>I25/I23</f>
        <v>4.5429373719795711E-2</v>
      </c>
      <c r="J26" s="264">
        <f>J25/J23</f>
        <v>2.4295082287063199E-3</v>
      </c>
      <c r="K26" s="120"/>
      <c r="L26" s="120"/>
      <c r="M26" s="120"/>
      <c r="N26" s="128"/>
    </row>
    <row r="27" spans="1:14" ht="18" customHeight="1" thickBot="1">
      <c r="A27" s="140" t="s">
        <v>189</v>
      </c>
      <c r="B27" s="112"/>
      <c r="C27" s="113"/>
      <c r="D27" s="112"/>
      <c r="E27" s="112"/>
      <c r="F27" s="112"/>
      <c r="G27" s="112"/>
      <c r="H27" s="114"/>
      <c r="I27" s="141">
        <f>SQRT(I26*I26*H23/$C$31)/I26</f>
        <v>5.3478796421260882E-2</v>
      </c>
      <c r="J27" s="115"/>
      <c r="K27" s="115"/>
      <c r="L27" s="115"/>
      <c r="M27" s="115"/>
      <c r="N27" s="116"/>
    </row>
    <row r="28" spans="1:14" ht="18" customHeight="1">
      <c r="H28" s="117"/>
    </row>
    <row r="29" spans="1:14" ht="18" customHeight="1">
      <c r="H29" s="117"/>
    </row>
    <row r="30" spans="1:14" ht="18" customHeight="1">
      <c r="A30" s="118" t="s">
        <v>188</v>
      </c>
      <c r="B30" s="119" t="s">
        <v>201</v>
      </c>
      <c r="H30" s="117"/>
    </row>
    <row r="31" spans="1:14" ht="18" customHeight="1">
      <c r="A31" s="91" t="s">
        <v>187</v>
      </c>
      <c r="C31" s="121">
        <v>30</v>
      </c>
      <c r="D31" s="120" t="s">
        <v>186</v>
      </c>
      <c r="H31" s="117"/>
    </row>
    <row r="32" spans="1:14" ht="18" customHeight="1">
      <c r="H32" s="117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2024-08-19 16:17.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CDF6C-549F-437D-B152-5902BACA76F5}">
  <sheetPr codeName="Sheet6"/>
  <dimension ref="A1:BN101"/>
  <sheetViews>
    <sheetView zoomScale="85" zoomScaleNormal="8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7" width="11.28515625" style="2" bestFit="1" customWidth="1"/>
    <col min="28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488</v>
      </c>
      <c r="BM1" s="27" t="s">
        <v>66</v>
      </c>
    </row>
    <row r="2" spans="1:66" ht="15">
      <c r="A2" s="24" t="s">
        <v>97</v>
      </c>
      <c r="B2" s="18" t="s">
        <v>110</v>
      </c>
      <c r="C2" s="15" t="s">
        <v>111</v>
      </c>
      <c r="D2" s="14" t="s">
        <v>228</v>
      </c>
      <c r="E2" s="16" t="s">
        <v>228</v>
      </c>
      <c r="F2" s="17" t="s">
        <v>228</v>
      </c>
      <c r="G2" s="17" t="s">
        <v>228</v>
      </c>
      <c r="H2" s="17" t="s">
        <v>228</v>
      </c>
      <c r="I2" s="17" t="s">
        <v>228</v>
      </c>
      <c r="J2" s="17" t="s">
        <v>228</v>
      </c>
      <c r="K2" s="17" t="s">
        <v>228</v>
      </c>
      <c r="L2" s="17" t="s">
        <v>228</v>
      </c>
      <c r="M2" s="17" t="s">
        <v>228</v>
      </c>
      <c r="N2" s="17" t="s">
        <v>228</v>
      </c>
      <c r="O2" s="17" t="s">
        <v>228</v>
      </c>
      <c r="P2" s="17" t="s">
        <v>228</v>
      </c>
      <c r="Q2" s="17" t="s">
        <v>228</v>
      </c>
      <c r="R2" s="17" t="s">
        <v>228</v>
      </c>
      <c r="S2" s="17" t="s">
        <v>228</v>
      </c>
      <c r="T2" s="17" t="s">
        <v>228</v>
      </c>
      <c r="U2" s="17" t="s">
        <v>228</v>
      </c>
      <c r="V2" s="17" t="s">
        <v>228</v>
      </c>
      <c r="W2" s="17" t="s">
        <v>228</v>
      </c>
      <c r="X2" s="17" t="s">
        <v>228</v>
      </c>
      <c r="Y2" s="17" t="s">
        <v>228</v>
      </c>
      <c r="Z2" s="17" t="s">
        <v>228</v>
      </c>
      <c r="AA2" s="17" t="s">
        <v>228</v>
      </c>
      <c r="AB2" s="147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229</v>
      </c>
      <c r="C3" s="9" t="s">
        <v>229</v>
      </c>
      <c r="D3" s="144" t="s">
        <v>230</v>
      </c>
      <c r="E3" s="145" t="s">
        <v>231</v>
      </c>
      <c r="F3" s="146" t="s">
        <v>232</v>
      </c>
      <c r="G3" s="146" t="s">
        <v>233</v>
      </c>
      <c r="H3" s="146" t="s">
        <v>234</v>
      </c>
      <c r="I3" s="146" t="s">
        <v>235</v>
      </c>
      <c r="J3" s="146" t="s">
        <v>236</v>
      </c>
      <c r="K3" s="146" t="s">
        <v>237</v>
      </c>
      <c r="L3" s="146" t="s">
        <v>238</v>
      </c>
      <c r="M3" s="146" t="s">
        <v>239</v>
      </c>
      <c r="N3" s="146" t="s">
        <v>240</v>
      </c>
      <c r="O3" s="146" t="s">
        <v>241</v>
      </c>
      <c r="P3" s="146" t="s">
        <v>242</v>
      </c>
      <c r="Q3" s="146" t="s">
        <v>243</v>
      </c>
      <c r="R3" s="146" t="s">
        <v>244</v>
      </c>
      <c r="S3" s="146" t="s">
        <v>245</v>
      </c>
      <c r="T3" s="146" t="s">
        <v>246</v>
      </c>
      <c r="U3" s="146" t="s">
        <v>247</v>
      </c>
      <c r="V3" s="146" t="s">
        <v>248</v>
      </c>
      <c r="W3" s="146" t="s">
        <v>249</v>
      </c>
      <c r="X3" s="146" t="s">
        <v>250</v>
      </c>
      <c r="Y3" s="146" t="s">
        <v>251</v>
      </c>
      <c r="Z3" s="146" t="s">
        <v>252</v>
      </c>
      <c r="AA3" s="146" t="s">
        <v>253</v>
      </c>
      <c r="AB3" s="147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9" t="s">
        <v>113</v>
      </c>
      <c r="E4" s="10" t="s">
        <v>254</v>
      </c>
      <c r="F4" s="11" t="s">
        <v>255</v>
      </c>
      <c r="G4" s="11" t="s">
        <v>254</v>
      </c>
      <c r="H4" s="11" t="s">
        <v>254</v>
      </c>
      <c r="I4" s="11" t="s">
        <v>254</v>
      </c>
      <c r="J4" s="11" t="s">
        <v>254</v>
      </c>
      <c r="K4" s="11" t="s">
        <v>255</v>
      </c>
      <c r="L4" s="11" t="s">
        <v>254</v>
      </c>
      <c r="M4" s="11" t="s">
        <v>254</v>
      </c>
      <c r="N4" s="11" t="s">
        <v>254</v>
      </c>
      <c r="O4" s="11" t="s">
        <v>254</v>
      </c>
      <c r="P4" s="11" t="s">
        <v>254</v>
      </c>
      <c r="Q4" s="11" t="s">
        <v>254</v>
      </c>
      <c r="R4" s="11" t="s">
        <v>254</v>
      </c>
      <c r="S4" s="11" t="s">
        <v>255</v>
      </c>
      <c r="T4" s="11" t="s">
        <v>254</v>
      </c>
      <c r="U4" s="11" t="s">
        <v>254</v>
      </c>
      <c r="V4" s="11" t="s">
        <v>255</v>
      </c>
      <c r="W4" s="11" t="s">
        <v>254</v>
      </c>
      <c r="X4" s="11" t="s">
        <v>254</v>
      </c>
      <c r="Y4" s="11" t="s">
        <v>254</v>
      </c>
      <c r="Z4" s="11" t="s">
        <v>254</v>
      </c>
      <c r="AA4" s="11" t="s">
        <v>254</v>
      </c>
      <c r="AB4" s="147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 t="s">
        <v>256</v>
      </c>
      <c r="E5" s="25" t="s">
        <v>257</v>
      </c>
      <c r="F5" s="25" t="s">
        <v>116</v>
      </c>
      <c r="G5" s="25" t="s">
        <v>115</v>
      </c>
      <c r="H5" s="25" t="s">
        <v>115</v>
      </c>
      <c r="I5" s="25" t="s">
        <v>257</v>
      </c>
      <c r="J5" s="25" t="s">
        <v>257</v>
      </c>
      <c r="K5" s="25" t="s">
        <v>115</v>
      </c>
      <c r="L5" s="25" t="s">
        <v>258</v>
      </c>
      <c r="M5" s="25" t="s">
        <v>115</v>
      </c>
      <c r="N5" s="25" t="s">
        <v>115</v>
      </c>
      <c r="O5" s="25" t="s">
        <v>115</v>
      </c>
      <c r="P5" s="25" t="s">
        <v>115</v>
      </c>
      <c r="Q5" s="25" t="s">
        <v>115</v>
      </c>
      <c r="R5" s="25" t="s">
        <v>115</v>
      </c>
      <c r="S5" s="25" t="s">
        <v>115</v>
      </c>
      <c r="T5" s="25" t="s">
        <v>115</v>
      </c>
      <c r="U5" s="25" t="s">
        <v>115</v>
      </c>
      <c r="V5" s="25" t="s">
        <v>257</v>
      </c>
      <c r="W5" s="25" t="s">
        <v>115</v>
      </c>
      <c r="X5" s="25" t="s">
        <v>258</v>
      </c>
      <c r="Y5" s="25" t="s">
        <v>257</v>
      </c>
      <c r="Z5" s="25" t="s">
        <v>115</v>
      </c>
      <c r="AA5" s="25" t="s">
        <v>258</v>
      </c>
      <c r="AB5" s="147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0">
        <v>0.86070836797966077</v>
      </c>
      <c r="E6" s="201">
        <v>0.76</v>
      </c>
      <c r="F6" s="201">
        <v>0.81</v>
      </c>
      <c r="G6" s="201">
        <v>0.79671115999999997</v>
      </c>
      <c r="H6" s="201">
        <v>0.752</v>
      </c>
      <c r="I6" s="201">
        <v>0.81503999999999999</v>
      </c>
      <c r="J6" s="201">
        <v>0.79800000000000004</v>
      </c>
      <c r="K6" s="201">
        <v>0.80900000000000005</v>
      </c>
      <c r="L6" s="201">
        <v>0.8</v>
      </c>
      <c r="M6" s="201">
        <v>0.83</v>
      </c>
      <c r="N6" s="201">
        <v>0.82</v>
      </c>
      <c r="O6" s="201">
        <v>0.82</v>
      </c>
      <c r="P6" s="201">
        <v>0.79</v>
      </c>
      <c r="Q6" s="201">
        <v>0.85</v>
      </c>
      <c r="R6" s="201">
        <v>0.82417055296469011</v>
      </c>
      <c r="S6" s="201">
        <v>0.79700000000000004</v>
      </c>
      <c r="T6" s="201">
        <v>0.81</v>
      </c>
      <c r="U6" s="201">
        <v>0.76600000000000001</v>
      </c>
      <c r="V6" s="201">
        <v>0.77400000000000002</v>
      </c>
      <c r="W6" s="201">
        <v>0.81799999999999995</v>
      </c>
      <c r="X6" s="201">
        <v>0.81</v>
      </c>
      <c r="Y6" s="201">
        <v>0.79700000000000004</v>
      </c>
      <c r="Z6" s="201">
        <v>0.75900000000000001</v>
      </c>
      <c r="AA6" s="201">
        <v>0.75</v>
      </c>
      <c r="AB6" s="202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3"/>
      <c r="BG6" s="203"/>
      <c r="BH6" s="203"/>
      <c r="BI6" s="203"/>
      <c r="BJ6" s="203"/>
      <c r="BK6" s="203"/>
      <c r="BL6" s="203"/>
      <c r="BM6" s="204">
        <v>1</v>
      </c>
    </row>
    <row r="7" spans="1:66">
      <c r="A7" s="29"/>
      <c r="B7" s="19">
        <v>1</v>
      </c>
      <c r="C7" s="9">
        <v>2</v>
      </c>
      <c r="D7" s="205">
        <v>0.79796135890510766</v>
      </c>
      <c r="E7" s="23">
        <v>0.77</v>
      </c>
      <c r="F7" s="23">
        <v>0.78500000000000003</v>
      </c>
      <c r="G7" s="23">
        <v>0.80208555999999986</v>
      </c>
      <c r="H7" s="23">
        <v>0.74199999999999999</v>
      </c>
      <c r="I7" s="23">
        <v>0.81119999999999992</v>
      </c>
      <c r="J7" s="23">
        <v>0.80599999999999994</v>
      </c>
      <c r="K7" s="23">
        <v>0.81200000000000006</v>
      </c>
      <c r="L7" s="23">
        <v>0.79</v>
      </c>
      <c r="M7" s="23">
        <v>0.81</v>
      </c>
      <c r="N7" s="23">
        <v>0.82</v>
      </c>
      <c r="O7" s="23">
        <v>0.84</v>
      </c>
      <c r="P7" s="23">
        <v>0.81</v>
      </c>
      <c r="Q7" s="23">
        <v>0.84</v>
      </c>
      <c r="R7" s="23">
        <v>0.83295234921692762</v>
      </c>
      <c r="S7" s="23">
        <v>0.80900000000000005</v>
      </c>
      <c r="T7" s="23">
        <v>0.81</v>
      </c>
      <c r="U7" s="23">
        <v>0.75800000000000001</v>
      </c>
      <c r="V7" s="23">
        <v>0.76300000000000001</v>
      </c>
      <c r="W7" s="23">
        <v>0.79200000000000004</v>
      </c>
      <c r="X7" s="23">
        <v>0.78</v>
      </c>
      <c r="Y7" s="23">
        <v>0.79600000000000004</v>
      </c>
      <c r="Z7" s="23">
        <v>0.76900000000000002</v>
      </c>
      <c r="AA7" s="23">
        <v>0.79</v>
      </c>
      <c r="AB7" s="202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/>
      <c r="BM7" s="204" t="e">
        <v>#N/A</v>
      </c>
    </row>
    <row r="8" spans="1:66">
      <c r="A8" s="29"/>
      <c r="B8" s="19">
        <v>1</v>
      </c>
      <c r="C8" s="9">
        <v>3</v>
      </c>
      <c r="D8" s="205">
        <v>0.78757683295621173</v>
      </c>
      <c r="E8" s="206">
        <v>0.69</v>
      </c>
      <c r="F8" s="23">
        <v>0.80400000000000005</v>
      </c>
      <c r="G8" s="23">
        <v>0.79890997999999991</v>
      </c>
      <c r="H8" s="23">
        <v>0.753</v>
      </c>
      <c r="I8" s="23">
        <v>0.81791999999999998</v>
      </c>
      <c r="J8" s="23">
        <v>0.78900000000000003</v>
      </c>
      <c r="K8" s="23">
        <v>0.81200000000000006</v>
      </c>
      <c r="L8" s="23">
        <v>0.79</v>
      </c>
      <c r="M8" s="23">
        <v>0.83</v>
      </c>
      <c r="N8" s="23">
        <v>0.82</v>
      </c>
      <c r="O8" s="23">
        <v>0.84</v>
      </c>
      <c r="P8" s="23">
        <v>0.8</v>
      </c>
      <c r="Q8" s="23">
        <v>0.83</v>
      </c>
      <c r="R8" s="23">
        <v>0.80955014995001662</v>
      </c>
      <c r="S8" s="23">
        <v>0.80200000000000005</v>
      </c>
      <c r="T8" s="23">
        <v>0.81</v>
      </c>
      <c r="U8" s="23">
        <v>0.79400000000000004</v>
      </c>
      <c r="V8" s="23">
        <v>0.77200000000000002</v>
      </c>
      <c r="W8" s="23">
        <v>0.78100000000000003</v>
      </c>
      <c r="X8" s="23">
        <v>0.79</v>
      </c>
      <c r="Y8" s="23">
        <v>0.80300000000000005</v>
      </c>
      <c r="Z8" s="23">
        <v>0.75800000000000001</v>
      </c>
      <c r="AA8" s="23">
        <v>0.79</v>
      </c>
      <c r="AB8" s="202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4">
        <v>16</v>
      </c>
    </row>
    <row r="9" spans="1:66">
      <c r="A9" s="29"/>
      <c r="B9" s="19">
        <v>1</v>
      </c>
      <c r="C9" s="9">
        <v>4</v>
      </c>
      <c r="D9" s="205">
        <v>0.85177047548775209</v>
      </c>
      <c r="E9" s="23">
        <v>0.76</v>
      </c>
      <c r="F9" s="23">
        <v>0.80900000000000005</v>
      </c>
      <c r="G9" s="23">
        <v>0.80257240799999996</v>
      </c>
      <c r="H9" s="23">
        <v>0.746</v>
      </c>
      <c r="I9" s="23">
        <v>0.81023999999999996</v>
      </c>
      <c r="J9" s="23">
        <v>0.78400000000000003</v>
      </c>
      <c r="K9" s="23">
        <v>0.81299999999999994</v>
      </c>
      <c r="L9" s="23">
        <v>0.79</v>
      </c>
      <c r="M9" s="23">
        <v>0.83</v>
      </c>
      <c r="N9" s="23">
        <v>0.81</v>
      </c>
      <c r="O9" s="23">
        <v>0.82</v>
      </c>
      <c r="P9" s="23">
        <v>0.79</v>
      </c>
      <c r="Q9" s="23">
        <v>0.83</v>
      </c>
      <c r="R9" s="23">
        <v>0.83215522984676871</v>
      </c>
      <c r="S9" s="23">
        <v>0.83399999999999996</v>
      </c>
      <c r="T9" s="23">
        <v>0.81</v>
      </c>
      <c r="U9" s="23">
        <v>0.79400000000000004</v>
      </c>
      <c r="V9" s="23">
        <v>0.77700000000000002</v>
      </c>
      <c r="W9" s="23">
        <v>0.78500000000000003</v>
      </c>
      <c r="X9" s="23">
        <v>0.79</v>
      </c>
      <c r="Y9" s="23">
        <v>0.79700000000000004</v>
      </c>
      <c r="Z9" s="23">
        <v>0.75800000000000001</v>
      </c>
      <c r="AA9" s="23">
        <v>0.78</v>
      </c>
      <c r="AB9" s="202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4">
        <v>0.79790834336839023</v>
      </c>
      <c r="BN9" s="27"/>
    </row>
    <row r="10" spans="1:66">
      <c r="A10" s="29"/>
      <c r="B10" s="19">
        <v>1</v>
      </c>
      <c r="C10" s="9">
        <v>5</v>
      </c>
      <c r="D10" s="205">
        <v>0.8101641319183337</v>
      </c>
      <c r="E10" s="23">
        <v>0.75</v>
      </c>
      <c r="F10" s="23">
        <v>0.78400000000000003</v>
      </c>
      <c r="G10" s="23">
        <v>0.78759447999999999</v>
      </c>
      <c r="H10" s="23">
        <v>0.75900000000000001</v>
      </c>
      <c r="I10" s="23">
        <v>0.85055999999999998</v>
      </c>
      <c r="J10" s="23">
        <v>0.80599999999999994</v>
      </c>
      <c r="K10" s="23">
        <v>0.80400000000000005</v>
      </c>
      <c r="L10" s="23">
        <v>0.8</v>
      </c>
      <c r="M10" s="23">
        <v>0.83</v>
      </c>
      <c r="N10" s="23">
        <v>0.83</v>
      </c>
      <c r="O10" s="23">
        <v>0.82</v>
      </c>
      <c r="P10" s="23">
        <v>0.79</v>
      </c>
      <c r="Q10" s="23">
        <v>0.83</v>
      </c>
      <c r="R10" s="23">
        <v>0.81059980006664434</v>
      </c>
      <c r="S10" s="23">
        <v>0.80500000000000005</v>
      </c>
      <c r="T10" s="23">
        <v>0.81</v>
      </c>
      <c r="U10" s="23">
        <v>0.75800000000000001</v>
      </c>
      <c r="V10" s="23">
        <v>0.81899999999999995</v>
      </c>
      <c r="W10" s="23">
        <v>0.81799999999999995</v>
      </c>
      <c r="X10" s="23">
        <v>0.78</v>
      </c>
      <c r="Y10" s="23">
        <v>0.80500000000000005</v>
      </c>
      <c r="Z10" s="23">
        <v>0.76600000000000001</v>
      </c>
      <c r="AA10" s="23">
        <v>0.79</v>
      </c>
      <c r="AB10" s="202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4">
        <v>7</v>
      </c>
    </row>
    <row r="11" spans="1:66">
      <c r="A11" s="29"/>
      <c r="B11" s="19">
        <v>1</v>
      </c>
      <c r="C11" s="9">
        <v>6</v>
      </c>
      <c r="D11" s="205">
        <v>0.76202059842870407</v>
      </c>
      <c r="E11" s="23">
        <v>0.73</v>
      </c>
      <c r="F11" s="23">
        <v>0.80800000000000005</v>
      </c>
      <c r="G11" s="23">
        <v>0.78894590399999998</v>
      </c>
      <c r="H11" s="23">
        <v>0.74199999999999999</v>
      </c>
      <c r="I11" s="23">
        <v>0.83135999999999999</v>
      </c>
      <c r="J11" s="23">
        <v>0.79599999999999993</v>
      </c>
      <c r="K11" s="23">
        <v>0.81599999999999995</v>
      </c>
      <c r="L11" s="23">
        <v>0.8</v>
      </c>
      <c r="M11" s="23">
        <v>0.82</v>
      </c>
      <c r="N11" s="23">
        <v>0.82</v>
      </c>
      <c r="O11" s="23">
        <v>0.82</v>
      </c>
      <c r="P11" s="23">
        <v>0.79</v>
      </c>
      <c r="Q11" s="23">
        <v>0.82</v>
      </c>
      <c r="R11" s="23">
        <v>0.81178381079280482</v>
      </c>
      <c r="S11" s="23">
        <v>0.82</v>
      </c>
      <c r="T11" s="23">
        <v>0.81</v>
      </c>
      <c r="U11" s="23">
        <v>0.79700000000000004</v>
      </c>
      <c r="V11" s="23">
        <v>0.76700000000000002</v>
      </c>
      <c r="W11" s="23">
        <v>0.79200000000000004</v>
      </c>
      <c r="X11" s="23">
        <v>0.79</v>
      </c>
      <c r="Y11" s="23">
        <v>0.81599999999999995</v>
      </c>
      <c r="Z11" s="23">
        <v>0.75800000000000001</v>
      </c>
      <c r="AA11" s="23">
        <v>0.77</v>
      </c>
      <c r="AB11" s="202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56"/>
    </row>
    <row r="12" spans="1:66">
      <c r="A12" s="29"/>
      <c r="B12" s="19"/>
      <c r="C12" s="9">
        <v>7</v>
      </c>
      <c r="D12" s="205">
        <v>0.74775561945212032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02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03"/>
      <c r="BM12" s="56"/>
    </row>
    <row r="13" spans="1:66">
      <c r="A13" s="29"/>
      <c r="B13" s="19"/>
      <c r="C13" s="9">
        <v>8</v>
      </c>
      <c r="D13" s="205">
        <v>0.77034918381372686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02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03"/>
      <c r="BM13" s="56"/>
    </row>
    <row r="14" spans="1:66">
      <c r="A14" s="29"/>
      <c r="B14" s="19"/>
      <c r="C14" s="9">
        <v>9</v>
      </c>
      <c r="D14" s="205">
        <v>0.84075405384620583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02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56"/>
    </row>
    <row r="15" spans="1:66">
      <c r="A15" s="29"/>
      <c r="B15" s="19"/>
      <c r="C15" s="9">
        <v>10</v>
      </c>
      <c r="D15" s="205">
        <v>0.73946616220042538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02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203"/>
      <c r="BH15" s="203"/>
      <c r="BI15" s="203"/>
      <c r="BJ15" s="203"/>
      <c r="BK15" s="203"/>
      <c r="BL15" s="203"/>
      <c r="BM15" s="56"/>
    </row>
    <row r="16" spans="1:66">
      <c r="A16" s="29"/>
      <c r="B16" s="19"/>
      <c r="C16" s="9">
        <v>11</v>
      </c>
      <c r="D16" s="205">
        <v>0.84729664984547637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02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3"/>
      <c r="BG16" s="203"/>
      <c r="BH16" s="203"/>
      <c r="BI16" s="203"/>
      <c r="BJ16" s="203"/>
      <c r="BK16" s="203"/>
      <c r="BL16" s="203"/>
      <c r="BM16" s="56"/>
    </row>
    <row r="17" spans="1:65">
      <c r="A17" s="29"/>
      <c r="B17" s="19"/>
      <c r="C17" s="9">
        <v>12</v>
      </c>
      <c r="D17" s="205">
        <v>0.8074535622116229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02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  <c r="BC17" s="203"/>
      <c r="BD17" s="203"/>
      <c r="BE17" s="203"/>
      <c r="BF17" s="203"/>
      <c r="BG17" s="203"/>
      <c r="BH17" s="203"/>
      <c r="BI17" s="203"/>
      <c r="BJ17" s="203"/>
      <c r="BK17" s="203"/>
      <c r="BL17" s="203"/>
      <c r="BM17" s="56"/>
    </row>
    <row r="18" spans="1:65">
      <c r="A18" s="29"/>
      <c r="B18" s="19"/>
      <c r="C18" s="9">
        <v>13</v>
      </c>
      <c r="D18" s="205">
        <v>0.83205592246985904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02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3"/>
      <c r="BM18" s="56"/>
    </row>
    <row r="19" spans="1:65">
      <c r="A19" s="29"/>
      <c r="B19" s="19"/>
      <c r="C19" s="9">
        <v>14</v>
      </c>
      <c r="D19" s="205">
        <v>0.81468704320982455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02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  <c r="BF19" s="203"/>
      <c r="BG19" s="203"/>
      <c r="BH19" s="203"/>
      <c r="BI19" s="203"/>
      <c r="BJ19" s="203"/>
      <c r="BK19" s="203"/>
      <c r="BL19" s="203"/>
      <c r="BM19" s="56"/>
    </row>
    <row r="20" spans="1:65">
      <c r="A20" s="29"/>
      <c r="B20" s="19"/>
      <c r="C20" s="9">
        <v>15</v>
      </c>
      <c r="D20" s="205">
        <v>0.80920321168309295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02"/>
      <c r="AC20" s="203"/>
      <c r="AD20" s="203"/>
      <c r="AE20" s="203"/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3"/>
      <c r="AY20" s="203"/>
      <c r="AZ20" s="203"/>
      <c r="BA20" s="203"/>
      <c r="BB20" s="203"/>
      <c r="BC20" s="203"/>
      <c r="BD20" s="203"/>
      <c r="BE20" s="203"/>
      <c r="BF20" s="203"/>
      <c r="BG20" s="203"/>
      <c r="BH20" s="203"/>
      <c r="BI20" s="203"/>
      <c r="BJ20" s="203"/>
      <c r="BK20" s="203"/>
      <c r="BL20" s="203"/>
      <c r="BM20" s="56"/>
    </row>
    <row r="21" spans="1:65">
      <c r="A21" s="29"/>
      <c r="B21" s="19"/>
      <c r="C21" s="9">
        <v>16</v>
      </c>
      <c r="D21" s="205">
        <v>0.7876834943605826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02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  <c r="AW21" s="203"/>
      <c r="AX21" s="203"/>
      <c r="AY21" s="203"/>
      <c r="AZ21" s="203"/>
      <c r="BA21" s="203"/>
      <c r="BB21" s="203"/>
      <c r="BC21" s="203"/>
      <c r="BD21" s="203"/>
      <c r="BE21" s="203"/>
      <c r="BF21" s="203"/>
      <c r="BG21" s="203"/>
      <c r="BH21" s="203"/>
      <c r="BI21" s="203"/>
      <c r="BJ21" s="203"/>
      <c r="BK21" s="203"/>
      <c r="BL21" s="203"/>
      <c r="BM21" s="56"/>
    </row>
    <row r="22" spans="1:65">
      <c r="A22" s="29"/>
      <c r="B22" s="19"/>
      <c r="C22" s="9">
        <v>17</v>
      </c>
      <c r="D22" s="205">
        <v>0.81426616356754467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02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  <c r="AW22" s="203"/>
      <c r="AX22" s="203"/>
      <c r="AY22" s="203"/>
      <c r="AZ22" s="203"/>
      <c r="BA22" s="203"/>
      <c r="BB22" s="203"/>
      <c r="BC22" s="203"/>
      <c r="BD22" s="203"/>
      <c r="BE22" s="203"/>
      <c r="BF22" s="203"/>
      <c r="BG22" s="203"/>
      <c r="BH22" s="203"/>
      <c r="BI22" s="203"/>
      <c r="BJ22" s="203"/>
      <c r="BK22" s="203"/>
      <c r="BL22" s="203"/>
      <c r="BM22" s="56"/>
    </row>
    <row r="23" spans="1:65">
      <c r="A23" s="29"/>
      <c r="B23" s="19"/>
      <c r="C23" s="9">
        <v>18</v>
      </c>
      <c r="D23" s="205">
        <v>0.85350176815136125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02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203"/>
      <c r="BB23" s="203"/>
      <c r="BC23" s="203"/>
      <c r="BD23" s="203"/>
      <c r="BE23" s="203"/>
      <c r="BF23" s="203"/>
      <c r="BG23" s="203"/>
      <c r="BH23" s="203"/>
      <c r="BI23" s="203"/>
      <c r="BJ23" s="203"/>
      <c r="BK23" s="203"/>
      <c r="BL23" s="203"/>
      <c r="BM23" s="56"/>
    </row>
    <row r="24" spans="1:65">
      <c r="A24" s="29"/>
      <c r="B24" s="19"/>
      <c r="C24" s="9">
        <v>19</v>
      </c>
      <c r="D24" s="205">
        <v>0.84966466417188591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02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  <c r="AT24" s="203"/>
      <c r="AU24" s="203"/>
      <c r="AV24" s="203"/>
      <c r="AW24" s="203"/>
      <c r="AX24" s="203"/>
      <c r="AY24" s="203"/>
      <c r="AZ24" s="203"/>
      <c r="BA24" s="203"/>
      <c r="BB24" s="203"/>
      <c r="BC24" s="203"/>
      <c r="BD24" s="203"/>
      <c r="BE24" s="203"/>
      <c r="BF24" s="203"/>
      <c r="BG24" s="203"/>
      <c r="BH24" s="203"/>
      <c r="BI24" s="203"/>
      <c r="BJ24" s="203"/>
      <c r="BK24" s="203"/>
      <c r="BL24" s="203"/>
      <c r="BM24" s="56"/>
    </row>
    <row r="25" spans="1:65">
      <c r="A25" s="29"/>
      <c r="B25" s="19"/>
      <c r="C25" s="9">
        <v>20</v>
      </c>
      <c r="D25" s="205">
        <v>0.84678419692594598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02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3"/>
      <c r="AQ25" s="203"/>
      <c r="AR25" s="203"/>
      <c r="AS25" s="203"/>
      <c r="AT25" s="203"/>
      <c r="AU25" s="203"/>
      <c r="AV25" s="203"/>
      <c r="AW25" s="203"/>
      <c r="AX25" s="203"/>
      <c r="AY25" s="203"/>
      <c r="AZ25" s="203"/>
      <c r="BA25" s="203"/>
      <c r="BB25" s="203"/>
      <c r="BC25" s="203"/>
      <c r="BD25" s="203"/>
      <c r="BE25" s="203"/>
      <c r="BF25" s="203"/>
      <c r="BG25" s="203"/>
      <c r="BH25" s="203"/>
      <c r="BI25" s="203"/>
      <c r="BJ25" s="203"/>
      <c r="BK25" s="203"/>
      <c r="BL25" s="203"/>
      <c r="BM25" s="56"/>
    </row>
    <row r="26" spans="1:65">
      <c r="A26" s="29"/>
      <c r="B26" s="20" t="s">
        <v>259</v>
      </c>
      <c r="C26" s="12"/>
      <c r="D26" s="207">
        <v>0.81155617307927241</v>
      </c>
      <c r="E26" s="207">
        <v>0.74333333333333318</v>
      </c>
      <c r="F26" s="207">
        <v>0.79999999999999993</v>
      </c>
      <c r="G26" s="207">
        <v>0.79613658199999993</v>
      </c>
      <c r="H26" s="207">
        <v>0.749</v>
      </c>
      <c r="I26" s="207">
        <v>0.82272000000000001</v>
      </c>
      <c r="J26" s="207">
        <v>0.7965000000000001</v>
      </c>
      <c r="K26" s="207">
        <v>0.81099999999999994</v>
      </c>
      <c r="L26" s="207">
        <v>0.79499999999999993</v>
      </c>
      <c r="M26" s="207">
        <v>0.82500000000000007</v>
      </c>
      <c r="N26" s="207">
        <v>0.82</v>
      </c>
      <c r="O26" s="207">
        <v>0.82666666666666666</v>
      </c>
      <c r="P26" s="207">
        <v>0.79500000000000004</v>
      </c>
      <c r="Q26" s="207">
        <v>0.83333333333333337</v>
      </c>
      <c r="R26" s="207">
        <v>0.82020198213964202</v>
      </c>
      <c r="S26" s="207">
        <v>0.81116666666666681</v>
      </c>
      <c r="T26" s="207">
        <v>0.81000000000000016</v>
      </c>
      <c r="U26" s="207">
        <v>0.77783333333333327</v>
      </c>
      <c r="V26" s="207">
        <v>0.77866666666666673</v>
      </c>
      <c r="W26" s="207">
        <v>0.79766666666666675</v>
      </c>
      <c r="X26" s="207">
        <v>0.79</v>
      </c>
      <c r="Y26" s="207">
        <v>0.80233333333333334</v>
      </c>
      <c r="Z26" s="207">
        <v>0.76133333333333331</v>
      </c>
      <c r="AA26" s="207">
        <v>0.77833333333333332</v>
      </c>
      <c r="AB26" s="202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203"/>
      <c r="AU26" s="203"/>
      <c r="AV26" s="203"/>
      <c r="AW26" s="203"/>
      <c r="AX26" s="203"/>
      <c r="AY26" s="203"/>
      <c r="AZ26" s="203"/>
      <c r="BA26" s="203"/>
      <c r="BB26" s="203"/>
      <c r="BC26" s="203"/>
      <c r="BD26" s="203"/>
      <c r="BE26" s="203"/>
      <c r="BF26" s="203"/>
      <c r="BG26" s="203"/>
      <c r="BH26" s="203"/>
      <c r="BI26" s="203"/>
      <c r="BJ26" s="203"/>
      <c r="BK26" s="203"/>
      <c r="BL26" s="203"/>
      <c r="BM26" s="56"/>
    </row>
    <row r="27" spans="1:65">
      <c r="A27" s="29"/>
      <c r="B27" s="3" t="s">
        <v>260</v>
      </c>
      <c r="C27" s="28"/>
      <c r="D27" s="23">
        <v>0.81221514774293913</v>
      </c>
      <c r="E27" s="23">
        <v>0.755</v>
      </c>
      <c r="F27" s="23">
        <v>0.80600000000000005</v>
      </c>
      <c r="G27" s="23">
        <v>0.79781057</v>
      </c>
      <c r="H27" s="23">
        <v>0.749</v>
      </c>
      <c r="I27" s="23">
        <v>0.81647999999999998</v>
      </c>
      <c r="J27" s="23">
        <v>0.79699999999999993</v>
      </c>
      <c r="K27" s="23">
        <v>0.81200000000000006</v>
      </c>
      <c r="L27" s="23">
        <v>0.79500000000000004</v>
      </c>
      <c r="M27" s="23">
        <v>0.83</v>
      </c>
      <c r="N27" s="23">
        <v>0.82</v>
      </c>
      <c r="O27" s="23">
        <v>0.82</v>
      </c>
      <c r="P27" s="23">
        <v>0.79</v>
      </c>
      <c r="Q27" s="23">
        <v>0.83</v>
      </c>
      <c r="R27" s="23">
        <v>0.81797718187874746</v>
      </c>
      <c r="S27" s="23">
        <v>0.80700000000000005</v>
      </c>
      <c r="T27" s="23">
        <v>0.81</v>
      </c>
      <c r="U27" s="23">
        <v>0.78</v>
      </c>
      <c r="V27" s="23">
        <v>0.77300000000000002</v>
      </c>
      <c r="W27" s="23">
        <v>0.79200000000000004</v>
      </c>
      <c r="X27" s="23">
        <v>0.79</v>
      </c>
      <c r="Y27" s="23">
        <v>0.8</v>
      </c>
      <c r="Z27" s="23">
        <v>0.75849999999999995</v>
      </c>
      <c r="AA27" s="23">
        <v>0.78500000000000003</v>
      </c>
      <c r="AB27" s="202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203"/>
      <c r="AX27" s="203"/>
      <c r="AY27" s="203"/>
      <c r="AZ27" s="203"/>
      <c r="BA27" s="203"/>
      <c r="BB27" s="203"/>
      <c r="BC27" s="203"/>
      <c r="BD27" s="203"/>
      <c r="BE27" s="203"/>
      <c r="BF27" s="203"/>
      <c r="BG27" s="203"/>
      <c r="BH27" s="203"/>
      <c r="BI27" s="203"/>
      <c r="BJ27" s="203"/>
      <c r="BK27" s="203"/>
      <c r="BL27" s="203"/>
      <c r="BM27" s="56"/>
    </row>
    <row r="28" spans="1:65">
      <c r="A28" s="29"/>
      <c r="B28" s="3" t="s">
        <v>261</v>
      </c>
      <c r="C28" s="28"/>
      <c r="D28" s="23">
        <v>3.6868488681425469E-2</v>
      </c>
      <c r="E28" s="23">
        <v>2.9439202887759516E-2</v>
      </c>
      <c r="F28" s="23">
        <v>1.2181953866272858E-2</v>
      </c>
      <c r="G28" s="23">
        <v>6.473104797071247E-3</v>
      </c>
      <c r="H28" s="23">
        <v>6.8117545463705666E-3</v>
      </c>
      <c r="I28" s="23">
        <v>1.5621769426028552E-2</v>
      </c>
      <c r="J28" s="23">
        <v>8.8938180777436253E-3</v>
      </c>
      <c r="K28" s="23">
        <v>4.0987803063838053E-3</v>
      </c>
      <c r="L28" s="23">
        <v>5.4772255750516656E-3</v>
      </c>
      <c r="M28" s="23">
        <v>8.3666002653407234E-3</v>
      </c>
      <c r="N28" s="23">
        <v>6.3245553203367293E-3</v>
      </c>
      <c r="O28" s="23">
        <v>1.0327955589886455E-2</v>
      </c>
      <c r="P28" s="23">
        <v>8.3666002653407633E-3</v>
      </c>
      <c r="Q28" s="23">
        <v>1.0327955589886455E-2</v>
      </c>
      <c r="R28" s="23">
        <v>1.0933714685600037E-2</v>
      </c>
      <c r="S28" s="23">
        <v>1.3614942771332737E-2</v>
      </c>
      <c r="T28" s="23">
        <v>1.2161883888976234E-16</v>
      </c>
      <c r="U28" s="23">
        <v>1.9062178959045245E-2</v>
      </c>
      <c r="V28" s="23">
        <v>2.038299945215781E-2</v>
      </c>
      <c r="W28" s="23">
        <v>1.6305418322345042E-2</v>
      </c>
      <c r="X28" s="23">
        <v>1.0954451150103331E-2</v>
      </c>
      <c r="Y28" s="23">
        <v>7.6332605527825509E-3</v>
      </c>
      <c r="Z28" s="23">
        <v>4.8853522561496734E-3</v>
      </c>
      <c r="AA28" s="23">
        <v>1.6020819787597236E-2</v>
      </c>
      <c r="AB28" s="202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203"/>
      <c r="BM28" s="56"/>
    </row>
    <row r="29" spans="1:65">
      <c r="A29" s="29"/>
      <c r="B29" s="3" t="s">
        <v>86</v>
      </c>
      <c r="C29" s="28"/>
      <c r="D29" s="13">
        <v>4.5429373719795704E-2</v>
      </c>
      <c r="E29" s="13">
        <v>3.9604308817613711E-2</v>
      </c>
      <c r="F29" s="13">
        <v>1.5227442332841073E-2</v>
      </c>
      <c r="G29" s="13">
        <v>8.1306461019665186E-3</v>
      </c>
      <c r="H29" s="13">
        <v>9.0944653489593678E-3</v>
      </c>
      <c r="I29" s="13">
        <v>1.898795389200281E-2</v>
      </c>
      <c r="J29" s="13">
        <v>1.116612439139187E-2</v>
      </c>
      <c r="K29" s="13">
        <v>5.0539831151464928E-3</v>
      </c>
      <c r="L29" s="13">
        <v>6.8895919183039828E-3</v>
      </c>
      <c r="M29" s="13">
        <v>1.0141333654958451E-2</v>
      </c>
      <c r="N29" s="13">
        <v>7.7128723418740603E-3</v>
      </c>
      <c r="O29" s="13">
        <v>1.2493494665185229E-2</v>
      </c>
      <c r="P29" s="13">
        <v>1.052402549099467E-2</v>
      </c>
      <c r="Q29" s="13">
        <v>1.2393546707863745E-2</v>
      </c>
      <c r="R29" s="13">
        <v>1.3330514828893131E-2</v>
      </c>
      <c r="S29" s="13">
        <v>1.6784396266282392E-2</v>
      </c>
      <c r="T29" s="13">
        <v>1.501467146787189E-16</v>
      </c>
      <c r="U29" s="13">
        <v>2.4506765321249513E-2</v>
      </c>
      <c r="V29" s="13">
        <v>2.6176797241641021E-2</v>
      </c>
      <c r="W29" s="13">
        <v>2.0441393634364865E-2</v>
      </c>
      <c r="X29" s="13">
        <v>1.3866393860890293E-2</v>
      </c>
      <c r="Y29" s="13">
        <v>9.5138270288108243E-3</v>
      </c>
      <c r="Z29" s="13">
        <v>6.4168374642946677E-3</v>
      </c>
      <c r="AA29" s="13">
        <v>2.05834943737866E-2</v>
      </c>
      <c r="AB29" s="147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262</v>
      </c>
      <c r="C30" s="28"/>
      <c r="D30" s="13">
        <v>1.7104508085812986E-2</v>
      </c>
      <c r="E30" s="13">
        <v>-6.8397592892270431E-2</v>
      </c>
      <c r="F30" s="13">
        <v>2.621424689933427E-3</v>
      </c>
      <c r="G30" s="13">
        <v>-2.2205073842326284E-3</v>
      </c>
      <c r="H30" s="13">
        <v>-6.1295691134049868E-2</v>
      </c>
      <c r="I30" s="13">
        <v>3.1095873151127496E-2</v>
      </c>
      <c r="J30" s="13">
        <v>-1.7650440430848624E-3</v>
      </c>
      <c r="K30" s="13">
        <v>1.6407469279419828E-2</v>
      </c>
      <c r="L30" s="13">
        <v>-3.6449592143787957E-3</v>
      </c>
      <c r="M30" s="13">
        <v>3.3953344211493874E-2</v>
      </c>
      <c r="N30" s="13">
        <v>2.7686960307181652E-2</v>
      </c>
      <c r="O30" s="13">
        <v>3.6042138846264615E-2</v>
      </c>
      <c r="P30" s="13">
        <v>-3.6449592143785736E-3</v>
      </c>
      <c r="Q30" s="13">
        <v>4.4397317385347357E-2</v>
      </c>
      <c r="R30" s="13">
        <v>2.7940099832943988E-2</v>
      </c>
      <c r="S30" s="13">
        <v>1.6616348742897191E-2</v>
      </c>
      <c r="T30" s="13">
        <v>1.5154192498557872E-2</v>
      </c>
      <c r="U30" s="13">
        <v>-2.515954395251685E-2</v>
      </c>
      <c r="V30" s="13">
        <v>-2.4115146635131368E-2</v>
      </c>
      <c r="W30" s="13">
        <v>-3.0288779874543259E-4</v>
      </c>
      <c r="X30" s="13">
        <v>-9.9113431186906853E-3</v>
      </c>
      <c r="Y30" s="13">
        <v>5.5457371786125087E-3</v>
      </c>
      <c r="Z30" s="13">
        <v>-4.5838610836746674E-2</v>
      </c>
      <c r="AA30" s="13">
        <v>-2.453290556208565E-2</v>
      </c>
      <c r="AB30" s="147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5" t="s">
        <v>263</v>
      </c>
      <c r="C31" s="46"/>
      <c r="D31" s="44" t="s">
        <v>264</v>
      </c>
      <c r="E31" s="44">
        <v>1.93</v>
      </c>
      <c r="F31" s="44">
        <v>0.08</v>
      </c>
      <c r="G31" s="44">
        <v>0.05</v>
      </c>
      <c r="H31" s="44">
        <v>1.73</v>
      </c>
      <c r="I31" s="44">
        <v>0.89</v>
      </c>
      <c r="J31" s="44">
        <v>0.04</v>
      </c>
      <c r="K31" s="44">
        <v>0.47</v>
      </c>
      <c r="L31" s="44">
        <v>0.09</v>
      </c>
      <c r="M31" s="44">
        <v>0.97</v>
      </c>
      <c r="N31" s="44">
        <v>0.79</v>
      </c>
      <c r="O31" s="44">
        <v>1.03</v>
      </c>
      <c r="P31" s="44">
        <v>0.09</v>
      </c>
      <c r="Q31" s="44">
        <v>1.27</v>
      </c>
      <c r="R31" s="44">
        <v>0.8</v>
      </c>
      <c r="S31" s="44">
        <v>0.48</v>
      </c>
      <c r="T31" s="44">
        <v>0.44</v>
      </c>
      <c r="U31" s="44">
        <v>0.7</v>
      </c>
      <c r="V31" s="44">
        <v>0.67</v>
      </c>
      <c r="W31" s="44">
        <v>0</v>
      </c>
      <c r="X31" s="44">
        <v>0.27</v>
      </c>
      <c r="Y31" s="44">
        <v>0.17</v>
      </c>
      <c r="Z31" s="44">
        <v>1.29</v>
      </c>
      <c r="AA31" s="44">
        <v>0.69</v>
      </c>
      <c r="AB31" s="147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AA25">
    <cfRule type="expression" dxfId="29" priority="3">
      <formula>AND($B6&lt;&gt;$B5,NOT(ISBLANK(INDIRECT(Anlyt_LabRefThisCol))))</formula>
    </cfRule>
  </conditionalFormatting>
  <conditionalFormatting sqref="C2:AA31">
    <cfRule type="expression" dxfId="28" priority="1" stopIfTrue="1">
      <formula>AND(ISBLANK(INDIRECT(Anlyt_LabRefLastCol)),ISBLANK(INDIRECT(Anlyt_LabRefThisCol)))</formula>
    </cfRule>
    <cfRule type="expression" dxfId="27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B66EA-8E3D-4891-9635-F4A751820636}">
  <sheetPr codeName="Sheet12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1" width="11.28515625" style="2" bestFit="1" customWidth="1"/>
    <col min="22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489</v>
      </c>
      <c r="BM1" s="27" t="s">
        <v>66</v>
      </c>
    </row>
    <row r="2" spans="1:66" ht="15">
      <c r="A2" s="24" t="s">
        <v>97</v>
      </c>
      <c r="B2" s="18" t="s">
        <v>110</v>
      </c>
      <c r="C2" s="15" t="s">
        <v>111</v>
      </c>
      <c r="D2" s="14" t="s">
        <v>228</v>
      </c>
      <c r="E2" s="16" t="s">
        <v>228</v>
      </c>
      <c r="F2" s="17" t="s">
        <v>228</v>
      </c>
      <c r="G2" s="17" t="s">
        <v>228</v>
      </c>
      <c r="H2" s="17" t="s">
        <v>228</v>
      </c>
      <c r="I2" s="17" t="s">
        <v>228</v>
      </c>
      <c r="J2" s="17" t="s">
        <v>228</v>
      </c>
      <c r="K2" s="17" t="s">
        <v>228</v>
      </c>
      <c r="L2" s="17" t="s">
        <v>228</v>
      </c>
      <c r="M2" s="17" t="s">
        <v>228</v>
      </c>
      <c r="N2" s="17" t="s">
        <v>228</v>
      </c>
      <c r="O2" s="17" t="s">
        <v>228</v>
      </c>
      <c r="P2" s="17" t="s">
        <v>228</v>
      </c>
      <c r="Q2" s="17" t="s">
        <v>228</v>
      </c>
      <c r="R2" s="17" t="s">
        <v>228</v>
      </c>
      <c r="S2" s="17" t="s">
        <v>228</v>
      </c>
      <c r="T2" s="17" t="s">
        <v>228</v>
      </c>
      <c r="U2" s="17" t="s">
        <v>228</v>
      </c>
      <c r="V2" s="147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229</v>
      </c>
      <c r="C3" s="9" t="s">
        <v>229</v>
      </c>
      <c r="D3" s="144" t="s">
        <v>230</v>
      </c>
      <c r="E3" s="145" t="s">
        <v>265</v>
      </c>
      <c r="F3" s="146" t="s">
        <v>266</v>
      </c>
      <c r="G3" s="146" t="s">
        <v>267</v>
      </c>
      <c r="H3" s="146" t="s">
        <v>268</v>
      </c>
      <c r="I3" s="146" t="s">
        <v>269</v>
      </c>
      <c r="J3" s="146" t="s">
        <v>270</v>
      </c>
      <c r="K3" s="146" t="s">
        <v>271</v>
      </c>
      <c r="L3" s="146" t="s">
        <v>272</v>
      </c>
      <c r="M3" s="146" t="s">
        <v>273</v>
      </c>
      <c r="N3" s="146" t="s">
        <v>274</v>
      </c>
      <c r="O3" s="146" t="s">
        <v>275</v>
      </c>
      <c r="P3" s="146" t="s">
        <v>276</v>
      </c>
      <c r="Q3" s="146" t="s">
        <v>277</v>
      </c>
      <c r="R3" s="146" t="s">
        <v>278</v>
      </c>
      <c r="S3" s="146" t="s">
        <v>279</v>
      </c>
      <c r="T3" s="146" t="s">
        <v>280</v>
      </c>
      <c r="U3" s="146" t="s">
        <v>281</v>
      </c>
      <c r="V3" s="147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9" t="s">
        <v>113</v>
      </c>
      <c r="E4" s="10" t="s">
        <v>282</v>
      </c>
      <c r="F4" s="11" t="s">
        <v>282</v>
      </c>
      <c r="G4" s="11" t="s">
        <v>282</v>
      </c>
      <c r="H4" s="11" t="s">
        <v>282</v>
      </c>
      <c r="I4" s="11" t="s">
        <v>282</v>
      </c>
      <c r="J4" s="11" t="s">
        <v>282</v>
      </c>
      <c r="K4" s="11" t="s">
        <v>282</v>
      </c>
      <c r="L4" s="11" t="s">
        <v>282</v>
      </c>
      <c r="M4" s="11" t="s">
        <v>282</v>
      </c>
      <c r="N4" s="11" t="s">
        <v>282</v>
      </c>
      <c r="O4" s="11" t="s">
        <v>282</v>
      </c>
      <c r="P4" s="11" t="s">
        <v>282</v>
      </c>
      <c r="Q4" s="11" t="s">
        <v>282</v>
      </c>
      <c r="R4" s="11" t="s">
        <v>282</v>
      </c>
      <c r="S4" s="11" t="s">
        <v>282</v>
      </c>
      <c r="T4" s="11" t="s">
        <v>282</v>
      </c>
      <c r="U4" s="11" t="s">
        <v>282</v>
      </c>
      <c r="V4" s="147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 t="s">
        <v>256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47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0">
        <v>0.86070836797966077</v>
      </c>
      <c r="E6" s="201">
        <v>0.83</v>
      </c>
      <c r="F6" s="201">
        <v>0.8</v>
      </c>
      <c r="G6" s="208">
        <v>0.874</v>
      </c>
      <c r="H6" s="208">
        <v>0.75</v>
      </c>
      <c r="I6" s="201">
        <v>0.77</v>
      </c>
      <c r="J6" s="201">
        <v>0.78100000000000003</v>
      </c>
      <c r="K6" s="201">
        <v>0.80900000000000005</v>
      </c>
      <c r="L6" s="201">
        <v>0.82</v>
      </c>
      <c r="M6" s="201">
        <v>0.79100000000000004</v>
      </c>
      <c r="N6" s="201">
        <v>0.8</v>
      </c>
      <c r="O6" s="201">
        <v>0.77700000000000002</v>
      </c>
      <c r="P6" s="201">
        <v>0.76800000000000002</v>
      </c>
      <c r="Q6" s="201">
        <v>0.79500000000000004</v>
      </c>
      <c r="R6" s="201">
        <v>0.74099999999999999</v>
      </c>
      <c r="S6" s="201">
        <v>0.80500000000000005</v>
      </c>
      <c r="T6" s="201">
        <v>0.78</v>
      </c>
      <c r="U6" s="201">
        <v>0.80300000000000005</v>
      </c>
      <c r="V6" s="202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3"/>
      <c r="BG6" s="203"/>
      <c r="BH6" s="203"/>
      <c r="BI6" s="203"/>
      <c r="BJ6" s="203"/>
      <c r="BK6" s="203"/>
      <c r="BL6" s="203"/>
      <c r="BM6" s="204">
        <v>1</v>
      </c>
    </row>
    <row r="7" spans="1:66">
      <c r="A7" s="29"/>
      <c r="B7" s="19">
        <v>1</v>
      </c>
      <c r="C7" s="9">
        <v>2</v>
      </c>
      <c r="D7" s="205">
        <v>0.79796135890510766</v>
      </c>
      <c r="E7" s="23">
        <v>0.84</v>
      </c>
      <c r="F7" s="23">
        <v>0.77</v>
      </c>
      <c r="G7" s="209">
        <v>0.81399999999999995</v>
      </c>
      <c r="H7" s="209">
        <v>0.76</v>
      </c>
      <c r="I7" s="23">
        <v>0.79</v>
      </c>
      <c r="J7" s="23">
        <v>0.80400000000000005</v>
      </c>
      <c r="K7" s="23">
        <v>0.78</v>
      </c>
      <c r="L7" s="23">
        <v>0.78800000000000003</v>
      </c>
      <c r="M7" s="23">
        <v>0.8</v>
      </c>
      <c r="N7" s="23">
        <v>0.77</v>
      </c>
      <c r="O7" s="23">
        <v>0.81</v>
      </c>
      <c r="P7" s="23">
        <v>0.80700000000000005</v>
      </c>
      <c r="Q7" s="23">
        <v>0.80800000000000005</v>
      </c>
      <c r="R7" s="23">
        <v>0.82199999999999995</v>
      </c>
      <c r="S7" s="23">
        <v>0.80500000000000005</v>
      </c>
      <c r="T7" s="23">
        <v>0.77</v>
      </c>
      <c r="U7" s="23">
        <v>0.81399999999999995</v>
      </c>
      <c r="V7" s="202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/>
      <c r="BM7" s="204" t="e">
        <v>#N/A</v>
      </c>
    </row>
    <row r="8" spans="1:66">
      <c r="A8" s="29"/>
      <c r="B8" s="19">
        <v>1</v>
      </c>
      <c r="C8" s="9">
        <v>3</v>
      </c>
      <c r="D8" s="205">
        <v>0.78757683295621173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06">
        <v>0.92100000000000004</v>
      </c>
      <c r="V8" s="202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4">
        <v>16</v>
      </c>
    </row>
    <row r="9" spans="1:66">
      <c r="A9" s="29"/>
      <c r="B9" s="19">
        <v>1</v>
      </c>
      <c r="C9" s="9">
        <v>4</v>
      </c>
      <c r="D9" s="205">
        <v>0.85177047548775209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>
        <v>0.82399999999999995</v>
      </c>
      <c r="V9" s="202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4">
        <v>0.79993111111111104</v>
      </c>
      <c r="BN9" s="27"/>
    </row>
    <row r="10" spans="1:66">
      <c r="A10" s="29"/>
      <c r="B10" s="19">
        <v>1</v>
      </c>
      <c r="C10" s="9">
        <v>5</v>
      </c>
      <c r="D10" s="205">
        <v>0.8101641319183337</v>
      </c>
      <c r="E10" s="23">
        <v>0.83</v>
      </c>
      <c r="F10" s="23">
        <v>0.85</v>
      </c>
      <c r="G10" s="209">
        <v>0.9</v>
      </c>
      <c r="H10" s="209">
        <v>0.75</v>
      </c>
      <c r="I10" s="23">
        <v>0.78</v>
      </c>
      <c r="J10" s="23">
        <v>0.82199999999999995</v>
      </c>
      <c r="K10" s="23">
        <v>0.81200000000000006</v>
      </c>
      <c r="L10" s="23">
        <v>0.89</v>
      </c>
      <c r="M10" s="23">
        <v>0.77400000000000002</v>
      </c>
      <c r="N10" s="23">
        <v>0.79</v>
      </c>
      <c r="O10" s="23">
        <v>0.8</v>
      </c>
      <c r="P10" s="23">
        <v>0.73299999999999998</v>
      </c>
      <c r="Q10" s="23">
        <v>0.80200000000000005</v>
      </c>
      <c r="R10" s="23">
        <v>0.83599999999999997</v>
      </c>
      <c r="S10" s="23">
        <v>0.80500000000000005</v>
      </c>
      <c r="T10" s="23">
        <v>0.82</v>
      </c>
      <c r="U10" s="23">
        <v>0.76300000000000001</v>
      </c>
      <c r="V10" s="202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4">
        <v>9</v>
      </c>
    </row>
    <row r="11" spans="1:66">
      <c r="A11" s="29"/>
      <c r="B11" s="19">
        <v>1</v>
      </c>
      <c r="C11" s="9">
        <v>6</v>
      </c>
      <c r="D11" s="205">
        <v>0.76202059842870407</v>
      </c>
      <c r="E11" s="23">
        <v>0.71</v>
      </c>
      <c r="F11" s="23">
        <v>0.83</v>
      </c>
      <c r="G11" s="209">
        <v>0.82299999999999995</v>
      </c>
      <c r="H11" s="209">
        <v>0.69</v>
      </c>
      <c r="I11" s="23">
        <v>0.81</v>
      </c>
      <c r="J11" s="23">
        <v>0.69599999999999995</v>
      </c>
      <c r="K11" s="23">
        <v>0.78400000000000003</v>
      </c>
      <c r="L11" s="23">
        <v>0.78300000000000003</v>
      </c>
      <c r="M11" s="23">
        <v>0.76800000000000002</v>
      </c>
      <c r="N11" s="23">
        <v>0.8</v>
      </c>
      <c r="O11" s="23">
        <v>0.78100000000000003</v>
      </c>
      <c r="P11" s="23">
        <v>0.83499999999999996</v>
      </c>
      <c r="Q11" s="23">
        <v>0.78400000000000003</v>
      </c>
      <c r="R11" s="23">
        <v>0.85699999999999998</v>
      </c>
      <c r="S11" s="23">
        <v>0.80500000000000005</v>
      </c>
      <c r="T11" s="23">
        <v>0.8</v>
      </c>
      <c r="U11" s="23">
        <v>0.85599999999999998</v>
      </c>
      <c r="V11" s="202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56"/>
    </row>
    <row r="12" spans="1:66">
      <c r="A12" s="29"/>
      <c r="B12" s="19">
        <v>1</v>
      </c>
      <c r="C12" s="9">
        <v>7</v>
      </c>
      <c r="D12" s="205">
        <v>0.74775561945212032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>
        <v>0.78</v>
      </c>
      <c r="V12" s="202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03"/>
      <c r="BM12" s="56"/>
    </row>
    <row r="13" spans="1:66">
      <c r="A13" s="29"/>
      <c r="B13" s="19">
        <v>1</v>
      </c>
      <c r="C13" s="9">
        <v>8</v>
      </c>
      <c r="D13" s="205">
        <v>0.77034918381372686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>
        <v>0.83299999999999996</v>
      </c>
      <c r="V13" s="202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03"/>
      <c r="BM13" s="56"/>
    </row>
    <row r="14" spans="1:66">
      <c r="A14" s="29"/>
      <c r="B14" s="19">
        <v>1</v>
      </c>
      <c r="C14" s="9">
        <v>9</v>
      </c>
      <c r="D14" s="205">
        <v>0.84075405384620583</v>
      </c>
      <c r="E14" s="23">
        <v>0.75</v>
      </c>
      <c r="F14" s="23">
        <v>0.82</v>
      </c>
      <c r="G14" s="209">
        <v>0.80200000000000005</v>
      </c>
      <c r="H14" s="209">
        <v>0.81</v>
      </c>
      <c r="I14" s="23">
        <v>0.8</v>
      </c>
      <c r="J14" s="23">
        <v>0.84699999999999998</v>
      </c>
      <c r="K14" s="23">
        <v>0.79</v>
      </c>
      <c r="L14" s="23">
        <v>0.79300000000000004</v>
      </c>
      <c r="M14" s="23">
        <v>0.78100000000000003</v>
      </c>
      <c r="N14" s="23">
        <v>0.77</v>
      </c>
      <c r="O14" s="23">
        <v>0.84899999999999998</v>
      </c>
      <c r="P14" s="23">
        <v>0.78300000000000003</v>
      </c>
      <c r="Q14" s="23">
        <v>0.81699999999999995</v>
      </c>
      <c r="R14" s="23">
        <v>0.84299999999999997</v>
      </c>
      <c r="S14" s="23">
        <v>0.79600000000000004</v>
      </c>
      <c r="T14" s="23">
        <v>0.79</v>
      </c>
      <c r="U14" s="23">
        <v>0.84099999999999997</v>
      </c>
      <c r="V14" s="202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56"/>
    </row>
    <row r="15" spans="1:66">
      <c r="A15" s="29"/>
      <c r="B15" s="19">
        <v>1</v>
      </c>
      <c r="C15" s="9">
        <v>10</v>
      </c>
      <c r="D15" s="205">
        <v>0.73946616220042538</v>
      </c>
      <c r="E15" s="23">
        <v>0.75</v>
      </c>
      <c r="F15" s="23">
        <v>0.8</v>
      </c>
      <c r="G15" s="209">
        <v>0.82599999999999996</v>
      </c>
      <c r="H15" s="209">
        <v>0.82</v>
      </c>
      <c r="I15" s="23">
        <v>0.79</v>
      </c>
      <c r="J15" s="23">
        <v>0.80500000000000005</v>
      </c>
      <c r="K15" s="23">
        <v>0.84</v>
      </c>
      <c r="L15" s="23">
        <v>0.79900000000000004</v>
      </c>
      <c r="M15" s="23">
        <v>0.79</v>
      </c>
      <c r="N15" s="23">
        <v>0.83</v>
      </c>
      <c r="O15" s="23">
        <v>0.81799999999999995</v>
      </c>
      <c r="P15" s="23">
        <v>0.78</v>
      </c>
      <c r="Q15" s="23">
        <v>0.81200000000000006</v>
      </c>
      <c r="R15" s="23">
        <v>0.76700000000000002</v>
      </c>
      <c r="S15" s="23">
        <v>0.79600000000000004</v>
      </c>
      <c r="T15" s="23">
        <v>0.86</v>
      </c>
      <c r="U15" s="206">
        <v>0.92400000000000004</v>
      </c>
      <c r="V15" s="202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203"/>
      <c r="BH15" s="203"/>
      <c r="BI15" s="203"/>
      <c r="BJ15" s="203"/>
      <c r="BK15" s="203"/>
      <c r="BL15" s="203"/>
      <c r="BM15" s="56"/>
    </row>
    <row r="16" spans="1:66">
      <c r="A16" s="29"/>
      <c r="B16" s="19">
        <v>1</v>
      </c>
      <c r="C16" s="9">
        <v>11</v>
      </c>
      <c r="D16" s="205">
        <v>0.84729664984547637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>
        <v>0.83599999999999997</v>
      </c>
      <c r="V16" s="202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3"/>
      <c r="BG16" s="203"/>
      <c r="BH16" s="203"/>
      <c r="BI16" s="203"/>
      <c r="BJ16" s="203"/>
      <c r="BK16" s="203"/>
      <c r="BL16" s="203"/>
      <c r="BM16" s="56"/>
    </row>
    <row r="17" spans="1:65">
      <c r="A17" s="29"/>
      <c r="B17" s="19">
        <v>1</v>
      </c>
      <c r="C17" s="9">
        <v>12</v>
      </c>
      <c r="D17" s="205">
        <v>0.8074535622116229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>
        <v>0.83299999999999996</v>
      </c>
      <c r="V17" s="202"/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  <c r="BC17" s="203"/>
      <c r="BD17" s="203"/>
      <c r="BE17" s="203"/>
      <c r="BF17" s="203"/>
      <c r="BG17" s="203"/>
      <c r="BH17" s="203"/>
      <c r="BI17" s="203"/>
      <c r="BJ17" s="203"/>
      <c r="BK17" s="203"/>
      <c r="BL17" s="203"/>
      <c r="BM17" s="56"/>
    </row>
    <row r="18" spans="1:65">
      <c r="A18" s="29"/>
      <c r="B18" s="19"/>
      <c r="C18" s="9">
        <v>13</v>
      </c>
      <c r="D18" s="205">
        <v>0.83205592246985904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02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3"/>
      <c r="BM18" s="56"/>
    </row>
    <row r="19" spans="1:65">
      <c r="A19" s="29"/>
      <c r="B19" s="19"/>
      <c r="C19" s="9">
        <v>14</v>
      </c>
      <c r="D19" s="205">
        <v>0.81468704320982455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02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  <c r="BF19" s="203"/>
      <c r="BG19" s="203"/>
      <c r="BH19" s="203"/>
      <c r="BI19" s="203"/>
      <c r="BJ19" s="203"/>
      <c r="BK19" s="203"/>
      <c r="BL19" s="203"/>
      <c r="BM19" s="56"/>
    </row>
    <row r="20" spans="1:65">
      <c r="A20" s="29"/>
      <c r="B20" s="19"/>
      <c r="C20" s="9">
        <v>15</v>
      </c>
      <c r="D20" s="205">
        <v>0.80920321168309295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02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3"/>
      <c r="AY20" s="203"/>
      <c r="AZ20" s="203"/>
      <c r="BA20" s="203"/>
      <c r="BB20" s="203"/>
      <c r="BC20" s="203"/>
      <c r="BD20" s="203"/>
      <c r="BE20" s="203"/>
      <c r="BF20" s="203"/>
      <c r="BG20" s="203"/>
      <c r="BH20" s="203"/>
      <c r="BI20" s="203"/>
      <c r="BJ20" s="203"/>
      <c r="BK20" s="203"/>
      <c r="BL20" s="203"/>
      <c r="BM20" s="56"/>
    </row>
    <row r="21" spans="1:65">
      <c r="A21" s="29"/>
      <c r="B21" s="19"/>
      <c r="C21" s="9">
        <v>16</v>
      </c>
      <c r="D21" s="205">
        <v>0.7876834943605826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02"/>
      <c r="W21" s="203"/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  <c r="AW21" s="203"/>
      <c r="AX21" s="203"/>
      <c r="AY21" s="203"/>
      <c r="AZ21" s="203"/>
      <c r="BA21" s="203"/>
      <c r="BB21" s="203"/>
      <c r="BC21" s="203"/>
      <c r="BD21" s="203"/>
      <c r="BE21" s="203"/>
      <c r="BF21" s="203"/>
      <c r="BG21" s="203"/>
      <c r="BH21" s="203"/>
      <c r="BI21" s="203"/>
      <c r="BJ21" s="203"/>
      <c r="BK21" s="203"/>
      <c r="BL21" s="203"/>
      <c r="BM21" s="56"/>
    </row>
    <row r="22" spans="1:65">
      <c r="A22" s="29"/>
      <c r="B22" s="19"/>
      <c r="C22" s="9">
        <v>17</v>
      </c>
      <c r="D22" s="205">
        <v>0.81426616356754467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02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  <c r="AW22" s="203"/>
      <c r="AX22" s="203"/>
      <c r="AY22" s="203"/>
      <c r="AZ22" s="203"/>
      <c r="BA22" s="203"/>
      <c r="BB22" s="203"/>
      <c r="BC22" s="203"/>
      <c r="BD22" s="203"/>
      <c r="BE22" s="203"/>
      <c r="BF22" s="203"/>
      <c r="BG22" s="203"/>
      <c r="BH22" s="203"/>
      <c r="BI22" s="203"/>
      <c r="BJ22" s="203"/>
      <c r="BK22" s="203"/>
      <c r="BL22" s="203"/>
      <c r="BM22" s="56"/>
    </row>
    <row r="23" spans="1:65">
      <c r="A23" s="29"/>
      <c r="B23" s="19"/>
      <c r="C23" s="9">
        <v>18</v>
      </c>
      <c r="D23" s="205">
        <v>0.85350176815136125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02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203"/>
      <c r="BB23" s="203"/>
      <c r="BC23" s="203"/>
      <c r="BD23" s="203"/>
      <c r="BE23" s="203"/>
      <c r="BF23" s="203"/>
      <c r="BG23" s="203"/>
      <c r="BH23" s="203"/>
      <c r="BI23" s="203"/>
      <c r="BJ23" s="203"/>
      <c r="BK23" s="203"/>
      <c r="BL23" s="203"/>
      <c r="BM23" s="56"/>
    </row>
    <row r="24" spans="1:65">
      <c r="A24" s="29"/>
      <c r="B24" s="19"/>
      <c r="C24" s="9">
        <v>19</v>
      </c>
      <c r="D24" s="205">
        <v>0.84966466417188591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02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  <c r="AT24" s="203"/>
      <c r="AU24" s="203"/>
      <c r="AV24" s="203"/>
      <c r="AW24" s="203"/>
      <c r="AX24" s="203"/>
      <c r="AY24" s="203"/>
      <c r="AZ24" s="203"/>
      <c r="BA24" s="203"/>
      <c r="BB24" s="203"/>
      <c r="BC24" s="203"/>
      <c r="BD24" s="203"/>
      <c r="BE24" s="203"/>
      <c r="BF24" s="203"/>
      <c r="BG24" s="203"/>
      <c r="BH24" s="203"/>
      <c r="BI24" s="203"/>
      <c r="BJ24" s="203"/>
      <c r="BK24" s="203"/>
      <c r="BL24" s="203"/>
      <c r="BM24" s="56"/>
    </row>
    <row r="25" spans="1:65">
      <c r="A25" s="29"/>
      <c r="B25" s="19"/>
      <c r="C25" s="9">
        <v>20</v>
      </c>
      <c r="D25" s="205">
        <v>0.84678419692594598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02"/>
      <c r="W25" s="203"/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3"/>
      <c r="AQ25" s="203"/>
      <c r="AR25" s="203"/>
      <c r="AS25" s="203"/>
      <c r="AT25" s="203"/>
      <c r="AU25" s="203"/>
      <c r="AV25" s="203"/>
      <c r="AW25" s="203"/>
      <c r="AX25" s="203"/>
      <c r="AY25" s="203"/>
      <c r="AZ25" s="203"/>
      <c r="BA25" s="203"/>
      <c r="BB25" s="203"/>
      <c r="BC25" s="203"/>
      <c r="BD25" s="203"/>
      <c r="BE25" s="203"/>
      <c r="BF25" s="203"/>
      <c r="BG25" s="203"/>
      <c r="BH25" s="203"/>
      <c r="BI25" s="203"/>
      <c r="BJ25" s="203"/>
      <c r="BK25" s="203"/>
      <c r="BL25" s="203"/>
      <c r="BM25" s="56"/>
    </row>
    <row r="26" spans="1:65">
      <c r="A26" s="29"/>
      <c r="B26" s="20" t="s">
        <v>259</v>
      </c>
      <c r="C26" s="12"/>
      <c r="D26" s="207">
        <v>0.81155617307927241</v>
      </c>
      <c r="E26" s="207">
        <v>0.78500000000000003</v>
      </c>
      <c r="F26" s="207">
        <v>0.81166666666666665</v>
      </c>
      <c r="G26" s="207">
        <v>0.83983333333333332</v>
      </c>
      <c r="H26" s="207">
        <v>0.76333333333333331</v>
      </c>
      <c r="I26" s="207">
        <v>0.79</v>
      </c>
      <c r="J26" s="207">
        <v>0.79249999999999998</v>
      </c>
      <c r="K26" s="207">
        <v>0.80249999999999988</v>
      </c>
      <c r="L26" s="207">
        <v>0.8121666666666667</v>
      </c>
      <c r="M26" s="207">
        <v>0.78400000000000014</v>
      </c>
      <c r="N26" s="207">
        <v>0.79333333333333333</v>
      </c>
      <c r="O26" s="207">
        <v>0.80583333333333329</v>
      </c>
      <c r="P26" s="207">
        <v>0.78433333333333344</v>
      </c>
      <c r="Q26" s="207">
        <v>0.80300000000000005</v>
      </c>
      <c r="R26" s="207">
        <v>0.81100000000000005</v>
      </c>
      <c r="S26" s="207">
        <v>0.80200000000000005</v>
      </c>
      <c r="T26" s="207">
        <v>0.80333333333333334</v>
      </c>
      <c r="U26" s="207">
        <v>0.83566666666666667</v>
      </c>
      <c r="V26" s="202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203"/>
      <c r="AU26" s="203"/>
      <c r="AV26" s="203"/>
      <c r="AW26" s="203"/>
      <c r="AX26" s="203"/>
      <c r="AY26" s="203"/>
      <c r="AZ26" s="203"/>
      <c r="BA26" s="203"/>
      <c r="BB26" s="203"/>
      <c r="BC26" s="203"/>
      <c r="BD26" s="203"/>
      <c r="BE26" s="203"/>
      <c r="BF26" s="203"/>
      <c r="BG26" s="203"/>
      <c r="BH26" s="203"/>
      <c r="BI26" s="203"/>
      <c r="BJ26" s="203"/>
      <c r="BK26" s="203"/>
      <c r="BL26" s="203"/>
      <c r="BM26" s="56"/>
    </row>
    <row r="27" spans="1:65">
      <c r="A27" s="29"/>
      <c r="B27" s="3" t="s">
        <v>260</v>
      </c>
      <c r="C27" s="28"/>
      <c r="D27" s="23">
        <v>0.81221514774293913</v>
      </c>
      <c r="E27" s="23">
        <v>0.79</v>
      </c>
      <c r="F27" s="23">
        <v>0.81</v>
      </c>
      <c r="G27" s="23">
        <v>0.82450000000000001</v>
      </c>
      <c r="H27" s="23">
        <v>0.755</v>
      </c>
      <c r="I27" s="23">
        <v>0.79</v>
      </c>
      <c r="J27" s="23">
        <v>0.80449999999999999</v>
      </c>
      <c r="K27" s="23">
        <v>0.7995000000000001</v>
      </c>
      <c r="L27" s="23">
        <v>0.79600000000000004</v>
      </c>
      <c r="M27" s="23">
        <v>0.78550000000000009</v>
      </c>
      <c r="N27" s="23">
        <v>0.79500000000000004</v>
      </c>
      <c r="O27" s="23">
        <v>0.80500000000000005</v>
      </c>
      <c r="P27" s="23">
        <v>0.78150000000000008</v>
      </c>
      <c r="Q27" s="23">
        <v>0.80500000000000005</v>
      </c>
      <c r="R27" s="23">
        <v>0.82899999999999996</v>
      </c>
      <c r="S27" s="23">
        <v>0.80500000000000005</v>
      </c>
      <c r="T27" s="23">
        <v>0.79500000000000004</v>
      </c>
      <c r="U27" s="23">
        <v>0.83299999999999996</v>
      </c>
      <c r="V27" s="202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203"/>
      <c r="AX27" s="203"/>
      <c r="AY27" s="203"/>
      <c r="AZ27" s="203"/>
      <c r="BA27" s="203"/>
      <c r="BB27" s="203"/>
      <c r="BC27" s="203"/>
      <c r="BD27" s="203"/>
      <c r="BE27" s="203"/>
      <c r="BF27" s="203"/>
      <c r="BG27" s="203"/>
      <c r="BH27" s="203"/>
      <c r="BI27" s="203"/>
      <c r="BJ27" s="203"/>
      <c r="BK27" s="203"/>
      <c r="BL27" s="203"/>
      <c r="BM27" s="56"/>
    </row>
    <row r="28" spans="1:65">
      <c r="A28" s="29"/>
      <c r="B28" s="3" t="s">
        <v>261</v>
      </c>
      <c r="C28" s="28"/>
      <c r="D28" s="23">
        <v>3.6868488681425469E-2</v>
      </c>
      <c r="E28" s="23">
        <v>5.5045435778091525E-2</v>
      </c>
      <c r="F28" s="23">
        <v>2.7868739954771283E-2</v>
      </c>
      <c r="G28" s="23">
        <v>3.8368824150169983E-2</v>
      </c>
      <c r="H28" s="23">
        <v>4.7187568984497053E-2</v>
      </c>
      <c r="I28" s="23">
        <v>1.4142135623730963E-2</v>
      </c>
      <c r="J28" s="23">
        <v>5.2102783035074061E-2</v>
      </c>
      <c r="K28" s="23">
        <v>2.2554378732299395E-2</v>
      </c>
      <c r="L28" s="23">
        <v>4.0236384860803109E-2</v>
      </c>
      <c r="M28" s="23">
        <v>1.1882760622010368E-2</v>
      </c>
      <c r="N28" s="23">
        <v>2.2509257354845491E-2</v>
      </c>
      <c r="O28" s="23">
        <v>2.6498427626307667E-2</v>
      </c>
      <c r="P28" s="23">
        <v>3.465063731977619E-2</v>
      </c>
      <c r="Q28" s="23">
        <v>1.206648250319867E-2</v>
      </c>
      <c r="R28" s="23">
        <v>4.6307666751845729E-2</v>
      </c>
      <c r="S28" s="23">
        <v>4.6475800154489044E-3</v>
      </c>
      <c r="T28" s="23">
        <v>3.2659863237109024E-2</v>
      </c>
      <c r="U28" s="23">
        <v>4.8234905002560759E-2</v>
      </c>
      <c r="V28" s="202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203"/>
      <c r="BM28" s="56"/>
    </row>
    <row r="29" spans="1:65">
      <c r="A29" s="29"/>
      <c r="B29" s="3" t="s">
        <v>86</v>
      </c>
      <c r="C29" s="28"/>
      <c r="D29" s="13">
        <v>4.5429373719795704E-2</v>
      </c>
      <c r="E29" s="13">
        <v>7.0121574239607035E-2</v>
      </c>
      <c r="F29" s="13">
        <v>3.4335203229697679E-2</v>
      </c>
      <c r="G29" s="13">
        <v>4.5686236336777118E-2</v>
      </c>
      <c r="H29" s="13">
        <v>6.1817775962223216E-2</v>
      </c>
      <c r="I29" s="13">
        <v>1.7901437498393624E-2</v>
      </c>
      <c r="J29" s="13">
        <v>6.5744836637317436E-2</v>
      </c>
      <c r="K29" s="13">
        <v>2.8105144837756259E-2</v>
      </c>
      <c r="L29" s="13">
        <v>4.9542029379195288E-2</v>
      </c>
      <c r="M29" s="13">
        <v>1.515658242603363E-2</v>
      </c>
      <c r="N29" s="13">
        <v>2.8373013472494317E-2</v>
      </c>
      <c r="O29" s="13">
        <v>3.2883260756534853E-2</v>
      </c>
      <c r="P29" s="13">
        <v>4.4178458121261602E-2</v>
      </c>
      <c r="Q29" s="13">
        <v>1.5026752805975927E-2</v>
      </c>
      <c r="R29" s="13">
        <v>5.7099465785259831E-2</v>
      </c>
      <c r="S29" s="13">
        <v>5.7949875504350427E-3</v>
      </c>
      <c r="T29" s="13">
        <v>4.0655431415488413E-2</v>
      </c>
      <c r="U29" s="13">
        <v>5.772026924917522E-2</v>
      </c>
      <c r="V29" s="147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262</v>
      </c>
      <c r="C30" s="28"/>
      <c r="D30" s="13">
        <v>1.4532578876716107E-2</v>
      </c>
      <c r="E30" s="13">
        <v>-1.8665496195505615E-2</v>
      </c>
      <c r="F30" s="13">
        <v>1.4670707755390033E-2</v>
      </c>
      <c r="G30" s="13">
        <v>4.9882073178523889E-2</v>
      </c>
      <c r="H30" s="13">
        <v>-4.5751161905608462E-2</v>
      </c>
      <c r="I30" s="13">
        <v>-1.2414957954712591E-2</v>
      </c>
      <c r="J30" s="13">
        <v>-9.2896888343162454E-3</v>
      </c>
      <c r="K30" s="13">
        <v>3.2113876472694702E-3</v>
      </c>
      <c r="L30" s="13">
        <v>1.5295761579469547E-2</v>
      </c>
      <c r="M30" s="13">
        <v>-1.9915603843664087E-2</v>
      </c>
      <c r="N30" s="13">
        <v>-8.2479324608506488E-3</v>
      </c>
      <c r="O30" s="13">
        <v>7.3784131411316345E-3</v>
      </c>
      <c r="P30" s="13">
        <v>-1.9498901294277893E-2</v>
      </c>
      <c r="Q30" s="13">
        <v>3.8364414713489836E-3</v>
      </c>
      <c r="R30" s="13">
        <v>1.3837302656617867E-2</v>
      </c>
      <c r="S30" s="13">
        <v>2.5863338231904009E-3</v>
      </c>
      <c r="T30" s="13">
        <v>4.2531440207351778E-3</v>
      </c>
      <c r="U30" s="13">
        <v>4.4673291311196239E-2</v>
      </c>
      <c r="V30" s="147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5" t="s">
        <v>263</v>
      </c>
      <c r="C31" s="46"/>
      <c r="D31" s="44" t="s">
        <v>264</v>
      </c>
      <c r="E31" s="44">
        <v>1.22</v>
      </c>
      <c r="F31" s="44">
        <v>0.64</v>
      </c>
      <c r="G31" s="44">
        <v>2.6</v>
      </c>
      <c r="H31" s="44">
        <v>2.73</v>
      </c>
      <c r="I31" s="44">
        <v>0.87</v>
      </c>
      <c r="J31" s="44">
        <v>0.7</v>
      </c>
      <c r="K31" s="44">
        <v>0</v>
      </c>
      <c r="L31" s="44">
        <v>0.67</v>
      </c>
      <c r="M31" s="44">
        <v>1.29</v>
      </c>
      <c r="N31" s="44">
        <v>0.64</v>
      </c>
      <c r="O31" s="44">
        <v>0.23</v>
      </c>
      <c r="P31" s="44">
        <v>1.27</v>
      </c>
      <c r="Q31" s="44">
        <v>0.03</v>
      </c>
      <c r="R31" s="44">
        <v>0.59</v>
      </c>
      <c r="S31" s="44">
        <v>0.03</v>
      </c>
      <c r="T31" s="44">
        <v>0.06</v>
      </c>
      <c r="U31" s="44">
        <v>2.31</v>
      </c>
      <c r="V31" s="147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U25">
    <cfRule type="expression" dxfId="26" priority="3">
      <formula>AND($B6&lt;&gt;$B5,NOT(ISBLANK(INDIRECT(Anlyt_LabRefThisCol))))</formula>
    </cfRule>
  </conditionalFormatting>
  <conditionalFormatting sqref="C2:U31">
    <cfRule type="expression" dxfId="25" priority="1" stopIfTrue="1">
      <formula>AND(ISBLANK(INDIRECT(Anlyt_LabRefLastCol)),ISBLANK(INDIRECT(Anlyt_LabRefThisCol)))</formula>
    </cfRule>
    <cfRule type="expression" dxfId="24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FC07F-06B4-4FC8-B1BE-034BEB23BEC1}">
  <sheetPr codeName="Sheet13"/>
  <dimension ref="A1:BN101"/>
  <sheetViews>
    <sheetView zoomScale="89" zoomScaleNormal="89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6" width="11.28515625" style="2" bestFit="1" customWidth="1"/>
    <col min="27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490</v>
      </c>
      <c r="BM1" s="27" t="s">
        <v>66</v>
      </c>
    </row>
    <row r="2" spans="1:66" ht="15">
      <c r="A2" s="24" t="s">
        <v>97</v>
      </c>
      <c r="B2" s="18" t="s">
        <v>110</v>
      </c>
      <c r="C2" s="15" t="s">
        <v>111</v>
      </c>
      <c r="D2" s="14" t="s">
        <v>228</v>
      </c>
      <c r="E2" s="16" t="s">
        <v>228</v>
      </c>
      <c r="F2" s="17" t="s">
        <v>228</v>
      </c>
      <c r="G2" s="17" t="s">
        <v>228</v>
      </c>
      <c r="H2" s="17" t="s">
        <v>228</v>
      </c>
      <c r="I2" s="17" t="s">
        <v>228</v>
      </c>
      <c r="J2" s="17" t="s">
        <v>228</v>
      </c>
      <c r="K2" s="17" t="s">
        <v>228</v>
      </c>
      <c r="L2" s="17" t="s">
        <v>228</v>
      </c>
      <c r="M2" s="17" t="s">
        <v>228</v>
      </c>
      <c r="N2" s="17" t="s">
        <v>228</v>
      </c>
      <c r="O2" s="17" t="s">
        <v>228</v>
      </c>
      <c r="P2" s="17" t="s">
        <v>228</v>
      </c>
      <c r="Q2" s="17" t="s">
        <v>228</v>
      </c>
      <c r="R2" s="17" t="s">
        <v>228</v>
      </c>
      <c r="S2" s="17" t="s">
        <v>228</v>
      </c>
      <c r="T2" s="17" t="s">
        <v>228</v>
      </c>
      <c r="U2" s="17" t="s">
        <v>228</v>
      </c>
      <c r="V2" s="17" t="s">
        <v>228</v>
      </c>
      <c r="W2" s="17" t="s">
        <v>228</v>
      </c>
      <c r="X2" s="17" t="s">
        <v>228</v>
      </c>
      <c r="Y2" s="17" t="s">
        <v>228</v>
      </c>
      <c r="Z2" s="17" t="s">
        <v>228</v>
      </c>
      <c r="AA2" s="147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229</v>
      </c>
      <c r="C3" s="9" t="s">
        <v>229</v>
      </c>
      <c r="D3" s="144" t="s">
        <v>230</v>
      </c>
      <c r="E3" s="145" t="s">
        <v>231</v>
      </c>
      <c r="F3" s="146" t="s">
        <v>232</v>
      </c>
      <c r="G3" s="146" t="s">
        <v>235</v>
      </c>
      <c r="H3" s="146" t="s">
        <v>236</v>
      </c>
      <c r="I3" s="146" t="s">
        <v>237</v>
      </c>
      <c r="J3" s="146" t="s">
        <v>238</v>
      </c>
      <c r="K3" s="146" t="s">
        <v>239</v>
      </c>
      <c r="L3" s="146" t="s">
        <v>240</v>
      </c>
      <c r="M3" s="146" t="s">
        <v>241</v>
      </c>
      <c r="N3" s="146" t="s">
        <v>242</v>
      </c>
      <c r="O3" s="146" t="s">
        <v>243</v>
      </c>
      <c r="P3" s="146" t="s">
        <v>244</v>
      </c>
      <c r="Q3" s="146" t="s">
        <v>245</v>
      </c>
      <c r="R3" s="146" t="s">
        <v>246</v>
      </c>
      <c r="S3" s="146" t="s">
        <v>247</v>
      </c>
      <c r="T3" s="146" t="s">
        <v>248</v>
      </c>
      <c r="U3" s="146" t="s">
        <v>249</v>
      </c>
      <c r="V3" s="146" t="s">
        <v>283</v>
      </c>
      <c r="W3" s="146" t="s">
        <v>251</v>
      </c>
      <c r="X3" s="146" t="s">
        <v>252</v>
      </c>
      <c r="Y3" s="146" t="s">
        <v>253</v>
      </c>
      <c r="Z3" s="146" t="s">
        <v>284</v>
      </c>
      <c r="AA3" s="147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9" t="s">
        <v>113</v>
      </c>
      <c r="E4" s="10" t="s">
        <v>285</v>
      </c>
      <c r="F4" s="11" t="s">
        <v>286</v>
      </c>
      <c r="G4" s="11" t="s">
        <v>285</v>
      </c>
      <c r="H4" s="11" t="s">
        <v>285</v>
      </c>
      <c r="I4" s="11" t="s">
        <v>286</v>
      </c>
      <c r="J4" s="11" t="s">
        <v>285</v>
      </c>
      <c r="K4" s="11" t="s">
        <v>286</v>
      </c>
      <c r="L4" s="11" t="s">
        <v>286</v>
      </c>
      <c r="M4" s="11" t="s">
        <v>286</v>
      </c>
      <c r="N4" s="11" t="s">
        <v>286</v>
      </c>
      <c r="O4" s="11" t="s">
        <v>286</v>
      </c>
      <c r="P4" s="11" t="s">
        <v>286</v>
      </c>
      <c r="Q4" s="11" t="s">
        <v>285</v>
      </c>
      <c r="R4" s="11" t="s">
        <v>285</v>
      </c>
      <c r="S4" s="11" t="s">
        <v>286</v>
      </c>
      <c r="T4" s="11" t="s">
        <v>286</v>
      </c>
      <c r="U4" s="11" t="s">
        <v>286</v>
      </c>
      <c r="V4" s="11" t="s">
        <v>287</v>
      </c>
      <c r="W4" s="11" t="s">
        <v>285</v>
      </c>
      <c r="X4" s="11" t="s">
        <v>285</v>
      </c>
      <c r="Y4" s="11" t="s">
        <v>286</v>
      </c>
      <c r="Z4" s="11" t="s">
        <v>285</v>
      </c>
      <c r="AA4" s="147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 t="s">
        <v>256</v>
      </c>
      <c r="E5" s="25" t="s">
        <v>257</v>
      </c>
      <c r="F5" s="25" t="s">
        <v>116</v>
      </c>
      <c r="G5" s="25" t="s">
        <v>115</v>
      </c>
      <c r="H5" s="25" t="s">
        <v>257</v>
      </c>
      <c r="I5" s="25" t="s">
        <v>115</v>
      </c>
      <c r="J5" s="25" t="s">
        <v>115</v>
      </c>
      <c r="K5" s="25" t="s">
        <v>116</v>
      </c>
      <c r="L5" s="25" t="s">
        <v>116</v>
      </c>
      <c r="M5" s="25" t="s">
        <v>116</v>
      </c>
      <c r="N5" s="25" t="s">
        <v>116</v>
      </c>
      <c r="O5" s="25" t="s">
        <v>116</v>
      </c>
      <c r="P5" s="25" t="s">
        <v>116</v>
      </c>
      <c r="Q5" s="25" t="s">
        <v>288</v>
      </c>
      <c r="R5" s="25" t="s">
        <v>115</v>
      </c>
      <c r="S5" s="25" t="s">
        <v>289</v>
      </c>
      <c r="T5" s="25" t="s">
        <v>288</v>
      </c>
      <c r="U5" s="25" t="s">
        <v>289</v>
      </c>
      <c r="V5" s="25" t="s">
        <v>116</v>
      </c>
      <c r="W5" s="25" t="s">
        <v>115</v>
      </c>
      <c r="X5" s="25" t="s">
        <v>288</v>
      </c>
      <c r="Y5" s="25" t="s">
        <v>258</v>
      </c>
      <c r="Z5" s="25" t="s">
        <v>116</v>
      </c>
      <c r="AA5" s="147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0">
        <v>0.86070836797966077</v>
      </c>
      <c r="E6" s="201">
        <v>0.73</v>
      </c>
      <c r="F6" s="201">
        <v>0.78</v>
      </c>
      <c r="G6" s="208">
        <v>0.84169380000000005</v>
      </c>
      <c r="H6" s="201">
        <v>0.77</v>
      </c>
      <c r="I6" s="201">
        <v>0.7659999999999999</v>
      </c>
      <c r="J6" s="201">
        <v>0.78</v>
      </c>
      <c r="K6" s="201">
        <v>0.78900000000000003</v>
      </c>
      <c r="L6" s="201">
        <v>0.75</v>
      </c>
      <c r="M6" s="201">
        <v>0.75</v>
      </c>
      <c r="N6" s="201">
        <v>0.78</v>
      </c>
      <c r="O6" s="208" t="s">
        <v>290</v>
      </c>
      <c r="P6" s="201">
        <v>0.737174724098</v>
      </c>
      <c r="Q6" s="201">
        <v>0.73899999999999999</v>
      </c>
      <c r="R6" s="201">
        <v>0.74</v>
      </c>
      <c r="S6" s="201">
        <v>0.74050000000000005</v>
      </c>
      <c r="T6" s="201">
        <v>0.73799999999999999</v>
      </c>
      <c r="U6" s="201">
        <v>0.71489999999999998</v>
      </c>
      <c r="V6" s="208">
        <v>0.82799999999999996</v>
      </c>
      <c r="W6" s="201">
        <v>0.74</v>
      </c>
      <c r="X6" s="201">
        <v>0.76</v>
      </c>
      <c r="Y6" s="201">
        <v>0.754</v>
      </c>
      <c r="Z6" s="201">
        <v>0.71</v>
      </c>
      <c r="AA6" s="202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3"/>
      <c r="BG6" s="203"/>
      <c r="BH6" s="203"/>
      <c r="BI6" s="203"/>
      <c r="BJ6" s="203"/>
      <c r="BK6" s="203"/>
      <c r="BL6" s="203"/>
      <c r="BM6" s="204">
        <v>1</v>
      </c>
    </row>
    <row r="7" spans="1:66">
      <c r="A7" s="29"/>
      <c r="B7" s="19">
        <v>1</v>
      </c>
      <c r="C7" s="9">
        <v>2</v>
      </c>
      <c r="D7" s="205">
        <v>0.79796135890510766</v>
      </c>
      <c r="E7" s="23">
        <v>0.71</v>
      </c>
      <c r="F7" s="23">
        <v>0.79</v>
      </c>
      <c r="G7" s="209">
        <v>0.82711641499999999</v>
      </c>
      <c r="H7" s="23">
        <v>0.75</v>
      </c>
      <c r="I7" s="23">
        <v>0.76900000000000002</v>
      </c>
      <c r="J7" s="23">
        <v>0.77</v>
      </c>
      <c r="K7" s="23">
        <v>0.78900000000000003</v>
      </c>
      <c r="L7" s="23">
        <v>0.74</v>
      </c>
      <c r="M7" s="23">
        <v>0.748</v>
      </c>
      <c r="N7" s="23">
        <v>0.75600000000000001</v>
      </c>
      <c r="O7" s="23">
        <v>0.73199999999999998</v>
      </c>
      <c r="P7" s="23">
        <v>0.75212692499877776</v>
      </c>
      <c r="Q7" s="23">
        <v>0.70599999999999996</v>
      </c>
      <c r="R7" s="23">
        <v>0.72</v>
      </c>
      <c r="S7" s="23">
        <v>0.70189999999999997</v>
      </c>
      <c r="T7" s="23">
        <v>0.76200000000000001</v>
      </c>
      <c r="U7" s="23">
        <v>0.74160000000000004</v>
      </c>
      <c r="V7" s="209">
        <v>0.80699999999999994</v>
      </c>
      <c r="W7" s="23">
        <v>0.73</v>
      </c>
      <c r="X7" s="23">
        <v>0.77</v>
      </c>
      <c r="Y7" s="23">
        <v>0.74199999999999999</v>
      </c>
      <c r="Z7" s="23">
        <v>0.78</v>
      </c>
      <c r="AA7" s="202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/>
      <c r="BM7" s="204" t="e">
        <v>#N/A</v>
      </c>
    </row>
    <row r="8" spans="1:66">
      <c r="A8" s="29"/>
      <c r="B8" s="19">
        <v>1</v>
      </c>
      <c r="C8" s="9">
        <v>3</v>
      </c>
      <c r="D8" s="205">
        <v>0.78757683295621173</v>
      </c>
      <c r="E8" s="23">
        <v>0.69</v>
      </c>
      <c r="F8" s="23">
        <v>0.8</v>
      </c>
      <c r="G8" s="209">
        <v>0.82149050000000001</v>
      </c>
      <c r="H8" s="23">
        <v>0.8</v>
      </c>
      <c r="I8" s="23">
        <v>0.76200000000000001</v>
      </c>
      <c r="J8" s="23">
        <v>0.77</v>
      </c>
      <c r="K8" s="23">
        <v>0.79400000000000004</v>
      </c>
      <c r="L8" s="23">
        <v>0.74</v>
      </c>
      <c r="M8" s="23">
        <v>0.749</v>
      </c>
      <c r="N8" s="23">
        <v>0.76500000000000001</v>
      </c>
      <c r="O8" s="23">
        <v>0.72099999999999997</v>
      </c>
      <c r="P8" s="23">
        <v>0.71097705183087312</v>
      </c>
      <c r="Q8" s="23">
        <v>0.72599999999999998</v>
      </c>
      <c r="R8" s="23">
        <v>0.73</v>
      </c>
      <c r="S8" s="23">
        <v>0.75419999999999998</v>
      </c>
      <c r="T8" s="23">
        <v>0.76400000000000001</v>
      </c>
      <c r="U8" s="23">
        <v>0.72150000000000003</v>
      </c>
      <c r="V8" s="209">
        <v>0.81500000000000006</v>
      </c>
      <c r="W8" s="23">
        <v>0.8</v>
      </c>
      <c r="X8" s="23">
        <v>0.72</v>
      </c>
      <c r="Y8" s="23">
        <v>0.75600000000000001</v>
      </c>
      <c r="Z8" s="23">
        <v>0.74</v>
      </c>
      <c r="AA8" s="202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4">
        <v>16</v>
      </c>
    </row>
    <row r="9" spans="1:66">
      <c r="A9" s="29"/>
      <c r="B9" s="19">
        <v>1</v>
      </c>
      <c r="C9" s="9">
        <v>4</v>
      </c>
      <c r="D9" s="205">
        <v>0.85177047548775209</v>
      </c>
      <c r="E9" s="23">
        <v>0.69</v>
      </c>
      <c r="F9" s="23">
        <v>0.77</v>
      </c>
      <c r="G9" s="209">
        <v>0.76991224999999996</v>
      </c>
      <c r="H9" s="23">
        <v>0.77</v>
      </c>
      <c r="I9" s="23">
        <v>0.75700000000000001</v>
      </c>
      <c r="J9" s="23">
        <v>0.78</v>
      </c>
      <c r="K9" s="23">
        <v>0.79100000000000004</v>
      </c>
      <c r="L9" s="23">
        <v>0.73</v>
      </c>
      <c r="M9" s="23">
        <v>0.746</v>
      </c>
      <c r="N9" s="23">
        <v>0.73399999999999999</v>
      </c>
      <c r="O9" s="23">
        <v>0.70299999999999996</v>
      </c>
      <c r="P9" s="23">
        <v>0.74209034790519912</v>
      </c>
      <c r="Q9" s="23">
        <v>0.73899999999999999</v>
      </c>
      <c r="R9" s="23">
        <v>0.73</v>
      </c>
      <c r="S9" s="23">
        <v>0.75850000000000006</v>
      </c>
      <c r="T9" s="23">
        <v>0.753</v>
      </c>
      <c r="U9" s="23">
        <v>0.73260000000000003</v>
      </c>
      <c r="V9" s="209">
        <v>0.81100000000000005</v>
      </c>
      <c r="W9" s="23">
        <v>0.78</v>
      </c>
      <c r="X9" s="23">
        <v>0.78</v>
      </c>
      <c r="Y9" s="23">
        <v>0.77</v>
      </c>
      <c r="Z9" s="23">
        <v>0.73</v>
      </c>
      <c r="AA9" s="202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4">
        <v>0.74966853562072777</v>
      </c>
      <c r="BN9" s="27"/>
    </row>
    <row r="10" spans="1:66">
      <c r="A10" s="29"/>
      <c r="B10" s="19">
        <v>1</v>
      </c>
      <c r="C10" s="9">
        <v>5</v>
      </c>
      <c r="D10" s="205">
        <v>0.8101641319183337</v>
      </c>
      <c r="E10" s="23">
        <v>0.67</v>
      </c>
      <c r="F10" s="23">
        <v>0.79</v>
      </c>
      <c r="G10" s="209">
        <v>0.83967685000000003</v>
      </c>
      <c r="H10" s="23">
        <v>0.8</v>
      </c>
      <c r="I10" s="23">
        <v>0.77100000000000002</v>
      </c>
      <c r="J10" s="23">
        <v>0.78</v>
      </c>
      <c r="K10" s="23">
        <v>0.78400000000000003</v>
      </c>
      <c r="L10" s="23">
        <v>0.73</v>
      </c>
      <c r="M10" s="23">
        <v>0.73099999999999998</v>
      </c>
      <c r="N10" s="23">
        <v>0.76</v>
      </c>
      <c r="O10" s="23">
        <v>0.70399999999999996</v>
      </c>
      <c r="P10" s="23">
        <v>0.71380091810905733</v>
      </c>
      <c r="Q10" s="23">
        <v>0.78300000000000003</v>
      </c>
      <c r="R10" s="23">
        <v>0.73</v>
      </c>
      <c r="S10" s="23">
        <v>0.73809999999999998</v>
      </c>
      <c r="T10" s="23">
        <v>0.76100000000000001</v>
      </c>
      <c r="U10" s="23">
        <v>0.75690000000000002</v>
      </c>
      <c r="V10" s="209">
        <v>0.81200000000000006</v>
      </c>
      <c r="W10" s="23">
        <v>0.75</v>
      </c>
      <c r="X10" s="23">
        <v>0.75</v>
      </c>
      <c r="Y10" s="23">
        <v>0.753</v>
      </c>
      <c r="Z10" s="23">
        <v>0.78</v>
      </c>
      <c r="AA10" s="202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4">
        <v>11</v>
      </c>
    </row>
    <row r="11" spans="1:66">
      <c r="A11" s="29"/>
      <c r="B11" s="19">
        <v>1</v>
      </c>
      <c r="C11" s="9">
        <v>6</v>
      </c>
      <c r="D11" s="205">
        <v>0.76202059842870407</v>
      </c>
      <c r="E11" s="23">
        <v>0.73</v>
      </c>
      <c r="F11" s="23">
        <v>0.8</v>
      </c>
      <c r="G11" s="209">
        <v>0.76965545000000002</v>
      </c>
      <c r="H11" s="23">
        <v>0.78</v>
      </c>
      <c r="I11" s="23">
        <v>0.79599999999999993</v>
      </c>
      <c r="J11" s="23">
        <v>0.79</v>
      </c>
      <c r="K11" s="23">
        <v>0.76700000000000002</v>
      </c>
      <c r="L11" s="23">
        <v>0.75</v>
      </c>
      <c r="M11" s="23">
        <v>0.752</v>
      </c>
      <c r="N11" s="23">
        <v>0.75600000000000001</v>
      </c>
      <c r="O11" s="23">
        <v>0.70899999999999996</v>
      </c>
      <c r="P11" s="23">
        <v>0.72385430754541247</v>
      </c>
      <c r="Q11" s="23">
        <v>0.75900000000000001</v>
      </c>
      <c r="R11" s="23">
        <v>0.74</v>
      </c>
      <c r="S11" s="23">
        <v>0.73210000000000008</v>
      </c>
      <c r="T11" s="23">
        <v>0.73799999999999999</v>
      </c>
      <c r="U11" s="23">
        <v>0.75560000000000005</v>
      </c>
      <c r="V11" s="209">
        <v>0.81800000000000006</v>
      </c>
      <c r="W11" s="23">
        <v>0.7</v>
      </c>
      <c r="X11" s="23">
        <v>0.7</v>
      </c>
      <c r="Y11" s="23">
        <v>0.754</v>
      </c>
      <c r="Z11" s="23">
        <v>0.75</v>
      </c>
      <c r="AA11" s="202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56"/>
    </row>
    <row r="12" spans="1:66">
      <c r="A12" s="29"/>
      <c r="B12" s="19"/>
      <c r="C12" s="9">
        <v>7</v>
      </c>
      <c r="D12" s="205">
        <v>0.74775561945212032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02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03"/>
      <c r="BM12" s="56"/>
    </row>
    <row r="13" spans="1:66">
      <c r="A13" s="29"/>
      <c r="B13" s="19"/>
      <c r="C13" s="9">
        <v>8</v>
      </c>
      <c r="D13" s="205">
        <v>0.77034918381372686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02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03"/>
      <c r="BM13" s="56"/>
    </row>
    <row r="14" spans="1:66">
      <c r="A14" s="29"/>
      <c r="B14" s="19"/>
      <c r="C14" s="9">
        <v>9</v>
      </c>
      <c r="D14" s="205">
        <v>0.84075405384620583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02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56"/>
    </row>
    <row r="15" spans="1:66">
      <c r="A15" s="29"/>
      <c r="B15" s="19"/>
      <c r="C15" s="9">
        <v>10</v>
      </c>
      <c r="D15" s="205">
        <v>0.73946616220042538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02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203"/>
      <c r="BH15" s="203"/>
      <c r="BI15" s="203"/>
      <c r="BJ15" s="203"/>
      <c r="BK15" s="203"/>
      <c r="BL15" s="203"/>
      <c r="BM15" s="56"/>
    </row>
    <row r="16" spans="1:66">
      <c r="A16" s="29"/>
      <c r="B16" s="19"/>
      <c r="C16" s="9">
        <v>11</v>
      </c>
      <c r="D16" s="205">
        <v>0.84729664984547637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02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3"/>
      <c r="BG16" s="203"/>
      <c r="BH16" s="203"/>
      <c r="BI16" s="203"/>
      <c r="BJ16" s="203"/>
      <c r="BK16" s="203"/>
      <c r="BL16" s="203"/>
      <c r="BM16" s="56"/>
    </row>
    <row r="17" spans="1:65">
      <c r="A17" s="29"/>
      <c r="B17" s="19"/>
      <c r="C17" s="9">
        <v>12</v>
      </c>
      <c r="D17" s="205">
        <v>0.8074535622116229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02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  <c r="BC17" s="203"/>
      <c r="BD17" s="203"/>
      <c r="BE17" s="203"/>
      <c r="BF17" s="203"/>
      <c r="BG17" s="203"/>
      <c r="BH17" s="203"/>
      <c r="BI17" s="203"/>
      <c r="BJ17" s="203"/>
      <c r="BK17" s="203"/>
      <c r="BL17" s="203"/>
      <c r="BM17" s="56"/>
    </row>
    <row r="18" spans="1:65">
      <c r="A18" s="29"/>
      <c r="B18" s="19"/>
      <c r="C18" s="9">
        <v>13</v>
      </c>
      <c r="D18" s="205">
        <v>0.83205592246985904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02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3"/>
      <c r="BM18" s="56"/>
    </row>
    <row r="19" spans="1:65">
      <c r="A19" s="29"/>
      <c r="B19" s="19"/>
      <c r="C19" s="9">
        <v>14</v>
      </c>
      <c r="D19" s="205">
        <v>0.81468704320982455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02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  <c r="BF19" s="203"/>
      <c r="BG19" s="203"/>
      <c r="BH19" s="203"/>
      <c r="BI19" s="203"/>
      <c r="BJ19" s="203"/>
      <c r="BK19" s="203"/>
      <c r="BL19" s="203"/>
      <c r="BM19" s="56"/>
    </row>
    <row r="20" spans="1:65">
      <c r="A20" s="29"/>
      <c r="B20" s="19"/>
      <c r="C20" s="9">
        <v>15</v>
      </c>
      <c r="D20" s="205">
        <v>0.80920321168309295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02"/>
      <c r="AB20" s="203"/>
      <c r="AC20" s="203"/>
      <c r="AD20" s="203"/>
      <c r="AE20" s="203"/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3"/>
      <c r="AY20" s="203"/>
      <c r="AZ20" s="203"/>
      <c r="BA20" s="203"/>
      <c r="BB20" s="203"/>
      <c r="BC20" s="203"/>
      <c r="BD20" s="203"/>
      <c r="BE20" s="203"/>
      <c r="BF20" s="203"/>
      <c r="BG20" s="203"/>
      <c r="BH20" s="203"/>
      <c r="BI20" s="203"/>
      <c r="BJ20" s="203"/>
      <c r="BK20" s="203"/>
      <c r="BL20" s="203"/>
      <c r="BM20" s="56"/>
    </row>
    <row r="21" spans="1:65">
      <c r="A21" s="29"/>
      <c r="B21" s="19"/>
      <c r="C21" s="9">
        <v>16</v>
      </c>
      <c r="D21" s="205">
        <v>0.7876834943605826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02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  <c r="AW21" s="203"/>
      <c r="AX21" s="203"/>
      <c r="AY21" s="203"/>
      <c r="AZ21" s="203"/>
      <c r="BA21" s="203"/>
      <c r="BB21" s="203"/>
      <c r="BC21" s="203"/>
      <c r="BD21" s="203"/>
      <c r="BE21" s="203"/>
      <c r="BF21" s="203"/>
      <c r="BG21" s="203"/>
      <c r="BH21" s="203"/>
      <c r="BI21" s="203"/>
      <c r="BJ21" s="203"/>
      <c r="BK21" s="203"/>
      <c r="BL21" s="203"/>
      <c r="BM21" s="56"/>
    </row>
    <row r="22" spans="1:65">
      <c r="A22" s="29"/>
      <c r="B22" s="19"/>
      <c r="C22" s="9">
        <v>17</v>
      </c>
      <c r="D22" s="205">
        <v>0.81426616356754467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02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  <c r="AW22" s="203"/>
      <c r="AX22" s="203"/>
      <c r="AY22" s="203"/>
      <c r="AZ22" s="203"/>
      <c r="BA22" s="203"/>
      <c r="BB22" s="203"/>
      <c r="BC22" s="203"/>
      <c r="BD22" s="203"/>
      <c r="BE22" s="203"/>
      <c r="BF22" s="203"/>
      <c r="BG22" s="203"/>
      <c r="BH22" s="203"/>
      <c r="BI22" s="203"/>
      <c r="BJ22" s="203"/>
      <c r="BK22" s="203"/>
      <c r="BL22" s="203"/>
      <c r="BM22" s="56"/>
    </row>
    <row r="23" spans="1:65">
      <c r="A23" s="29"/>
      <c r="B23" s="19"/>
      <c r="C23" s="9">
        <v>18</v>
      </c>
      <c r="D23" s="205">
        <v>0.85350176815136125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02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203"/>
      <c r="BB23" s="203"/>
      <c r="BC23" s="203"/>
      <c r="BD23" s="203"/>
      <c r="BE23" s="203"/>
      <c r="BF23" s="203"/>
      <c r="BG23" s="203"/>
      <c r="BH23" s="203"/>
      <c r="BI23" s="203"/>
      <c r="BJ23" s="203"/>
      <c r="BK23" s="203"/>
      <c r="BL23" s="203"/>
      <c r="BM23" s="56"/>
    </row>
    <row r="24" spans="1:65">
      <c r="A24" s="29"/>
      <c r="B24" s="19"/>
      <c r="C24" s="9">
        <v>19</v>
      </c>
      <c r="D24" s="205">
        <v>0.84966466417188591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02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  <c r="AT24" s="203"/>
      <c r="AU24" s="203"/>
      <c r="AV24" s="203"/>
      <c r="AW24" s="203"/>
      <c r="AX24" s="203"/>
      <c r="AY24" s="203"/>
      <c r="AZ24" s="203"/>
      <c r="BA24" s="203"/>
      <c r="BB24" s="203"/>
      <c r="BC24" s="203"/>
      <c r="BD24" s="203"/>
      <c r="BE24" s="203"/>
      <c r="BF24" s="203"/>
      <c r="BG24" s="203"/>
      <c r="BH24" s="203"/>
      <c r="BI24" s="203"/>
      <c r="BJ24" s="203"/>
      <c r="BK24" s="203"/>
      <c r="BL24" s="203"/>
      <c r="BM24" s="56"/>
    </row>
    <row r="25" spans="1:65">
      <c r="A25" s="29"/>
      <c r="B25" s="19"/>
      <c r="C25" s="9">
        <v>20</v>
      </c>
      <c r="D25" s="205">
        <v>0.84678419692594598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02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3"/>
      <c r="AQ25" s="203"/>
      <c r="AR25" s="203"/>
      <c r="AS25" s="203"/>
      <c r="AT25" s="203"/>
      <c r="AU25" s="203"/>
      <c r="AV25" s="203"/>
      <c r="AW25" s="203"/>
      <c r="AX25" s="203"/>
      <c r="AY25" s="203"/>
      <c r="AZ25" s="203"/>
      <c r="BA25" s="203"/>
      <c r="BB25" s="203"/>
      <c r="BC25" s="203"/>
      <c r="BD25" s="203"/>
      <c r="BE25" s="203"/>
      <c r="BF25" s="203"/>
      <c r="BG25" s="203"/>
      <c r="BH25" s="203"/>
      <c r="BI25" s="203"/>
      <c r="BJ25" s="203"/>
      <c r="BK25" s="203"/>
      <c r="BL25" s="203"/>
      <c r="BM25" s="56"/>
    </row>
    <row r="26" spans="1:65">
      <c r="A26" s="29"/>
      <c r="B26" s="20" t="s">
        <v>259</v>
      </c>
      <c r="C26" s="12"/>
      <c r="D26" s="207">
        <v>0.81155617307927241</v>
      </c>
      <c r="E26" s="207">
        <v>0.70333333333333325</v>
      </c>
      <c r="F26" s="207">
        <v>0.78833333333333344</v>
      </c>
      <c r="G26" s="207">
        <v>0.81159087750000003</v>
      </c>
      <c r="H26" s="207">
        <v>0.77833333333333343</v>
      </c>
      <c r="I26" s="207">
        <v>0.77016666666666656</v>
      </c>
      <c r="J26" s="207">
        <v>0.77833333333333343</v>
      </c>
      <c r="K26" s="207">
        <v>0.78566666666666674</v>
      </c>
      <c r="L26" s="207">
        <v>0.73999999999999988</v>
      </c>
      <c r="M26" s="207">
        <v>0.746</v>
      </c>
      <c r="N26" s="207">
        <v>0.75850000000000006</v>
      </c>
      <c r="O26" s="207">
        <v>0.71379999999999988</v>
      </c>
      <c r="P26" s="207">
        <v>0.73000404574788658</v>
      </c>
      <c r="Q26" s="207">
        <v>0.74199999999999999</v>
      </c>
      <c r="R26" s="207">
        <v>0.73166666666666658</v>
      </c>
      <c r="S26" s="207">
        <v>0.73755000000000004</v>
      </c>
      <c r="T26" s="207">
        <v>0.75266666666666671</v>
      </c>
      <c r="U26" s="207">
        <v>0.7371833333333333</v>
      </c>
      <c r="V26" s="207">
        <v>0.81516666666666671</v>
      </c>
      <c r="W26" s="207">
        <v>0.75</v>
      </c>
      <c r="X26" s="207">
        <v>0.7466666666666667</v>
      </c>
      <c r="Y26" s="207">
        <v>0.75483333333333336</v>
      </c>
      <c r="Z26" s="207">
        <v>0.74833333333333341</v>
      </c>
      <c r="AA26" s="202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203"/>
      <c r="AU26" s="203"/>
      <c r="AV26" s="203"/>
      <c r="AW26" s="203"/>
      <c r="AX26" s="203"/>
      <c r="AY26" s="203"/>
      <c r="AZ26" s="203"/>
      <c r="BA26" s="203"/>
      <c r="BB26" s="203"/>
      <c r="BC26" s="203"/>
      <c r="BD26" s="203"/>
      <c r="BE26" s="203"/>
      <c r="BF26" s="203"/>
      <c r="BG26" s="203"/>
      <c r="BH26" s="203"/>
      <c r="BI26" s="203"/>
      <c r="BJ26" s="203"/>
      <c r="BK26" s="203"/>
      <c r="BL26" s="203"/>
      <c r="BM26" s="56"/>
    </row>
    <row r="27" spans="1:65">
      <c r="A27" s="29"/>
      <c r="B27" s="3" t="s">
        <v>260</v>
      </c>
      <c r="C27" s="28"/>
      <c r="D27" s="23">
        <v>0.81221514774293913</v>
      </c>
      <c r="E27" s="23">
        <v>0.7</v>
      </c>
      <c r="F27" s="23">
        <v>0.79</v>
      </c>
      <c r="G27" s="23">
        <v>0.8243034575</v>
      </c>
      <c r="H27" s="23">
        <v>0.77500000000000002</v>
      </c>
      <c r="I27" s="23">
        <v>0.76749999999999996</v>
      </c>
      <c r="J27" s="23">
        <v>0.78</v>
      </c>
      <c r="K27" s="23">
        <v>0.78900000000000003</v>
      </c>
      <c r="L27" s="23">
        <v>0.74</v>
      </c>
      <c r="M27" s="23">
        <v>0.74849999999999994</v>
      </c>
      <c r="N27" s="23">
        <v>0.75800000000000001</v>
      </c>
      <c r="O27" s="23">
        <v>0.70899999999999996</v>
      </c>
      <c r="P27" s="23">
        <v>0.73051451582170623</v>
      </c>
      <c r="Q27" s="23">
        <v>0.73899999999999999</v>
      </c>
      <c r="R27" s="23">
        <v>0.73</v>
      </c>
      <c r="S27" s="23">
        <v>0.73930000000000007</v>
      </c>
      <c r="T27" s="23">
        <v>0.75700000000000001</v>
      </c>
      <c r="U27" s="23">
        <v>0.73710000000000009</v>
      </c>
      <c r="V27" s="23">
        <v>0.81350000000000011</v>
      </c>
      <c r="W27" s="23">
        <v>0.745</v>
      </c>
      <c r="X27" s="23">
        <v>0.755</v>
      </c>
      <c r="Y27" s="23">
        <v>0.754</v>
      </c>
      <c r="Z27" s="23">
        <v>0.745</v>
      </c>
      <c r="AA27" s="202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203"/>
      <c r="AX27" s="203"/>
      <c r="AY27" s="203"/>
      <c r="AZ27" s="203"/>
      <c r="BA27" s="203"/>
      <c r="BB27" s="203"/>
      <c r="BC27" s="203"/>
      <c r="BD27" s="203"/>
      <c r="BE27" s="203"/>
      <c r="BF27" s="203"/>
      <c r="BG27" s="203"/>
      <c r="BH27" s="203"/>
      <c r="BI27" s="203"/>
      <c r="BJ27" s="203"/>
      <c r="BK27" s="203"/>
      <c r="BL27" s="203"/>
      <c r="BM27" s="56"/>
    </row>
    <row r="28" spans="1:65">
      <c r="A28" s="29"/>
      <c r="B28" s="3" t="s">
        <v>261</v>
      </c>
      <c r="C28" s="28"/>
      <c r="D28" s="23">
        <v>3.6868488681425469E-2</v>
      </c>
      <c r="E28" s="23">
        <v>2.4221202832779926E-2</v>
      </c>
      <c r="F28" s="23">
        <v>1.1690451944500132E-2</v>
      </c>
      <c r="G28" s="23">
        <v>3.325579860568588E-2</v>
      </c>
      <c r="H28" s="23">
        <v>1.9407902170679534E-2</v>
      </c>
      <c r="I28" s="23">
        <v>1.3614942771332754E-2</v>
      </c>
      <c r="J28" s="23">
        <v>7.5277265270908165E-3</v>
      </c>
      <c r="K28" s="23">
        <v>9.7091022585338374E-3</v>
      </c>
      <c r="L28" s="23">
        <v>8.9442719099991665E-3</v>
      </c>
      <c r="M28" s="23">
        <v>7.6157731058639141E-3</v>
      </c>
      <c r="N28" s="23">
        <v>1.4963288408635329E-2</v>
      </c>
      <c r="O28" s="23">
        <v>1.2437845472588903E-2</v>
      </c>
      <c r="P28" s="23">
        <v>1.6427454075086521E-2</v>
      </c>
      <c r="Q28" s="23">
        <v>2.6608269391300166E-2</v>
      </c>
      <c r="R28" s="23">
        <v>7.5277265270908174E-3</v>
      </c>
      <c r="S28" s="23">
        <v>2.0128363073037035E-2</v>
      </c>
      <c r="T28" s="23">
        <v>1.1961047891663461E-2</v>
      </c>
      <c r="U28" s="23">
        <v>1.7383603385566156E-2</v>
      </c>
      <c r="V28" s="23">
        <v>7.3052492542463295E-3</v>
      </c>
      <c r="W28" s="23">
        <v>3.5777087639996666E-2</v>
      </c>
      <c r="X28" s="23">
        <v>3.076794869123823E-2</v>
      </c>
      <c r="Y28" s="23">
        <v>8.9535840123755369E-3</v>
      </c>
      <c r="Z28" s="23">
        <v>2.7868739954771331E-2</v>
      </c>
      <c r="AA28" s="202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203"/>
      <c r="BM28" s="56"/>
    </row>
    <row r="29" spans="1:65">
      <c r="A29" s="29"/>
      <c r="B29" s="3" t="s">
        <v>86</v>
      </c>
      <c r="C29" s="28"/>
      <c r="D29" s="13">
        <v>4.5429373719795704E-2</v>
      </c>
      <c r="E29" s="13">
        <v>3.4437729146132599E-2</v>
      </c>
      <c r="F29" s="13">
        <v>1.4829325933826803E-2</v>
      </c>
      <c r="G29" s="13">
        <v>4.0976062604505897E-2</v>
      </c>
      <c r="H29" s="13">
        <v>2.4935206215005824E-2</v>
      </c>
      <c r="I29" s="13">
        <v>1.767791746981098E-2</v>
      </c>
      <c r="J29" s="13">
        <v>9.6715972510802769E-3</v>
      </c>
      <c r="K29" s="13">
        <v>1.2357788194994276E-2</v>
      </c>
      <c r="L29" s="13">
        <v>1.2086853932431307E-2</v>
      </c>
      <c r="M29" s="13">
        <v>1.0208811133865837E-2</v>
      </c>
      <c r="N29" s="13">
        <v>1.9727473182116449E-2</v>
      </c>
      <c r="O29" s="13">
        <v>1.7424832547756942E-2</v>
      </c>
      <c r="P29" s="13">
        <v>2.2503237031045016E-2</v>
      </c>
      <c r="Q29" s="13">
        <v>3.5860201335984054E-2</v>
      </c>
      <c r="R29" s="13">
        <v>1.0288464501718659E-2</v>
      </c>
      <c r="S29" s="13">
        <v>2.7290845465442387E-2</v>
      </c>
      <c r="T29" s="13">
        <v>1.5891560529225145E-2</v>
      </c>
      <c r="U29" s="13">
        <v>2.3581112865048708E-2</v>
      </c>
      <c r="V29" s="13">
        <v>8.9616633664849673E-3</v>
      </c>
      <c r="W29" s="13">
        <v>4.7702783519995552E-2</v>
      </c>
      <c r="X29" s="13">
        <v>4.1207074140051196E-2</v>
      </c>
      <c r="Y29" s="13">
        <v>1.1861670142250655E-2</v>
      </c>
      <c r="Z29" s="13">
        <v>3.7241077890563024E-2</v>
      </c>
      <c r="AA29" s="147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262</v>
      </c>
      <c r="C30" s="28"/>
      <c r="D30" s="13">
        <v>8.2553334597805339E-2</v>
      </c>
      <c r="E30" s="13">
        <v>-6.1807585733912207E-2</v>
      </c>
      <c r="F30" s="13">
        <v>5.1575857696349869E-2</v>
      </c>
      <c r="G30" s="13">
        <v>8.2599627618091809E-2</v>
      </c>
      <c r="H30" s="13">
        <v>3.8236629057495586E-2</v>
      </c>
      <c r="I30" s="13">
        <v>2.7342925669097573E-2</v>
      </c>
      <c r="J30" s="13">
        <v>3.8236629057495586E-2</v>
      </c>
      <c r="K30" s="13">
        <v>4.8018730059322001E-2</v>
      </c>
      <c r="L30" s="13">
        <v>-1.2897080724779686E-2</v>
      </c>
      <c r="M30" s="13">
        <v>-4.8935435414668715E-3</v>
      </c>
      <c r="N30" s="13">
        <v>1.1780492257100983E-2</v>
      </c>
      <c r="O30" s="13">
        <v>-4.7845859758578024E-2</v>
      </c>
      <c r="P30" s="13">
        <v>-2.6230912648026461E-2</v>
      </c>
      <c r="Q30" s="13">
        <v>-1.0229234997008674E-2</v>
      </c>
      <c r="R30" s="13">
        <v>-2.4013104590491552E-2</v>
      </c>
      <c r="S30" s="13">
        <v>-1.6165191741298823E-2</v>
      </c>
      <c r="T30" s="13">
        <v>3.9992755511026878E-3</v>
      </c>
      <c r="U30" s="13">
        <v>-1.6654296791390188E-2</v>
      </c>
      <c r="V30" s="13">
        <v>8.7369454543942293E-2</v>
      </c>
      <c r="W30" s="13">
        <v>4.4214791407481968E-4</v>
      </c>
      <c r="X30" s="13">
        <v>-4.0042616322099045E-3</v>
      </c>
      <c r="Y30" s="13">
        <v>6.8894417561877752E-3</v>
      </c>
      <c r="Z30" s="13">
        <v>-1.7810568590674869E-3</v>
      </c>
      <c r="AA30" s="147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5" t="s">
        <v>263</v>
      </c>
      <c r="C31" s="46"/>
      <c r="D31" s="44" t="s">
        <v>264</v>
      </c>
      <c r="E31" s="44">
        <v>2.1</v>
      </c>
      <c r="F31" s="44">
        <v>1.79</v>
      </c>
      <c r="G31" s="44">
        <v>2.86</v>
      </c>
      <c r="H31" s="44">
        <v>1.33</v>
      </c>
      <c r="I31" s="44">
        <v>0.96</v>
      </c>
      <c r="J31" s="44">
        <v>1.33</v>
      </c>
      <c r="K31" s="44">
        <v>1.67</v>
      </c>
      <c r="L31" s="44">
        <v>0.42</v>
      </c>
      <c r="M31" s="44">
        <v>0.14000000000000001</v>
      </c>
      <c r="N31" s="44">
        <v>0.43</v>
      </c>
      <c r="O31" s="44">
        <v>7.06</v>
      </c>
      <c r="P31" s="44">
        <v>0.88</v>
      </c>
      <c r="Q31" s="44">
        <v>0.33</v>
      </c>
      <c r="R31" s="44">
        <v>0.8</v>
      </c>
      <c r="S31" s="44">
        <v>0.53</v>
      </c>
      <c r="T31" s="44">
        <v>0.16</v>
      </c>
      <c r="U31" s="44">
        <v>0.55000000000000004</v>
      </c>
      <c r="V31" s="44">
        <v>3.02</v>
      </c>
      <c r="W31" s="44">
        <v>0.04</v>
      </c>
      <c r="X31" s="44">
        <v>0.11</v>
      </c>
      <c r="Y31" s="44">
        <v>0.26</v>
      </c>
      <c r="Z31" s="44">
        <v>0.04</v>
      </c>
      <c r="AA31" s="147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Z25">
    <cfRule type="expression" dxfId="23" priority="3">
      <formula>AND($B6&lt;&gt;$B5,NOT(ISBLANK(INDIRECT(Anlyt_LabRefThisCol))))</formula>
    </cfRule>
  </conditionalFormatting>
  <conditionalFormatting sqref="C2:Z31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Uncertainty &amp; Tolerance Limits</vt:lpstr>
      <vt:lpstr>Indicative Values</vt:lpstr>
      <vt:lpstr>Performance Gates</vt:lpstr>
      <vt:lpstr>Abbreviations</vt:lpstr>
      <vt:lpstr>Laboratory List</vt:lpstr>
      <vt:lpstr>Homogeneity</vt:lpstr>
      <vt:lpstr>Fire Assay</vt:lpstr>
      <vt:lpstr>PA</vt:lpstr>
      <vt:lpstr>AR Digest 10-50g</vt:lpstr>
      <vt:lpstr>CNL</vt:lpstr>
      <vt:lpstr>4-Acid</vt:lpstr>
      <vt:lpstr>Aqua Regia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2025-11-06T02:27:49Z</dcterms:modified>
</cp:coreProperties>
</file>