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Au PHASE9 251c, 263b, 268, 211b, 236b &amp; 242b JN1773\DataPacks\R3\"/>
    </mc:Choice>
  </mc:AlternateContent>
  <xr:revisionPtr revIDLastSave="0" documentId="8_{1412A979-D086-4961-8890-20373CF40823}" xr6:coauthVersionLast="47" xr6:coauthVersionMax="47" xr10:uidLastSave="{00000000-0000-0000-0000-000000000000}"/>
  <bookViews>
    <workbookView xWindow="-120" yWindow="-120" windowWidth="29040" windowHeight="15720" tabRatio="944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PA" sheetId="47897" r:id="rId8"/>
    <sheet name="AR Digest 10-50g" sheetId="47898" r:id="rId9"/>
    <sheet name="CNL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IRC" sheetId="47904" r:id="rId15"/>
    <sheet name="Laser Ablation" sheetId="47905" r:id="rId16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7" i="47895" s="1"/>
  <c r="J11" i="47895"/>
  <c r="J15" i="47895"/>
  <c r="J19" i="47895"/>
  <c r="J8" i="47895"/>
  <c r="J12" i="47895"/>
  <c r="J16" i="47895"/>
  <c r="J20" i="47895"/>
  <c r="J6" i="47895"/>
  <c r="J10" i="47895"/>
  <c r="J14" i="47895"/>
  <c r="J18" i="47895"/>
  <c r="J3" i="47895"/>
  <c r="J22" i="47895"/>
  <c r="J4" i="47895" l="1"/>
  <c r="J21" i="47895"/>
  <c r="J9" i="47895"/>
  <c r="J17" i="47895"/>
  <c r="J13" i="47895"/>
  <c r="J23" i="47895" s="1"/>
  <c r="J5" i="47895"/>
  <c r="J24" i="47895"/>
  <c r="J25" i="47895"/>
  <c r="J26" i="4789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FDDDE1DA-2E53-4D31-AD8B-2CC4F2B210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E2FBE2ED-F491-4CE9-B2C7-76383B5FE1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C38CD17A-E0DA-4C2A-BDD1-E735DC53EE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EABC4E34-BDAD-4758-97D9-897DCFC71E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7DB3B6AB-BED4-4741-8C26-798AB987BC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6DCC5D00-4E0C-4E6C-98A8-8657537D10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6DD16EB8-F977-417D-91F3-6F74AB0DA9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78506FC6-D68A-4613-A42F-1E275B2D57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7389990A-AEC0-4341-9CEC-06587D153F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182ED1B8-1474-4B89-8C6D-CB33231ED5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C3849D1A-18EB-4E9A-B7BA-880C7BDB43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30EEBF59-1D5E-41F4-B147-745A8FB6CA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47B2831F-70A8-438A-B8A4-9FEC269A7A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8138C55D-0BBE-4E51-8FEE-D7C201F0DF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7A76B570-E98B-4E72-9675-90705AB176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FCE96FF2-ECE9-4071-B328-E8C6AE75FC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9A66C89A-A210-48CB-A702-E98A59132E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B9995B75-3B0E-4237-9706-BD96F035E8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15FCD818-E5CF-4982-A9CB-4C4F525D04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3ECED471-D1ED-416F-B3E7-1CB0809C1D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7763ECFE-6021-4F13-A484-48F7B1C8C0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EF41BC52-2091-4F02-91BF-99F2AFA423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99DE43C8-B0C6-4678-B7EC-C2FC0ADC47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952F2300-0A12-41F1-8AFF-955166D7F6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51E593F1-1B14-4C19-9BE5-E1A2B6528B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D9297A83-4FC1-441B-85B4-BBC50CD5C1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33E8A8ED-8CB4-4736-8CA4-4BB722DE90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F1B0FDFD-418F-4850-849E-8ABA261568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CA96A540-0D22-499E-9000-D6DF52F3C5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1E78AB68-4DD8-449D-946D-9DD7C74B18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FCC950AE-63EA-487A-BCB1-A0B73F4741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7288F932-36E0-4350-B2F0-B0C1C6250F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6CBCD156-2AEB-402A-BCA5-ECC6C7BBDE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5A9A1C7E-BB7D-4963-A830-56531B81BC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54421ABE-0E6D-48A5-A7E1-C841816F0D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BFAEF28C-99A2-4D40-859B-F28D845E26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23DF2C38-3D07-404B-AACC-4F8ECD80D8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3953088A-A7AC-4682-9A05-94645825FD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CADC483E-6496-40CE-815A-AD5902EE2D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BCD44B8E-887D-4E43-BC7B-92E8CBEBAD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16EAEEFF-6838-4BF9-9488-D03ADA0962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B40C0A40-B6D1-455B-BF39-FBEB35A0F4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2E4FBF33-76EE-4E12-8592-EB92D6A4C5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F300E39C-4A09-45FC-9DA7-2A723E5181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4230A920-397F-4518-A97D-0C0E9C28E2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8C7E04AA-9F33-4DDE-90FB-F903690576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3C6241D4-3612-427B-A4E3-A7E8D03D12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80F0DE5F-DE81-4FC8-9D3E-94A627C3D7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E3E7292F-DE0C-4A39-8E0F-1644BEAA46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10008E50-E518-45D7-9FEE-A097CF85B8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FE156C02-7E31-4A51-9D5C-BED32DDF00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697AC0A2-817D-4723-9AE3-75261A1E01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DF6A190E-EE16-4543-B31E-2C6C97E794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33CD01AE-C92C-48A3-B006-5F82FB9E5E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063EEC70-9581-4506-962A-E32193EC6E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106B8BED-A44B-4C6E-8D57-161329569C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F27D6B82-6AD8-47D9-8448-D46123EC2A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22557814-9F5F-4A30-91BA-3DC0C907EA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F1859A12-4853-4FFC-A13B-A54FA4CBBE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3A2DE836-169D-47D0-9EFF-B266180597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06E0E0C2-7B78-4B03-A183-031BF7EFDB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B8ED8065-2058-4CEE-B532-368570905C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26D7E1EE-9894-45CB-98D4-153DFD609B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EA37231C-BB16-42AD-A802-4A85A207F2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D964B572-4763-4BFD-8645-AEA770EAB2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77DEA2D4-6EEB-4496-A2F5-EB0F13A17B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81C81C55-E11F-45CD-B71C-016F7C0C94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44093D4A-D156-4B3D-A32A-141A9546B8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6F9B3F4F-0D00-499E-A16E-A90AB1BD89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921BDDAA-B598-4B0A-BE8D-81F2B043D5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 xr:uid="{7D8C0B0D-CE50-4D90-BBD3-5B527F036A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 xr:uid="{3F3D4DE8-F00D-4FE7-983E-1BDD6DBE91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EABB2AFA-D1A9-4447-A9C6-8B3D339823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757F8F3D-E0F3-4572-BB2A-9F2B341CD7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 xr:uid="{DA7B4AC7-19B7-4C75-A400-45615C8E8A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E4084705-2E8A-4E28-BE2C-67B90536F8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 xr:uid="{54C63E2D-4F5A-4B41-BC82-995DA508F6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 xr:uid="{2BC5EB89-3BCE-405C-98B5-30FB3EDA12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 xr:uid="{BFDE5E5A-3E53-4922-ACA4-01A76D1EAD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 xr:uid="{9961DCAB-A636-4533-AE46-1419435744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 shapeId="0" xr:uid="{7BB1A654-0C71-4036-AA98-9B03E83DFD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 shapeId="0" xr:uid="{F523074D-677F-454B-BF28-00E304BAF2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8" authorId="0" shapeId="0" xr:uid="{9B9FFE24-8789-4EE3-B54F-E5BC0D1D0D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 xr:uid="{F517E096-1E7A-4711-B76C-61F7F6BDAB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D4D2CEFC-DB2A-49B1-B821-9EA511FD70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3" authorId="0" shapeId="0" xr:uid="{637A7F87-95B6-4803-B748-D4882539F6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1" authorId="0" shapeId="0" xr:uid="{2A3B2734-FDFB-46DF-AD64-5587E9E225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 shapeId="0" xr:uid="{E2E4B015-D6EA-49CE-A14F-525661D8A5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 shapeId="0" xr:uid="{7030D8F1-CD24-4BC8-B16D-F6291E7E91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 shapeId="0" xr:uid="{C8B8EFED-F980-4703-9AB8-8ED2C73D14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4" authorId="0" shapeId="0" xr:uid="{B68C5859-3FC6-4D2D-A5F6-4B49DE29B5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2" authorId="0" shapeId="0" xr:uid="{AFD2C206-84AC-4296-A12D-8A629F0528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0" authorId="0" shapeId="0" xr:uid="{3938D7B0-88BB-4C24-9BD1-0CEFD356A7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9" authorId="0" shapeId="0" xr:uid="{77ADFF18-901F-4F49-95C2-3B15271AA0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7" authorId="0" shapeId="0" xr:uid="{20E35117-A1B5-4C03-9E77-EE35BF56F8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5" authorId="0" shapeId="0" xr:uid="{D3E2B587-B1BF-4537-8770-EBDC5D8E51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3" authorId="0" shapeId="0" xr:uid="{14DFF53D-0E59-490A-8296-85D5E91F4C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 shapeId="0" xr:uid="{76BF18AD-47E6-46E0-87B8-186C45563E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9" authorId="0" shapeId="0" xr:uid="{9BDD6745-5327-4A58-B6AA-D3855F4576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7" authorId="0" shapeId="0" xr:uid="{A8B5F6B9-D961-4FDC-A538-DB21E50C8D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6" authorId="0" shapeId="0" xr:uid="{7F2B44F8-1A1E-4832-B5AD-9C9DDFCC4F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4" authorId="0" shapeId="0" xr:uid="{E701FE42-20C7-4F74-919B-48B28AB114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2" authorId="0" shapeId="0" xr:uid="{CCF0AEB4-476A-4D31-9005-2EE0334E34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1" authorId="0" shapeId="0" xr:uid="{52F7F6BC-5083-4AFC-9738-09D48035DD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9" authorId="0" shapeId="0" xr:uid="{FA1203EE-86C4-4A21-A330-FCFFE721E3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8" authorId="0" shapeId="0" xr:uid="{AA152EC1-B215-424F-82E9-176EA6CE4F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6" authorId="0" shapeId="0" xr:uid="{2075D9BF-ADC3-4B80-95F7-309F41094B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5" authorId="0" shapeId="0" xr:uid="{58FB0A51-95CC-43F8-8BFE-E4EC58FA35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3" authorId="0" shapeId="0" xr:uid="{A5615E0D-B2F3-4B8F-91A4-5C1BECD63D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 shapeId="0" xr:uid="{53CEF8AD-D263-4199-91A1-786B98AD57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1" authorId="0" shapeId="0" xr:uid="{97AECE70-5097-4990-93EC-154AF07A0D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9" authorId="0" shapeId="0" xr:uid="{B195E04F-67A1-4142-A51D-C2522DE93C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7" authorId="0" shapeId="0" xr:uid="{2E81C454-B124-45CF-8DF0-FEAEF3F9DC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5" authorId="0" shapeId="0" xr:uid="{359BEE21-F7AD-49EB-B27E-78A431BC2D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3" authorId="0" shapeId="0" xr:uid="{CC6F7690-47FF-4F96-AAEA-E79AF51AE5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1" authorId="0" shapeId="0" xr:uid="{DC016833-537E-4449-B3C0-481CB7AC5F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9" authorId="0" shapeId="0" xr:uid="{5EEB2D74-076D-4F8F-81C2-15B2E3D1BF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7" authorId="0" shapeId="0" xr:uid="{CCB4AADF-F469-41BB-B6DD-4950E448F7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DDF9447-2546-40B9-AEAA-B016830F64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14EA7E28-0FA7-43D8-8BFE-A7F284FA65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A5AB3FDA-B1B9-4814-B6CA-A6F7809FAD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805D2D3C-2FEA-4BD0-8856-CDACDE57C6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F9609411-4998-4733-9057-9560A659DD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A050892E-137F-4F4A-B11B-6C5BBE847A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10BE4B05-8ED2-4158-9EB3-C0F87F0CFA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20F39B64-C23E-4268-AAF9-4AD5DA6B2D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EA939760-F5E4-4D73-9EB5-27449EB350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8DBD8F10-161E-4CD6-A0B8-C25639EEED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67E7758A-CDEB-4C4E-B841-EF155D5AF8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4E9A2615-339B-42C9-A157-5FCF3D91C0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F67E4294-5699-416A-AE86-24B68BD4F2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6BD0C5BA-95A9-491B-848F-9075A5BFED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E1D19DB2-85CA-45FC-83B1-CF644557A4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BAF2513B-E8EE-4477-BAA9-B49E4944DB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C2C6B04D-6BFE-47B8-891F-2402B1FB53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1DAF39B7-492A-4B69-AAEC-407977F8D2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FE51A4E8-FD71-454E-911C-5FE0A7CB9C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 shapeId="0" xr:uid="{993F50CF-EB9E-42ED-B437-70134D9E3E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 shapeId="0" xr:uid="{9FE5F51D-7B13-46A0-9694-D0CBFDC436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 shapeId="0" xr:uid="{B96BCDA8-34EC-4153-AA41-466288EA44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 shapeId="0" xr:uid="{5A253822-965D-4DFF-ADD4-2DFA424237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00436C79-EFC0-4199-860B-FA0DEA21EA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1" authorId="0" shapeId="0" xr:uid="{F5464A81-D3D4-4919-BB7B-1994E663A1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9" authorId="0" shapeId="0" xr:uid="{A4FB2427-3C71-4D04-88EC-A157F4F21B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7" authorId="0" shapeId="0" xr:uid="{5CED6B78-232E-4FC1-BE5A-4610095FB3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6" authorId="0" shapeId="0" xr:uid="{1D397224-1514-47AD-A2E9-FA94A7F3BE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4" authorId="0" shapeId="0" xr:uid="{5FCF6617-0A9A-46B0-823E-E01DDC4091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2" authorId="0" shapeId="0" xr:uid="{8F2A8026-23A9-478B-9E27-265096867D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 shapeId="0" xr:uid="{465B48AC-208D-4BF8-AA9B-FEE6C4CBC0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8" authorId="0" shapeId="0" xr:uid="{44999F15-3E1B-4D16-861D-0EDD4940C6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7" authorId="0" shapeId="0" xr:uid="{03E55BA2-D75D-4D57-8B69-515E269471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6" authorId="0" shapeId="0" xr:uid="{6C89C4C3-9B6E-45E9-A712-CD8D5B7FB8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 shapeId="0" xr:uid="{77BEDC49-F142-419D-94C7-F6368CBAAF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3" authorId="0" shapeId="0" xr:uid="{0213A2C5-047D-4C01-83DC-7184ADBCFA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0F618E71-78BA-49A2-BEF8-FD02DF1000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9" authorId="0" shapeId="0" xr:uid="{D7041AC0-091C-4089-937F-2CBADFFD56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8" authorId="0" shapeId="0" xr:uid="{3E8E392D-B820-4D2E-BFD6-1015D561EF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6" authorId="0" shapeId="0" xr:uid="{D25ACE81-C752-4798-AE61-B1C517673B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4" authorId="0" shapeId="0" xr:uid="{C8375C54-EB8B-4813-9A8A-8949BC3C91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2" authorId="0" shapeId="0" xr:uid="{A1F88FE0-DF35-4115-A808-2112452D90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0" authorId="0" shapeId="0" xr:uid="{FE36B5E6-3159-4C7B-A62B-EA8B09E5D7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 shapeId="0" xr:uid="{AF34DABE-76BC-4A3F-9638-B8366248C6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6" authorId="0" shapeId="0" xr:uid="{F6F3232B-50D7-4600-AA0C-152C8F981F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4" authorId="0" shapeId="0" xr:uid="{787E5AAC-DFF6-4E2B-859F-161F33D5F4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3" authorId="0" shapeId="0" xr:uid="{135627F3-D25C-4E01-B80F-8EFEF35295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1" authorId="0" shapeId="0" xr:uid="{A37C1647-5C6F-48BF-A334-13F04C6001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9" authorId="0" shapeId="0" xr:uid="{CE83D4D1-3F74-43A4-9DE9-FF7E8DBB42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8" authorId="0" shapeId="0" xr:uid="{63638910-F390-406C-89D1-9D232BF4A1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6" authorId="0" shapeId="0" xr:uid="{8B4CFCCC-2DCF-48B3-BDB0-2FCA99DCAE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4" authorId="0" shapeId="0" xr:uid="{712A0842-BD3B-4AF5-9F42-E9AEBA9D13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2" authorId="0" shapeId="0" xr:uid="{39E1CA60-3266-4C64-AAA4-84D2513DCB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1" authorId="0" shapeId="0" xr:uid="{78742A99-7844-4236-B223-551D031C7D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9" authorId="0" shapeId="0" xr:uid="{9037C0A8-9A6B-462F-BAB8-049161DEB4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7" authorId="0" shapeId="0" xr:uid="{331A39BC-DA2E-421F-9986-9A4CE8642D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5" authorId="0" shapeId="0" xr:uid="{74564E88-3E2D-4510-91A2-73F6881CE2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3" authorId="0" shapeId="0" xr:uid="{75CD4116-1757-4C14-B04F-2DCFF08879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2" authorId="0" shapeId="0" xr:uid="{E97AB61A-F7E3-4F53-B174-9E0C2BB176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0" authorId="0" shapeId="0" xr:uid="{8937DF80-58C5-49C4-A2F4-10A8B9F8FC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9" authorId="0" shapeId="0" xr:uid="{DBB224C4-0C3F-471D-8913-F4D21C4256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7" authorId="0" shapeId="0" xr:uid="{5B91990D-0130-4FBE-83CC-007573FCDF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5" authorId="0" shapeId="0" xr:uid="{9A334525-1C6C-41AA-8862-1ED4634D64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3" authorId="0" shapeId="0" xr:uid="{5D50DD0C-8429-4814-9503-550E1770A8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56DA8A4E-BB6A-4227-AABD-ABEB44A00A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63743E0B-D8D8-4E48-8115-34E7328A32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87D8B0E1-8EDC-48BF-B33C-E11AFF41C7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9F2B2D70-A094-43F1-8EC3-8CE1B10983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E2BA8A73-652F-4326-9F86-C3DBDE6C25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48169303-3E0B-49B0-9CBC-5753CAD72B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603C981D-99E3-4E76-9885-7AEC84C694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73E506CF-E750-458E-B4CA-D49676FDA7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11790905-91B6-4DE0-AF0B-93A3B71989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A8F9E241-98F2-40DC-9D4C-2107071B93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CCCF2BFB-304E-40CE-B503-D6DD8685EE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7F1B91FE-F91E-4574-94F5-554084D627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7F5B515A-F41E-450A-999F-851E6E21BD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829C3144-513D-42DC-AFA6-17E96F254C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BF15C45D-3D1F-4D6A-9E34-7711CB1266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18EE11C6-0232-46BD-9C75-3D116EDCBD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EF42372B-6BBA-4A73-B0B5-6EA097F980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B8496CC7-57CC-4D37-89C3-ADA5BE0CDD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4CA56DC2-9113-448E-90BC-BC2E00D0B8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1AB8391B-F5B2-4342-9E2D-F6BF39AE50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73374874-44BA-4828-AEAB-E7B0340E67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F04F80DF-0DC2-446D-AE6E-6E5CA71F4B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50F0722D-ABA2-4838-90A7-25A93921EF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3599970A-47F0-4405-875C-5EC83DF407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3730BA06-559B-4DD5-84ED-08124A15A3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E0C3EA48-1F49-4E6D-9118-89AF886866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9087E38D-5644-474E-AB11-D4F37C6D83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<sst xmlns="http://schemas.openxmlformats.org/spreadsheetml/2006/main" count="12243" uniqueCount="708">
  <si>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</si>
  <si>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</si>
  <si>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</si>
  <si>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</si>
  <si>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</si>
  <si>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</si>
  <si>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</si>
  <si>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</si>
  <si>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</si>
  <si>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</si>
  <si>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</si>
  <si>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</si>
  <si>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</si>
  <si>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</si>
  <si>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</si>
  <si>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</si>
  <si>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</si>
  <si>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</si>
  <si>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</si>
  <si>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</si>
  <si>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</si>
  <si>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</si>
  <si>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</si>
  <si>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</si>
  <si>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</si>
  <si>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</si>
  <si>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</si>
  <si>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</si>
  <si>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</si>
  <si>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</si>
  <si>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</si>
  <si>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</si>
  <si>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</si>
  <si>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</si>
  <si>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</si>
  <si>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</si>
  <si>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</si>
  <si>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</si>
  <si>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</si>
  <si>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</si>
  <si>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</si>
  <si>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</si>
  <si>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</si>
  <si>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</si>
  <si>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</si>
  <si>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</si>
  <si>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</si>
  <si>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</si>
  <si>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</si>
  <si>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</si>
  <si>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</si>
  <si>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</si>
  <si>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</si>
  <si>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</si>
  <si>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</si>
  <si>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</si>
  <si>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</si>
  <si>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</si>
  <si>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</si>
  <si>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</si>
  <si>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</si>
  <si>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</si>
  <si>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</si>
  <si>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</si>
  <si>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</si>
  <si>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</si>
  <si>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</si>
  <si>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</si>
  <si>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</si>
  <si>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</si>
  <si>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</si>
  <si>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</si>
  <si>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</si>
  <si>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</si>
  <si>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</si>
  <si>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</si>
  <si>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</si>
  <si>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</si>
  <si>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</si>
  <si>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</si>
  <si>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</si>
  <si>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</si>
  <si>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</si>
  <si>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</si>
  <si>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</si>
  <si>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</si>
  <si>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</si>
  <si>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</si>
  <si>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</si>
  <si>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</si>
  <si>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</si>
  <si>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</si>
  <si>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</si>
  <si>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</si>
  <si>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</si>
  <si>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</si>
  <si>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</si>
  <si>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</si>
  <si>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</si>
  <si>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</si>
  <si>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</si>
  <si>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</si>
  <si>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</si>
  <si>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</si>
  <si>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</si>
  <si>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</si>
  <si>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</si>
  <si>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</si>
  <si>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</si>
  <si>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</si>
  <si>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</si>
  <si>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</si>
  <si>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</si>
  <si>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</si>
  <si>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</si>
  <si>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</si>
  <si>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</si>
  <si>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</si>
  <si>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</si>
  <si>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</si>
  <si>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</si>
  <si>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</si>
  <si>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</si>
  <si>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</si>
  <si>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</si>
  <si>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</si>
  <si>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</si>
  <si>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</si>
  <si>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</si>
  <si>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</si>
  <si>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</si>
  <si>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</si>
  <si>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</si>
  <si>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</si>
  <si>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</si>
  <si>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</si>
  <si>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</si>
  <si>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</si>
  <si>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</si>
  <si>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</si>
  <si>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</si>
  <si>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</si>
  <si>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</si>
  <si>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</si>
  <si>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</si>
  <si>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</si>
  <si>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</si>
  <si>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</si>
  <si>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</si>
  <si>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</si>
  <si>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</si>
  <si>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</si>
  <si>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</si>
  <si>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</si>
  <si>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</si>
  <si>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</si>
  <si>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</si>
  <si>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</si>
  <si>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</si>
  <si>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</si>
  <si>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</si>
  <si>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</si>
  <si>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</si>
  <si>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</si>
  <si>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</si>
  <si>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</si>
  <si>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</si>
  <si>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</si>
  <si>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</si>
  <si>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</si>
  <si>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</si>
  <si>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</si>
  <si>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</si>
  <si>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</si>
  <si>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</si>
  <si>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</si>
  <si>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</si>
  <si>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</si>
  <si>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</si>
  <si>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</si>
  <si>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</si>
  <si>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</si>
  <si>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</si>
  <si>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</si>
  <si>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</si>
  <si>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</si>
  <si>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</si>
  <si>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</si>
  <si>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</si>
  <si>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</si>
  <si>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</si>
  <si>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</si>
  <si>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</si>
  <si>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</si>
  <si>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</si>
  <si>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</si>
  <si>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</si>
  <si>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</si>
  <si>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</si>
  <si>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</si>
  <si>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</si>
  <si>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</si>
  <si>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</si>
  <si>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</si>
  <si>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</si>
  <si>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Aqua Regia Digestion</t>
  </si>
  <si>
    <t>Cl</t>
  </si>
  <si>
    <t>Laser Ablation ICP-MS</t>
  </si>
  <si>
    <t>Pb Fire Assay</t>
  </si>
  <si>
    <t>PhotonAssay</t>
  </si>
  <si>
    <t>Aqua Regia Digestion (sample weights 10-50g)</t>
  </si>
  <si>
    <t>Cyanide Leach</t>
  </si>
  <si>
    <t>&lt; 0.002</t>
  </si>
  <si>
    <t>&lt; 0.001</t>
  </si>
  <si>
    <t>Au, ppm</t>
  </si>
  <si>
    <t>Ag, ppm</t>
  </si>
  <si>
    <t>As, ppm</t>
  </si>
  <si>
    <t>Bi, ppm</t>
  </si>
  <si>
    <t>Cd, ppm</t>
  </si>
  <si>
    <t>Cu, ppm</t>
  </si>
  <si>
    <t>Er, ppm</t>
  </si>
  <si>
    <t>Ge, ppm</t>
  </si>
  <si>
    <t>Re, ppm</t>
  </si>
  <si>
    <t>S, wt.%</t>
  </si>
  <si>
    <t>Sb, ppm</t>
  </si>
  <si>
    <t>Se, ppm</t>
  </si>
  <si>
    <t>Te, ppm</t>
  </si>
  <si>
    <t>W, ppm</t>
  </si>
  <si>
    <t>B, ppm</t>
  </si>
  <si>
    <t>Hg, ppm</t>
  </si>
  <si>
    <t>Lab</t>
  </si>
  <si>
    <t>No</t>
  </si>
  <si>
    <t>2.00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</si>
  <si>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</si>
  <si>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</si>
  <si>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</si>
  <si>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</si>
  <si>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</si>
  <si>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</si>
  <si>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</si>
  <si>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</si>
  <si>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</si>
  <si>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</si>
  <si>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</si>
  <si>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</si>
  <si>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</si>
  <si>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</si>
  <si>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</si>
  <si>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</si>
  <si>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</si>
  <si>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</si>
  <si>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</si>
  <si>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</si>
  <si>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1.22</t>
  </si>
  <si>
    <t>1.23</t>
  </si>
  <si>
    <t>1.28</t>
  </si>
  <si>
    <t>FA*AAS</t>
  </si>
  <si>
    <t>FA*OES</t>
  </si>
  <si>
    <t>FA*GRAV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</si>
  <si>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</si>
  <si>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</si>
  <si>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</si>
  <si>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</si>
  <si>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</si>
  <si>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</si>
  <si>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</si>
  <si>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</si>
  <si>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</si>
  <si>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6.01</t>
  </si>
  <si>
    <t>6.02</t>
  </si>
  <si>
    <t>6.03</t>
  </si>
  <si>
    <t>6.04</t>
  </si>
  <si>
    <t>6.05</t>
  </si>
  <si>
    <t>6.06</t>
  </si>
  <si>
    <t>6.07</t>
  </si>
  <si>
    <t>6.08</t>
  </si>
  <si>
    <t>6.09</t>
  </si>
  <si>
    <t>6.10</t>
  </si>
  <si>
    <t>6.11</t>
  </si>
  <si>
    <t>6.12</t>
  </si>
  <si>
    <t>6.13</t>
  </si>
  <si>
    <t>6.14</t>
  </si>
  <si>
    <t>6.15</t>
  </si>
  <si>
    <t>6.16</t>
  </si>
  <si>
    <t>6.17</t>
  </si>
  <si>
    <t>Raw*PA</t>
  </si>
  <si>
    <t>1.21</t>
  </si>
  <si>
    <t>1.29</t>
  </si>
  <si>
    <t>AR*AAS</t>
  </si>
  <si>
    <t>AR*MS</t>
  </si>
  <si>
    <t>AR*OES</t>
  </si>
  <si>
    <t>10g</t>
  </si>
  <si>
    <t>15g</t>
  </si>
  <si>
    <t>&gt; 2</t>
  </si>
  <si>
    <t>1.27</t>
  </si>
  <si>
    <t>CNL*AAS</t>
  </si>
  <si>
    <t>CNL*MS</t>
  </si>
  <si>
    <t>CNL*OES</t>
  </si>
  <si>
    <t>200g</t>
  </si>
  <si>
    <t>20g</t>
  </si>
  <si>
    <t>05g</t>
  </si>
  <si>
    <t>1.30</t>
  </si>
  <si>
    <t>4A*MS</t>
  </si>
  <si>
    <t>4A*OES/MS</t>
  </si>
  <si>
    <t>Results from laboratories 1.17 and 1.19 were removed due to their 1 ppm reading resolution.</t>
  </si>
  <si>
    <t>Results from laboratory 1.28 were removed due to their 0.1 ppm reading resolution.</t>
  </si>
  <si>
    <t>&lt; 0.3</t>
  </si>
  <si>
    <t>&lt; 0.05</t>
  </si>
  <si>
    <t>&lt; 0.5</t>
  </si>
  <si>
    <t>&lt; 0.02</t>
  </si>
  <si>
    <t>Results from laboratories 1.07, 1.16 and 1.28 were removed due to their 1 ppm reading resolution.</t>
  </si>
  <si>
    <t>Results from laboratories 1.17 and 1.19 were removed due to their 0.1 ppm reading resolution.</t>
  </si>
  <si>
    <t>Results from laboratory 1.08 were removed due to their 1 ppm reading resolution.</t>
  </si>
  <si>
    <t>Results from laboratories 1.07, 1.17 and 1.19 were removed due to their 0.1 ppm reading resolution.</t>
  </si>
  <si>
    <t>Results from laboratories 1.07, 1.15, 1.16 and 1.28 were removed due to their 1 ppm reading resolution.</t>
  </si>
  <si>
    <t>&lt; 0.0005</t>
  </si>
  <si>
    <t>&lt; 0.04</t>
  </si>
  <si>
    <t>Results from laboratories 1.07, 1.16, 1.21 and 1.28 were removed due to their 1 ppm reading resolution.</t>
  </si>
  <si>
    <t>&lt; 1.5</t>
  </si>
  <si>
    <t>Results from laboratory 1.07 were removed due to their 1 ppm reading resolution.</t>
  </si>
  <si>
    <t>Results from laboratory 1.19 were removed due to their 0.1 ppm reading resolution.</t>
  </si>
  <si>
    <t>Results from laboratory 1.16 were removed due to their 0.1 ppm reading resolution.</t>
  </si>
  <si>
    <t>Results from laboratory 1.23 were removed due to their 0.01 wt.% reading resolution.</t>
  </si>
  <si>
    <t>Indicative</t>
  </si>
  <si>
    <t>AR*OES/MS</t>
  </si>
  <si>
    <t>01g</t>
  </si>
  <si>
    <t>0.2g</t>
  </si>
  <si>
    <t>0.5g</t>
  </si>
  <si>
    <t>0.1g</t>
  </si>
  <si>
    <t>&lt; 20</t>
  </si>
  <si>
    <t>Results from laboratory 1.18 were removed due to their 1 ppm reading resolution.</t>
  </si>
  <si>
    <t>Results from laboratories 1.02 and 1.12 were removed due to their 0.01 wt.% reading resolution.</t>
  </si>
  <si>
    <t>Results from laboratories 1.07 and 1.16 were removed due to their 0.1 ppm reading resolution.</t>
  </si>
  <si>
    <t>Results from laboratories 1.15, 1.18 and 1.28 were removed due to their 1 ppm reading resolution.</t>
  </si>
  <si>
    <t>Results from laboratories 1.16, 1.18, 1.21 and 1.28 were removed due to their 1 ppm reading resolution.</t>
  </si>
  <si>
    <t>&lt; 2.5</t>
  </si>
  <si>
    <t>Results from laboratory 1.28 were removed due to their 1 ppm reading resolution.</t>
  </si>
  <si>
    <t>Results from laboratory 1.02 were removed due to their 0.1 ppm reading resolution.</t>
  </si>
  <si>
    <t>Results from laboratories 1.07 and 1.19 were removed due to their 0.1 ppm reading resolution.</t>
  </si>
  <si>
    <t>BV Geo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</si>
  <si>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</si>
  <si>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</si>
  <si>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</si>
  <si>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</si>
  <si>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</si>
  <si>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</si>
  <si>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</si>
  <si>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</si>
  <si>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</si>
  <si>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</si>
  <si>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</si>
  <si>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</si>
  <si>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</si>
  <si>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</si>
  <si>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</si>
  <si>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</si>
  <si>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</si>
  <si>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</si>
  <si>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</si>
  <si>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</si>
  <si>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</si>
  <si>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cyanide leach with inductively coupled plasma optical emission spectroscopy</t>
  </si>
  <si>
    <t>fire assay with atomic absorption spectroscopy</t>
  </si>
  <si>
    <t>fire assay with gravimetric finish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</si>
  <si>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</si>
  <si>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</si>
  <si>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</si>
  <si>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</si>
  <si>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350g 300ml raw sample (solid) packed into single use jar with PhotonAssay (X-ray) finish</t>
  </si>
  <si>
    <t>Text Values:</t>
  </si>
  <si>
    <t>Unable to report due to QC failure (Lab 1.15)</t>
  </si>
  <si>
    <t>ALS, Canning Vale, WA, Australia</t>
  </si>
  <si>
    <t>ALS, Johannesburg, South Africa</t>
  </si>
  <si>
    <t>ALS, Kalgoorlie, WA, Australia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</si>
  <si>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</si>
  <si>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</si>
  <si>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</si>
  <si>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</si>
  <si>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</si>
  <si>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ARGETEST (SÖGÜT), Sögüt, Bilecik Province, Turkey</t>
  </si>
  <si>
    <t>ARGETEST Mineral Processing, Ankara, Central Anatolia, Turkey</t>
  </si>
  <si>
    <t>Britannia Mining Solutions, Hamilton, Ontario, Canada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</si>
  <si>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</si>
  <si>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</si>
  <si>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</si>
  <si>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 Solutions (BVMS), Al Wadi District, Jeddah, Saudi Arabia</t>
  </si>
  <si>
    <t>Gekko Assay Labs, Ballarat, VIC, Australia</t>
  </si>
  <si>
    <t>Inspectorate (BV), Lima, Peru</t>
  </si>
  <si>
    <t>Intertek, Cupang, Muntinlupa, Philippines</t>
  </si>
  <si>
    <t>Intertek, Perth, WA, Australia</t>
  </si>
  <si>
    <t>Intertek, Townsville, QLD, Australia</t>
  </si>
  <si>
    <t>Intertek Minerals Limited, Manso Nkwanta, Ashanti Region, Ghana</t>
  </si>
  <si>
    <t>Intertek Minerals Ltd, Bibiani, Western North Region, Ghana</t>
  </si>
  <si>
    <t>Intertek Minerals Ltd, Tarkwa, Western Region, Ghana</t>
  </si>
  <si>
    <t>Laboratoire LABOMINE SARL, Agadir, Souss-Massa, Morocco</t>
  </si>
  <si>
    <t>Labwest Minerals Analysis, Perth, WA, Australia</t>
  </si>
  <si>
    <t>MSA ENVAL Laboratories, Yamoussoukro, Côte d'Ivoire</t>
  </si>
  <si>
    <t>MSALABS, Bougouni, Bamako, Mali</t>
  </si>
  <si>
    <t>MSALABS, Prince George, BC, Canada</t>
  </si>
  <si>
    <t>MSALABS, Val-d'Or, Quebec, Canada</t>
  </si>
  <si>
    <t>MSALABS Bulyanhulu Gold Mine, Bubada, Shinyanga, United Republic of Tanzania</t>
  </si>
  <si>
    <t>MSALABS Geita, Geita, Geita, United Republic of Tanzania</t>
  </si>
  <si>
    <t>MSALABS Ghana Ltd, Obuasi, Ashanti, Ghana</t>
  </si>
  <si>
    <t>MSALABS Kibali Gold Mines, Doko, Haut-Uélé, Congo, Democratic Republic of the (Zaire)</t>
  </si>
  <si>
    <t>MSALABS Timmins, Timmins, Ontario, Canada</t>
  </si>
  <si>
    <t>On Site Laboratory Services, Bendigo, VIC, Australia</t>
  </si>
  <si>
    <t>PT Geoservices Ltd, Cikarang, Jakarta Raya, Indonesia</t>
  </si>
  <si>
    <t>PT Intertek Utama Services, Jakarta Timur, DKI Jakarta, Indonesia</t>
  </si>
  <si>
    <t>Ravenswood Gold, Ravenswood, QLD, Australia</t>
  </si>
  <si>
    <t>SGS Geosol Laboratorios Ltda, Vespasiano, Minas Gerais, Brazil</t>
  </si>
  <si>
    <t>SGS Tarkwa, Tarkwa, Western Region, Ghana</t>
  </si>
  <si>
    <t>Shiva Analyticals Ltd, Bangalore North, Karnataka, India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</si>
  <si>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</si>
  <si>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</si>
  <si>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</si>
  <si>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</si>
  <si>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</si>
  <si>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</si>
  <si>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</si>
  <si>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</si>
  <si>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</si>
  <si>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</si>
  <si>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</si>
  <si>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</si>
  <si>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</si>
  <si>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</si>
  <si>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</si>
  <si>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</si>
  <si>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</si>
  <si>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</si>
  <si>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</si>
  <si>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</si>
  <si>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</si>
  <si>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</si>
  <si>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</si>
  <si>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</si>
  <si>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</si>
  <si>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</si>
  <si>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</si>
  <si>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</si>
  <si>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</si>
  <si>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</si>
  <si>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</si>
  <si>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</si>
  <si>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</si>
  <si>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</si>
  <si>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</si>
  <si>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</si>
  <si>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</si>
  <si>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</si>
  <si>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</si>
  <si>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</si>
  <si>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</si>
  <si>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</si>
  <si>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</si>
  <si>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</si>
  <si>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</si>
  <si>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</si>
  <si>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</si>
  <si>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</si>
  <si>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</si>
  <si>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</si>
  <si>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</si>
  <si>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</si>
  <si>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</si>
  <si>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</si>
  <si>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</si>
  <si>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</si>
  <si>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</si>
  <si>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</si>
  <si>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</si>
  <si>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</si>
  <si>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</si>
  <si>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</si>
  <si>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</si>
  <si>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</si>
  <si>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</si>
  <si>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</si>
  <si>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</si>
  <si>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</si>
  <si>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</si>
  <si>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</si>
  <si>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</si>
  <si>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</si>
  <si>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</si>
  <si>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Hg, Mercury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</si>
  <si>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</si>
  <si>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268 (Certified Value 11.42 ppm)</t>
  </si>
  <si>
    <t>Analytical results for Au in OREAS 268 (Certified Value 11.67 ppm)</t>
  </si>
  <si>
    <t>Analytical results for Au in OREAS 268 (Certified Value 11.29 ppm)</t>
  </si>
  <si>
    <t>Analytical results for Au in OREAS 268 (Certified Value 11.17 ppm)</t>
  </si>
  <si>
    <t>Analytical results for Ag in OREAS 268 (Certified Value 4.86 ppm)</t>
  </si>
  <si>
    <t>Analytical results for Al in OREAS 268 (Certified Value 5.18 wt.%)</t>
  </si>
  <si>
    <t>Analytical results for As in OREAS 268 (Certified Value 134 ppm)</t>
  </si>
  <si>
    <t>Analytical results for B in OREAS 268 (Indicative Value 19.2 ppm)</t>
  </si>
  <si>
    <t>Analytical results for Ba in OREAS 268 (Certified Value 385 ppm)</t>
  </si>
  <si>
    <t>Analytical results for Be in OREAS 268 (Certified Value 1.92 ppm)</t>
  </si>
  <si>
    <t>Analytical results for Bi in OREAS 268 (Certified Value 5.31 ppm)</t>
  </si>
  <si>
    <t>Analytical results for Ca in OREAS 268 (Certified Value 1.18 wt.%)</t>
  </si>
  <si>
    <t>Analytical results for Cd in OREAS 268 (Certified Value 0.041 ppm)</t>
  </si>
  <si>
    <t>Analytical results for Ce in OREAS 268 (Certified Value 61 ppm)</t>
  </si>
  <si>
    <t>Analytical results for Co in OREAS 268 (Certified Value 11.1 ppm)</t>
  </si>
  <si>
    <t>Analytical results for Cr in OREAS 268 (Certified Value 94 ppm)</t>
  </si>
  <si>
    <t>Analytical results for Cs in OREAS 268 (Certified Value 6.05 ppm)</t>
  </si>
  <si>
    <t>Analytical results for Cu in OREAS 268 (Certified Value 27.1 ppm)</t>
  </si>
  <si>
    <t>Analytical results for Dy in OREAS 268 (Certified Value 3.14 ppm)</t>
  </si>
  <si>
    <t>Analytical results for Er in OREAS 268 (Certified Value 1.52 ppm)</t>
  </si>
  <si>
    <t>Analytical results for Eu in OREAS 268 (Certified Value 1.03 ppm)</t>
  </si>
  <si>
    <t>Analytical results for Fe in OREAS 268 (Certified Value 2.95 wt.%)</t>
  </si>
  <si>
    <t>Analytical results for Ga in OREAS 268 (Certified Value 15 ppm)</t>
  </si>
  <si>
    <t>Analytical results for Gd in OREAS 268 (Certified Value 4.15 ppm)</t>
  </si>
  <si>
    <t>Analytical results for Ge in OREAS 268 (Certified Value 0.15 ppm)</t>
  </si>
  <si>
    <t>Analytical results for Hf in OREAS 268 (Certified Value 3.11 ppm)</t>
  </si>
  <si>
    <t>Analytical results for Hg in OREAS 268 (Indicative Value 0.14 ppm)</t>
  </si>
  <si>
    <t>Analytical results for Ho in OREAS 268 (Certified Value 0.56 ppm)</t>
  </si>
  <si>
    <t>Analytical results for In in OREAS 268 (Certified Value 0.063 ppm)</t>
  </si>
  <si>
    <t>Analytical results for K in OREAS 268 (Certified Value 1.3 wt.%)</t>
  </si>
  <si>
    <t>Analytical results for La in OREAS 268 (Certified Value 31.3 ppm)</t>
  </si>
  <si>
    <t>Analytical results for Li in OREAS 268 (Certified Value 56 ppm)</t>
  </si>
  <si>
    <t>Analytical results for Lu in OREAS 268 (Certified Value 0.21 ppm)</t>
  </si>
  <si>
    <t>Analytical results for Mg in OREAS 268 (Certified Value 0.99 wt.%)</t>
  </si>
  <si>
    <t>Analytical results for Mn in OREAS 268 (Certified Value 0.028 wt.%)</t>
  </si>
  <si>
    <t>Analytical results for Mo in OREAS 268 (Certified Value 7.19 ppm)</t>
  </si>
  <si>
    <t>Analytical results for Na in OREAS 268 (Certified Value 0.543 wt.%)</t>
  </si>
  <si>
    <t>Analytical results for Nb in OREAS 268 (Certified Value 15.2 ppm)</t>
  </si>
  <si>
    <t>Analytical results for Nd in OREAS 268 (Certified Value 27 ppm)</t>
  </si>
  <si>
    <t>Analytical results for Ni in OREAS 268 (Certified Value 50 ppm)</t>
  </si>
  <si>
    <t>Analytical results for P in OREAS 268 (Certified Value 0.053 wt.%)</t>
  </si>
  <si>
    <t>Analytical results for Pb in OREAS 268 (Certified Value 15.5 ppm)</t>
  </si>
  <si>
    <t>Analytical results for Pr in OREAS 268 (Certified Value 7.22 ppm)</t>
  </si>
  <si>
    <t>Analytical results for Pt in OREAS 268 (Indicative Value 3 ppb)</t>
  </si>
  <si>
    <t>Analytical results for Rb in OREAS 268 (Certified Value 77 ppm)</t>
  </si>
  <si>
    <t>Analytical results for Re in OREAS 268 (Certified Value &lt; 0.002 ppm)</t>
  </si>
  <si>
    <t>Analytical results for S in OREAS 268 (Certified Value 0.028 wt.%)</t>
  </si>
  <si>
    <t>Analytical results for Sb in OREAS 268 (Certified Value 4.83 ppm)</t>
  </si>
  <si>
    <t>Analytical results for Sc in OREAS 268 (Certified Value 9.23 ppm)</t>
  </si>
  <si>
    <t>Analytical results for Se in OREAS 268 (Certified Value 0.95 ppm)</t>
  </si>
  <si>
    <t>Analytical results for Sm in OREAS 268 (Certified Value 5.12 ppm)</t>
  </si>
  <si>
    <t>Analytical results for Sn in OREAS 268 (Certified Value 6.51 ppm)</t>
  </si>
  <si>
    <t>Analytical results for Sr in OREAS 268 (Certified Value 170 ppm)</t>
  </si>
  <si>
    <t>Analytical results for Ta in OREAS 268 (Certified Value 1.04 ppm)</t>
  </si>
  <si>
    <t>Analytical results for Tb in OREAS 268 (Certified Value 0.54 ppm)</t>
  </si>
  <si>
    <t>Analytical results for Te in OREAS 268 (Certified Value 0.12 ppm)</t>
  </si>
  <si>
    <t>Analytical results for Th in OREAS 268 (Certified Value 9.36 ppm)</t>
  </si>
  <si>
    <t>Analytical results for Ti in OREAS 268 (Certified Value 0.393 wt.%)</t>
  </si>
  <si>
    <t>Analytical results for Tl in OREAS 268 (Certified Value 0.46 ppm)</t>
  </si>
  <si>
    <t>Analytical results for Tm in OREAS 268 (Certified Value 0.2 ppm)</t>
  </si>
  <si>
    <t>Analytical results for U in OREAS 268 (Certified Value 1.82 ppm)</t>
  </si>
  <si>
    <t>Analytical results for V in OREAS 268 (Certified Value 69 ppm)</t>
  </si>
  <si>
    <t>Analytical results for W in OREAS 268 (Certified Value 25.2 ppm)</t>
  </si>
  <si>
    <t>Analytical results for Y in OREAS 268 (Certified Value 13.7 ppm)</t>
  </si>
  <si>
    <t>Analytical results for Yb in OREAS 268 (Certified Value 1.36 ppm)</t>
  </si>
  <si>
    <t>Analytical results for Zn in OREAS 268 (Certified Value 47.8 ppm)</t>
  </si>
  <si>
    <t>Analytical results for Zr in OREAS 268 (Certified Value 113 ppm)</t>
  </si>
  <si>
    <t>Analytical results for Ag in OREAS 268 (Certified Value 4.65 ppm)</t>
  </si>
  <si>
    <t>Analytical results for Al in OREAS 268 (Certified Value 0.918 wt.%)</t>
  </si>
  <si>
    <t>Analytical results for As in OREAS 268 (Certified Value 116 ppm)</t>
  </si>
  <si>
    <t>Analytical results for B in OREAS 268 (Certified Value &lt; 10 ppm)</t>
  </si>
  <si>
    <t>Analytical results for Ba in OREAS 268 (Certified Value 79 ppm)</t>
  </si>
  <si>
    <t>Analytical results for Be in OREAS 268 (Certified Value 0.56 ppm)</t>
  </si>
  <si>
    <t>Analytical results for Bi in OREAS 268 (Certified Value 4.7 ppm)</t>
  </si>
  <si>
    <t>Analytical results for Ca in OREAS 268 (Certified Value 0.332 wt.%)</t>
  </si>
  <si>
    <t>Analytical results for Cd in OREAS 268 (Certified Value 0.031 ppm)</t>
  </si>
  <si>
    <t>Analytical results for Ce in OREAS 268 (Certified Value 35.2 ppm)</t>
  </si>
  <si>
    <t>Analytical results for Co in OREAS 268 (Certified Value 7.22 ppm)</t>
  </si>
  <si>
    <t>Analytical results for Cr in OREAS 268 (Certified Value 43.7 ppm)</t>
  </si>
  <si>
    <t>Analytical results for Cs in OREAS 268 (Certified Value 1.39 ppm)</t>
  </si>
  <si>
    <t>Analytical results for Cu in OREAS 268 (Certified Value 22.8 ppm)</t>
  </si>
  <si>
    <t>Analytical results for Dy in OREAS 268 (Indicative Value 1.52 ppm)</t>
  </si>
  <si>
    <t>Analytical results for Er in OREAS 268 (Indicative Value 0.63 ppm)</t>
  </si>
  <si>
    <t>Analytical results for Eu in OREAS 268 (Certified Value 0.53 ppm)</t>
  </si>
  <si>
    <t>Analytical results for Fe in OREAS 268 (Certified Value 2.14 wt.%)</t>
  </si>
  <si>
    <t>Analytical results for Ga in OREAS 268 (Certified Value 3.64 ppm)</t>
  </si>
  <si>
    <t>Analytical results for Gd in OREAS 268 (Indicative Value 2.34 ppm)</t>
  </si>
  <si>
    <t>Analytical results for Ge in OREAS 268 (Certified Value 0.079 ppm)</t>
  </si>
  <si>
    <t>Analytical results for Hf in OREAS 268 (Certified Value 0.51 ppm)</t>
  </si>
  <si>
    <t>Analytical results for Hg in OREAS 268 (Certified Value 0.042 ppm)</t>
  </si>
  <si>
    <t>Analytical results for Ho in OREAS 268 (Certified Value 0.25 ppm)</t>
  </si>
  <si>
    <t>Analytical results for In in OREAS 268 (Certified Value 0.024 ppm)</t>
  </si>
  <si>
    <t>Analytical results for K in OREAS 268 (Certified Value 0.169 wt.%)</t>
  </si>
  <si>
    <t>Analytical results for La in OREAS 268 (Certified Value 17.1 ppm)</t>
  </si>
  <si>
    <t>Analytical results for Li in OREAS 268 (Certified Value 5.6 ppm)</t>
  </si>
  <si>
    <t>Analytical results for Lu in OREAS 268 (Indicative Value 0.062 ppm)</t>
  </si>
  <si>
    <t>Analytical results for Mg in OREAS 268 (Certified Value 0.4 wt.%)</t>
  </si>
  <si>
    <t>Analytical results for Mn in OREAS 268 (Certified Value 0.016 wt.%)</t>
  </si>
  <si>
    <t>Analytical results for Mo in OREAS 268 (Certified Value 6.53 ppm)</t>
  </si>
  <si>
    <t>Analytical results for Na in OREAS 268 (Certified Value 0.09 wt.%)</t>
  </si>
  <si>
    <t>Analytical results for Nb in OREAS 268 (Certified Value 0.43 ppm)</t>
  </si>
  <si>
    <t>Analytical results for Nd in OREAS 268 (Indicative Value 15.3 ppm)</t>
  </si>
  <si>
    <t>Analytical results for Ni in OREAS 268 (Certified Value 40.3 ppm)</t>
  </si>
  <si>
    <t>Analytical results for P in OREAS 268 (Certified Value 0.036 wt.%)</t>
  </si>
  <si>
    <t>Analytical results for Pb in OREAS 268 (Certified Value 8.83 ppm)</t>
  </si>
  <si>
    <t>Analytical results for Pd in OREAS 268 (Indicative Value &lt; 10 ppb)</t>
  </si>
  <si>
    <t>Analytical results for Pr in OREAS 268 (Certified Value 4.31 ppm)</t>
  </si>
  <si>
    <t>Analytical results for Pt in OREAS 268 (Indicative Value &lt; 5 ppb)</t>
  </si>
  <si>
    <t>Analytical results for Rb in OREAS 268 (Certified Value 12.9 ppm)</t>
  </si>
  <si>
    <t>Analytical results for Re in OREAS 268 (Certified Value &lt; 0.001 ppm)</t>
  </si>
  <si>
    <t>Analytical results for S in OREAS 268 (Certified Value 0.022 wt.%)</t>
  </si>
  <si>
    <t>Analytical results for Sb in OREAS 268 (Certified Value 1.82 ppm)</t>
  </si>
  <si>
    <t>Analytical results for Sc in OREAS 268 (Certified Value 2.19 ppm)</t>
  </si>
  <si>
    <t>Analytical results for Se in OREAS 268 (Indicative Value 0.25 ppm)</t>
  </si>
  <si>
    <t>Analytical results for Sm in OREAS 268 (Indicative Value 3.25 ppm)</t>
  </si>
  <si>
    <t>Analytical results for Sn in OREAS 268 (Certified Value 1.36 ppm)</t>
  </si>
  <si>
    <t>Analytical results for Sr in OREAS 268 (Certified Value 35.4 ppm)</t>
  </si>
  <si>
    <t>Analytical results for Ta in OREAS 268 (Certified Value &lt; 0.01 ppm)</t>
  </si>
  <si>
    <t>Analytical results for Tb in OREAS 268 (Certified Value 0.29 ppm)</t>
  </si>
  <si>
    <t>Analytical results for Te in OREAS 268 (Certified Value 0.089 ppm)</t>
  </si>
  <si>
    <t>Analytical results for Th in OREAS 268 (Certified Value 6.26 ppm)</t>
  </si>
  <si>
    <t>Analytical results for Ti in OREAS 268 (Certified Value 0.066 wt.%)</t>
  </si>
  <si>
    <t>Analytical results for Tl in OREAS 268 (Certified Value 0.11 ppm)</t>
  </si>
  <si>
    <t>Analytical results for Tm in OREAS 268 (Indicative Value 0.076 ppm)</t>
  </si>
  <si>
    <t>Analytical results for U in OREAS 268 (Certified Value 0.89 ppm)</t>
  </si>
  <si>
    <t>Analytical results for V in OREAS 268 (Certified Value 20.2 ppm)</t>
  </si>
  <si>
    <t>Analytical results for W in OREAS 268 (Certified Value 8.54 ppm)</t>
  </si>
  <si>
    <t>Analytical results for Y in OREAS 268 (Certified Value 6.43 ppm)</t>
  </si>
  <si>
    <t>Analytical results for Yb in OREAS 268 (Indicative Value 0.49 ppm)</t>
  </si>
  <si>
    <t>Analytical results for Zn in OREAS 268 (Certified Value 28.9 ppm)</t>
  </si>
  <si>
    <t>Analytical results for Zr in OREAS 268 (Certified Value 22.9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</si>
  <si>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268 (Indicative Value 10.34 wt.%)</t>
    </r>
  </si>
  <si>
    <t>Analytical results for As in OREAS 268 (Indicative Value 140 ppm)</t>
  </si>
  <si>
    <t>Analytical results for BaO in OREAS 268 (Indicative Value 435 ppm)</t>
  </si>
  <si>
    <t>Analytical results for CaO in OREAS 268 (Indicative Value 1.66 wt.%)</t>
  </si>
  <si>
    <t>Analytical results for Cl in OREAS 268 (Indicative Value 55 ppm)</t>
  </si>
  <si>
    <t>Analytical results for Co in OREAS 268 (Indicative Value 20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</si>
  <si>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268 (Indicative Value 175 ppm)</t>
    </r>
  </si>
  <si>
    <t>Analytical results for Cu in OREAS 268 (Indicative Value 40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</si>
  <si>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268 (Indicative Value 4.42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</si>
  <si>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268 (Indicative Value 1.6 wt.%)</t>
    </r>
  </si>
  <si>
    <t>Analytical results for MgO in OREAS 268 (Indicative Value 1.71 wt.%)</t>
  </si>
  <si>
    <t>Analytical results for MnO in OREAS 268 (Indicative Value 0.039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</si>
  <si>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268 (Indicative Value 0.76 wt.%)</t>
    </r>
  </si>
  <si>
    <t>Analytical results for Ni in OREAS 268 (Indicative Value 70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</si>
  <si>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268 (Indicative Value 0.121 wt.%)</t>
    </r>
  </si>
  <si>
    <t>Analytical results for Pb in OREAS 268 (Indicative Value 50 ppm)</t>
  </si>
  <si>
    <t>Analytical results for S in OREAS 268 (Indicative Value 0.025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</si>
  <si>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268 (Indicative Value 76.15 wt.%)</t>
    </r>
  </si>
  <si>
    <t>Analytical results for Sn in OREAS 268 (Indicative Value 55 ppm)</t>
  </si>
  <si>
    <t>Analytical results for Sr in OREAS 268 (Indicative Value 95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</si>
  <si>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268 (Indicative Value 0.74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</si>
  <si>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268 (Indicative Value 134 ppm)</t>
    </r>
  </si>
  <si>
    <t>Analytical results for Zn in OREAS 268 (Indicative Value 50 ppm)</t>
  </si>
  <si>
    <t>Analytical results for Zr in OREAS 268 (Indicative Value 185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</si>
  <si>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268 (Indicative Value 2.23 wt.%)</t>
    </r>
  </si>
  <si>
    <t>Analytical results for C in OREAS 268 (Indicative Value 0.085 wt.%)</t>
  </si>
  <si>
    <t>Analytical results for S in OREAS 268 (Indicative Value 0.15 wt.%)</t>
  </si>
  <si>
    <t>Analytical results for Ag in OREAS 268 (Indicative Value 4.45 ppm)</t>
  </si>
  <si>
    <t>Analytical results for As in OREAS 268 (Indicative Value 134 ppm)</t>
  </si>
  <si>
    <t>Analytical results for Ba in OREAS 268 (Indicative Value 393 ppm)</t>
  </si>
  <si>
    <t>Analytical results for Be in OREAS 268 (Indicative Value 1.8 ppm)</t>
  </si>
  <si>
    <t>Analytical results for Bi in OREAS 268 (Indicative Value 5.6 ppm)</t>
  </si>
  <si>
    <t>Analytical results for Cd in OREAS 268 (Indicative Value 0.075 ppm)</t>
  </si>
  <si>
    <t>Analytical results for Ce in OREAS 268 (Indicative Value 63 ppm)</t>
  </si>
  <si>
    <t>Analytical results for Co in OREAS 268 (Indicative Value 12.2 ppm)</t>
  </si>
  <si>
    <t>Analytical results for Cr in OREAS 268 (Indicative Value 119 ppm)</t>
  </si>
  <si>
    <t>Analytical results for Cs in OREAS 268 (Indicative Value 6.24 ppm)</t>
  </si>
  <si>
    <t>Analytical results for Cu in OREAS 268 (Indicative Value 29 ppm)</t>
  </si>
  <si>
    <t>Analytical results for Dy in OREAS 268 (Indicative Value 4.13 ppm)</t>
  </si>
  <si>
    <t>Analytical results for Er in OREAS 268 (Indicative Value 2.24 ppm)</t>
  </si>
  <si>
    <t>Analytical results for Eu in OREAS 268 (Indicative Value 1.06 ppm)</t>
  </si>
  <si>
    <t>Analytical results for Ga in OREAS 268 (Indicative Value 15.4 ppm)</t>
  </si>
  <si>
    <t>Analytical results for Gd in OREAS 268 (Indicative Value 4.49 ppm)</t>
  </si>
  <si>
    <t>Analytical results for Ge in OREAS 268 (Indicative Value 1.25 ppm)</t>
  </si>
  <si>
    <t>Analytical results for Hf in OREAS 268 (Indicative Value 4.98 ppm)</t>
  </si>
  <si>
    <t>Analytical results for Ho in OREAS 268 (Indicative Value 0.79 ppm)</t>
  </si>
  <si>
    <t>Analytical results for In in OREAS 268 (Indicative Value 0.038 ppm)</t>
  </si>
  <si>
    <t>Analytical results for La in OREAS 268 (Indicative Value 32.6 ppm)</t>
  </si>
  <si>
    <t>Analytical results for Lu in OREAS 268 (Indicative Value 0.3 ppm)</t>
  </si>
  <si>
    <t>Analytical results for Mn in OREAS 268 (Indicative Value 0.029 wt.%)</t>
  </si>
  <si>
    <t>Analytical results for Mo in OREAS 268 (Indicative Value 7.7 ppm)</t>
  </si>
  <si>
    <t>Analytical results for Nb in OREAS 268 (Indicative Value 17.8 ppm)</t>
  </si>
  <si>
    <t>Analytical results for Nd in OREAS 268 (Indicative Value 28.2 ppm)</t>
  </si>
  <si>
    <t>Analytical results for Ni in OREAS 268 (Indicative Value 55 ppm)</t>
  </si>
  <si>
    <t>Analytical results for Pb in OREAS 268 (Indicative Value 16 ppm)</t>
  </si>
  <si>
    <t>Analytical results for Pr in OREAS 268 (Indicative Value 7.57 ppm)</t>
  </si>
  <si>
    <t>Analytical results for Rb in OREAS 268 (Indicative Value 78 ppm)</t>
  </si>
  <si>
    <t>Analytical results for Re in OREAS 268 (Indicative Value &lt; 0.01 ppm)</t>
  </si>
  <si>
    <t>Analytical results for Sb in OREAS 268 (Indicative Value 4.8 ppm)</t>
  </si>
  <si>
    <t>Analytical results for Sc in OREAS 268 (Indicative Value 9.9 ppm)</t>
  </si>
  <si>
    <t>Analytical results for Se in OREAS 268 (Indicative Value &lt; 5 ppm)</t>
  </si>
  <si>
    <t>Analytical results for Sm in OREAS 268 (Indicative Value 5.63 ppm)</t>
  </si>
  <si>
    <t>Analytical results for Sn in OREAS 268 (Indicative Value 8.1 ppm)</t>
  </si>
  <si>
    <t>Analytical results for Sr in OREAS 268 (Indicative Value 172 ppm)</t>
  </si>
  <si>
    <t>Analytical results for Ta in OREAS 268 (Indicative Value 1.25 ppm)</t>
  </si>
  <si>
    <t>Analytical results for Tb in OREAS 268 (Indicative Value 0.7 ppm)</t>
  </si>
  <si>
    <t>Analytical results for Te in OREAS 268 (Indicative Value &lt; 0.2 ppm)</t>
  </si>
  <si>
    <t>Analytical results for Th in OREAS 268 (Indicative Value 9.47 ppm)</t>
  </si>
  <si>
    <t>Analytical results for Ti in OREAS 268 (Indicative Value 0.444 wt.%)</t>
  </si>
  <si>
    <t>Analytical results for Tl in OREAS 268 (Indicative Value &lt; 0.2 ppm)</t>
  </si>
  <si>
    <t>Analytical results for Tm in OREAS 268 (Indicative Value 0.32 ppm)</t>
  </si>
  <si>
    <t>Analytical results for U in OREAS 268 (Indicative Value 1.94 ppm)</t>
  </si>
  <si>
    <t>Analytical results for V in OREAS 268 (Indicative Value 75 ppm)</t>
  </si>
  <si>
    <t>Analytical results for W in OREAS 268 (Indicative Value 27.8 ppm)</t>
  </si>
  <si>
    <t>Analytical results for Y in OREAS 268 (Indicative Value 20.4 ppm)</t>
  </si>
  <si>
    <t>Analytical results for Yb in OREAS 268 (Indicative Value 1.98 ppm)</t>
  </si>
  <si>
    <t>Analytical results for Zn in OREAS 268 (Indicative Value 47.5 ppm)</t>
  </si>
  <si>
    <t>Analytical results for Zr in OREAS 268 (Indicative Value 184 ppm)</t>
  </si>
  <si>
    <t/>
  </si>
  <si>
    <t>Table 5. Participating Laboratory List used for OREAS 268</t>
  </si>
  <si>
    <t>Table 4. Abbreviations used for OREAS 268</t>
  </si>
  <si>
    <t>Table 3. Certified Values and Performance Gates for OREAS 268</t>
  </si>
  <si>
    <t>Table 2. Indicative Values for OREAS 268</t>
  </si>
  <si>
    <t>Table 1. Certified Values, Expanded Uncertainty and Tolerance Limits for OREAS 268</t>
  </si>
  <si>
    <t>SI unit equivalents: ppm (parts per million; 1 x 10-⁶) ≡ mg/kg; wt.% (weight per cent) ≡ % (mass fraction)</t>
  </si>
  <si>
    <t>SI unit equivalents: ppb (parts per billion; 1 x 10-⁹) ≡ µg/kg; ppm (parts per million; 1 x 10-⁶) ≡ mg/kg; wt.% (weight per cent) ≡ % (mass fraction)</t>
  </si>
  <si>
    <t>ORE - Lab-Upscaled RSD Results for CRM: OREAS 268 (Execution: 1) - Analyte Au - (Gold) by INAA</t>
  </si>
  <si>
    <t>Aqua Regia Digestion (sample mass 10-50g)</t>
  </si>
  <si>
    <t>*Gross mass refers to the mass of the entire jar assembly, including jar base, jar lid and contents. These value ranges were developed using a ~40g empty jar mass but should be achievable for any jar-lid combination.</t>
  </si>
  <si>
    <t>PhotonAssay (recommended gross mass* 460-490 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</si>
</sst>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2" fontId="4" fillId="32" borderId="32" xfId="0" applyNumberFormat="1" applyFont="1" applyFill="1" applyBorder="1" applyAlignment="1">
      <alignment horizontal="center"/>
    </xf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36" xfId="0" applyFont="1" applyFill="1" applyBorder="1" applyAlignment="1">
      <alignment vertical="center" wrapText="1"/>
    </xf>
    <xf numFmtId="0" fontId="4" fillId="27" borderId="40" xfId="0" applyFont="1" applyFill="1" applyBorder="1" applyAlignment="1">
      <alignment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2" fontId="38" fillId="0" borderId="13" xfId="44" applyNumberFormat="1" applyFont="1" applyBorder="1" applyAlignment="1">
      <alignment horizontal="center"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4" xfId="0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165" fontId="3" fillId="34" borderId="51" xfId="53" applyNumberFormat="1" applyFont="1" applyFill="1" applyBorder="1" applyAlignment="1">
      <alignment vertical="center"/>
    </xf>
    <xf numFmtId="165" fontId="3" fillId="34" borderId="0" xfId="53" applyNumberFormat="1" applyFont="1" applyFill="1" applyAlignment="1">
      <alignment vertical="center"/>
    </xf>
    <xf numFmtId="10" fontId="3" fillId="34" borderId="0" xfId="48" applyNumberFormat="1" applyFont="1" applyFill="1" applyBorder="1" applyAlignment="1">
      <alignment vertical="center"/>
    </xf>
    <xf numFmtId="10" fontId="3" fillId="24" borderId="0" xfId="48" applyNumberFormat="1" applyFont="1" applyFill="1" applyBorder="1" applyAlignment="1">
      <alignment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0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129</xdr:row>
      <xdr:rowOff>0</xdr:rowOff>
    </xdr:from>
    <xdr:to>
      <xdr:col>7</xdr:col>
      <xdr:colOff>353727</xdr:colOff>
      <xdr:row>133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BD9C2F-4166-2D6F-CF9B-FF4BC760C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5860375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375283</xdr:colOff>
      <xdr:row>38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BF1F3C-296E-94B2-9FDF-72C8D6900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5354053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1149</xdr:row>
      <xdr:rowOff>0</xdr:rowOff>
    </xdr:from>
    <xdr:to>
      <xdr:col>9</xdr:col>
      <xdr:colOff>390576</xdr:colOff>
      <xdr:row>1154</xdr:row>
      <xdr:rowOff>66194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5B69FA-1DA0-5081-01EC-3D3F0B8F0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91567955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1165</xdr:row>
      <xdr:rowOff>0</xdr:rowOff>
    </xdr:from>
    <xdr:to>
      <xdr:col>9</xdr:col>
      <xdr:colOff>375283</xdr:colOff>
      <xdr:row>1170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3C8AE4-2C2B-2A3A-A1E5-5F113EDA9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190740632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337</xdr:row>
      <xdr:rowOff>0</xdr:rowOff>
    </xdr:from>
    <xdr:to>
      <xdr:col>9</xdr:col>
      <xdr:colOff>420959</xdr:colOff>
      <xdr:row>342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1C0D13-C13D-DFB0-9FDA-929D915E9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6776798"/>
          <a:ext cx="623065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420959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DC3F1B-3D0C-DB06-2C7C-E76E49C85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3065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420959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61DCAB-C3EA-0601-16F2-683C73842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3065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420959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4C6971-342B-2432-941A-25220161F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10</xdr:col>
      <xdr:colOff>401352</xdr:colOff>
      <xdr:row>47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848C50-52B8-D348-8A49-C4A5DC22E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81062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129</xdr:row>
      <xdr:rowOff>0</xdr:rowOff>
    </xdr:from>
    <xdr:to>
      <xdr:col>13</xdr:col>
      <xdr:colOff>144177</xdr:colOff>
      <xdr:row>133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506B1C-ACE9-2358-3DAB-C2765DC1C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4650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2</xdr:col>
      <xdr:colOff>5116227</xdr:colOff>
      <xdr:row>43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FFC3A3-B16E-CF98-DCC9-6867E862C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334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0</xdr:rowOff>
    </xdr:from>
    <xdr:to>
      <xdr:col>2</xdr:col>
      <xdr:colOff>5116227</xdr:colOff>
      <xdr:row>53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8450EC-650E-979F-230B-A20B38674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9734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3EAA04-7DFB-0BAA-D6C7-B65A2A5F9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381181</xdr:colOff>
      <xdr:row>38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718F69-4C09-6AE9-3BE5-6BE6293DB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5244353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375835</xdr:colOff>
      <xdr:row>38</xdr:row>
      <xdr:rowOff>53837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ED14FB-70B1-FC44-4891-763F70241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5531491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387225</xdr:colOff>
      <xdr:row>38</xdr:row>
      <xdr:rowOff>81329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4EDD83-0641-738A-BF72-7562732E9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5361826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9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701</v>
      </c>
      <c r="C1" s="88"/>
      <c r="D1" s="88"/>
      <c r="E1" s="88"/>
      <c r="F1" s="88"/>
      <c r="G1" s="88"/>
      <c r="H1" s="72"/>
    </row>
    <row r="2" spans="1:8" ht="15.75" customHeight="1">
      <c r="A2" s="266"/>
      <c r="B2" s="264" t="s">
        <v>2</v>
      </c>
      <c r="C2" s="73" t="s">
        <v>66</v>
      </c>
      <c r="D2" s="262" t="s">
        <v>185</v>
      </c>
      <c r="E2" s="263"/>
      <c r="F2" s="262" t="s">
        <v>93</v>
      </c>
      <c r="G2" s="263"/>
      <c r="H2" s="80"/>
    </row>
    <row r="3" spans="1:8" ht="12.75">
      <c r="A3" s="266"/>
      <c r="B3" s="265"/>
      <c r="C3" s="71" t="s">
        <v>47</v>
      </c>
      <c r="D3" s="173" t="s">
        <v>67</v>
      </c>
      <c r="E3" s="39" t="s">
        <v>68</v>
      </c>
      <c r="F3" s="173" t="s">
        <v>67</v>
      </c>
      <c r="G3" s="39" t="s">
        <v>68</v>
      </c>
      <c r="H3" s="81"/>
    </row>
    <row r="4" spans="1:8" ht="15.75" customHeight="1">
      <c r="A4" s="90"/>
      <c r="B4" s="40" t="s">
        <v>208</v>
      </c>
      <c r="C4" s="175"/>
      <c r="D4" s="175"/>
      <c r="E4" s="175"/>
      <c r="F4" s="175"/>
      <c r="G4" s="174"/>
      <c r="H4" s="82"/>
    </row>
    <row r="5" spans="1:8" ht="15.75" customHeight="1">
      <c r="A5" s="90"/>
      <c r="B5" s="176" t="s">
        <v>423</v>
      </c>
      <c r="C5" s="235">
        <v>11.418619122928893</v>
      </c>
      <c r="D5" s="236">
        <v>11.27972454175697</v>
      </c>
      <c r="E5" s="237">
        <v>11.557513704100817</v>
      </c>
      <c r="F5" s="236">
        <v>11.383306136249519</v>
      </c>
      <c r="G5" s="237">
        <v>11.453932109608267</v>
      </c>
      <c r="H5" s="82"/>
    </row>
    <row r="6" spans="1:8" ht="15.75" customHeight="1">
      <c r="A6" s="90"/>
      <c r="B6" s="238" t="s">
        <v>707</v>
      </c>
      <c r="C6" s="175"/>
      <c r="D6" s="175"/>
      <c r="E6" s="175"/>
      <c r="F6" s="175"/>
      <c r="G6" s="174"/>
      <c r="H6" s="82"/>
    </row>
    <row r="7" spans="1:8" ht="15.75" customHeight="1">
      <c r="A7" s="90"/>
      <c r="B7" s="176" t="s">
        <v>423</v>
      </c>
      <c r="C7" s="235">
        <v>11.670511111111113</v>
      </c>
      <c r="D7" s="236">
        <v>11.584020929053002</v>
      </c>
      <c r="E7" s="237">
        <v>11.757001293169223</v>
      </c>
      <c r="F7" s="236">
        <v>11.659944460557316</v>
      </c>
      <c r="G7" s="237">
        <v>11.681077761664909</v>
      </c>
      <c r="H7" s="82"/>
    </row>
    <row r="8" spans="1:8" ht="15.75" customHeight="1">
      <c r="A8" s="90"/>
      <c r="B8" s="238" t="s">
        <v>705</v>
      </c>
      <c r="C8" s="175"/>
      <c r="D8" s="175"/>
      <c r="E8" s="175"/>
      <c r="F8" s="175"/>
      <c r="G8" s="174"/>
      <c r="H8" s="82"/>
    </row>
    <row r="9" spans="1:8" ht="15.75" customHeight="1">
      <c r="A9" s="90"/>
      <c r="B9" s="176" t="s">
        <v>423</v>
      </c>
      <c r="C9" s="235">
        <v>11.289536579451484</v>
      </c>
      <c r="D9" s="236">
        <v>11.07405275762738</v>
      </c>
      <c r="E9" s="237">
        <v>11.505020401275589</v>
      </c>
      <c r="F9" s="236">
        <v>11.251290440217433</v>
      </c>
      <c r="G9" s="237">
        <v>11.327782718685535</v>
      </c>
      <c r="H9" s="82"/>
    </row>
    <row r="10" spans="1:8" ht="15.75" customHeight="1">
      <c r="A10" s="90"/>
      <c r="B10" s="238" t="s">
        <v>211</v>
      </c>
      <c r="C10" s="175"/>
      <c r="D10" s="175"/>
      <c r="E10" s="175"/>
      <c r="F10" s="175"/>
      <c r="G10" s="174"/>
      <c r="H10" s="82"/>
    </row>
    <row r="11" spans="1:8" ht="15.75" customHeight="1">
      <c r="A11" s="90"/>
      <c r="B11" s="176" t="s">
        <v>423</v>
      </c>
      <c r="C11" s="235">
        <v>11.17268736766291</v>
      </c>
      <c r="D11" s="236">
        <v>11.054778413831173</v>
      </c>
      <c r="E11" s="237">
        <v>11.290596321494647</v>
      </c>
      <c r="F11" s="236">
        <v>11.159305271704101</v>
      </c>
      <c r="G11" s="237">
        <v>11.186069463621719</v>
      </c>
      <c r="H11" s="82"/>
    </row>
    <row r="12" spans="1:8" ht="15.75" customHeight="1">
      <c r="A12" s="90"/>
      <c r="B12" s="238" t="s">
        <v>183</v>
      </c>
      <c r="C12" s="175"/>
      <c r="D12" s="175"/>
      <c r="E12" s="175"/>
      <c r="F12" s="175"/>
      <c r="G12" s="174"/>
      <c r="H12" s="82"/>
    </row>
    <row r="13" spans="1:8" ht="15.75" customHeight="1">
      <c r="A13" s="90"/>
      <c r="B13" s="176" t="s">
        <v>424</v>
      </c>
      <c r="C13" s="235">
        <v>4.8553097695642213</v>
      </c>
      <c r="D13" s="236">
        <v>4.6169482959855213</v>
      </c>
      <c r="E13" s="237">
        <v>5.0936712431429214</v>
      </c>
      <c r="F13" s="236">
        <v>4.6099618427865092</v>
      </c>
      <c r="G13" s="237">
        <v>5.1006576963419334</v>
      </c>
      <c r="H13" s="82"/>
    </row>
    <row r="14" spans="1:8" ht="15.75" customHeight="1">
      <c r="A14" s="90"/>
      <c r="B14" s="176" t="s">
        <v>425</v>
      </c>
      <c r="C14" s="235">
        <v>5.1791019545989405</v>
      </c>
      <c r="D14" s="236">
        <v>5.0472983034412291</v>
      </c>
      <c r="E14" s="237">
        <v>5.3109056057566519</v>
      </c>
      <c r="F14" s="236">
        <v>5.1031652078160423</v>
      </c>
      <c r="G14" s="237">
        <v>5.2550387013818387</v>
      </c>
      <c r="H14" s="82"/>
    </row>
    <row r="15" spans="1:8" ht="15.75" customHeight="1">
      <c r="A15" s="90"/>
      <c r="B15" s="176" t="s">
        <v>426</v>
      </c>
      <c r="C15" s="234">
        <v>134.33652114622097</v>
      </c>
      <c r="D15" s="239">
        <v>129.77474689357635</v>
      </c>
      <c r="E15" s="240">
        <v>138.8982953988656</v>
      </c>
      <c r="F15" s="239">
        <v>131.18739307573156</v>
      </c>
      <c r="G15" s="240">
        <v>137.48564921671039</v>
      </c>
      <c r="H15" s="82"/>
    </row>
    <row r="16" spans="1:8" ht="15.75" customHeight="1">
      <c r="A16" s="90"/>
      <c r="B16" s="176" t="s">
        <v>427</v>
      </c>
      <c r="C16" s="234">
        <v>385.24651226881184</v>
      </c>
      <c r="D16" s="239">
        <v>373.66946792779669</v>
      </c>
      <c r="E16" s="240">
        <v>396.82355660982699</v>
      </c>
      <c r="F16" s="239">
        <v>377.33273776476364</v>
      </c>
      <c r="G16" s="240">
        <v>393.16028677286005</v>
      </c>
      <c r="H16" s="82"/>
    </row>
    <row r="17" spans="1:8" ht="15.75" customHeight="1">
      <c r="A17" s="90"/>
      <c r="B17" s="176" t="s">
        <v>428</v>
      </c>
      <c r="C17" s="235">
        <v>1.9209059629377763</v>
      </c>
      <c r="D17" s="236">
        <v>1.7712980038288901</v>
      </c>
      <c r="E17" s="237">
        <v>2.0705139220466626</v>
      </c>
      <c r="F17" s="236">
        <v>1.8630315939288109</v>
      </c>
      <c r="G17" s="237">
        <v>1.9787803319467416</v>
      </c>
      <c r="H17" s="82"/>
    </row>
    <row r="18" spans="1:8" ht="15.75" customHeight="1">
      <c r="A18" s="90"/>
      <c r="B18" s="176" t="s">
        <v>429</v>
      </c>
      <c r="C18" s="235">
        <v>5.3067891854653162</v>
      </c>
      <c r="D18" s="236">
        <v>4.8608219231155863</v>
      </c>
      <c r="E18" s="237">
        <v>5.7527564478150461</v>
      </c>
      <c r="F18" s="236">
        <v>5.0794091460321962</v>
      </c>
      <c r="G18" s="237">
        <v>5.5341692248984362</v>
      </c>
      <c r="H18" s="82"/>
    </row>
    <row r="19" spans="1:8" ht="15.75" customHeight="1">
      <c r="A19" s="90"/>
      <c r="B19" s="176" t="s">
        <v>430</v>
      </c>
      <c r="C19" s="235">
        <v>1.1767985837435426</v>
      </c>
      <c r="D19" s="236">
        <v>1.1384719494018376</v>
      </c>
      <c r="E19" s="237">
        <v>1.2151252180852476</v>
      </c>
      <c r="F19" s="236">
        <v>1.1514657307899556</v>
      </c>
      <c r="G19" s="237">
        <v>1.2021314366971296</v>
      </c>
      <c r="H19" s="82"/>
    </row>
    <row r="20" spans="1:8" ht="15.75" customHeight="1">
      <c r="A20" s="90"/>
      <c r="B20" s="176" t="s">
        <v>431</v>
      </c>
      <c r="C20" s="233">
        <v>4.054166666666667E-2</v>
      </c>
      <c r="D20" s="243">
        <v>2.4959620809838393E-2</v>
      </c>
      <c r="E20" s="244">
        <v>5.6123712523494948E-2</v>
      </c>
      <c r="F20" s="243" t="s">
        <v>94</v>
      </c>
      <c r="G20" s="244" t="s">
        <v>94</v>
      </c>
      <c r="H20" s="82"/>
    </row>
    <row r="21" spans="1:8" ht="15.75" customHeight="1">
      <c r="A21" s="90"/>
      <c r="B21" s="176" t="s">
        <v>432</v>
      </c>
      <c r="C21" s="234">
        <v>61.28679811690882</v>
      </c>
      <c r="D21" s="239">
        <v>58.501901311636011</v>
      </c>
      <c r="E21" s="240">
        <v>64.071694922181621</v>
      </c>
      <c r="F21" s="239">
        <v>59.295275160762337</v>
      </c>
      <c r="G21" s="240">
        <v>63.278321073055302</v>
      </c>
      <c r="H21" s="82"/>
    </row>
    <row r="22" spans="1:8" ht="15.75" customHeight="1">
      <c r="A22" s="90"/>
      <c r="B22" s="176" t="s">
        <v>433</v>
      </c>
      <c r="C22" s="247">
        <v>11.087274698021661</v>
      </c>
      <c r="D22" s="248">
        <v>10.491302938202288</v>
      </c>
      <c r="E22" s="249">
        <v>11.683246457841033</v>
      </c>
      <c r="F22" s="248">
        <v>10.660210594289394</v>
      </c>
      <c r="G22" s="249">
        <v>11.514338801753928</v>
      </c>
      <c r="H22" s="82"/>
    </row>
    <row r="23" spans="1:8" ht="15.75" customHeight="1">
      <c r="A23" s="90"/>
      <c r="B23" s="176" t="s">
        <v>434</v>
      </c>
      <c r="C23" s="234">
        <v>93.58612657765633</v>
      </c>
      <c r="D23" s="239">
        <v>87.083228425370152</v>
      </c>
      <c r="E23" s="240">
        <v>100.08902472994251</v>
      </c>
      <c r="F23" s="239">
        <v>90.290134887652982</v>
      </c>
      <c r="G23" s="240">
        <v>96.882118267659678</v>
      </c>
      <c r="H23" s="82"/>
    </row>
    <row r="24" spans="1:8" ht="15.75" customHeight="1">
      <c r="A24" s="90"/>
      <c r="B24" s="176" t="s">
        <v>435</v>
      </c>
      <c r="C24" s="235">
        <v>6.0530941081386471</v>
      </c>
      <c r="D24" s="236">
        <v>5.7891945181135052</v>
      </c>
      <c r="E24" s="237">
        <v>6.3169936981637891</v>
      </c>
      <c r="F24" s="236">
        <v>5.8716470239392722</v>
      </c>
      <c r="G24" s="237">
        <v>6.2345411923380221</v>
      </c>
      <c r="H24" s="82"/>
    </row>
    <row r="25" spans="1:8" ht="15.75" customHeight="1">
      <c r="A25" s="90"/>
      <c r="B25" s="176" t="s">
        <v>436</v>
      </c>
      <c r="C25" s="247">
        <v>27.12184493537065</v>
      </c>
      <c r="D25" s="248">
        <v>25.701787090275843</v>
      </c>
      <c r="E25" s="249">
        <v>28.541902780465456</v>
      </c>
      <c r="F25" s="248">
        <v>26.076925242356726</v>
      </c>
      <c r="G25" s="249">
        <v>28.166764628384573</v>
      </c>
      <c r="H25" s="82"/>
    </row>
    <row r="26" spans="1:8" ht="15.75" customHeight="1">
      <c r="A26" s="90"/>
      <c r="B26" s="176" t="s">
        <v>437</v>
      </c>
      <c r="C26" s="235">
        <v>3.1444388544214701</v>
      </c>
      <c r="D26" s="236">
        <v>2.947457134496585</v>
      </c>
      <c r="E26" s="237">
        <v>3.3414205743463552</v>
      </c>
      <c r="F26" s="236">
        <v>3.005136918616941</v>
      </c>
      <c r="G26" s="237">
        <v>3.2837407902259992</v>
      </c>
      <c r="H26" s="82"/>
    </row>
    <row r="27" spans="1:8" ht="15.75" customHeight="1">
      <c r="A27" s="90"/>
      <c r="B27" s="176" t="s">
        <v>438</v>
      </c>
      <c r="C27" s="235">
        <v>1.524037522021114</v>
      </c>
      <c r="D27" s="236">
        <v>1.3947778708327865</v>
      </c>
      <c r="E27" s="237">
        <v>1.6532971732094415</v>
      </c>
      <c r="F27" s="236">
        <v>1.4755163111565199</v>
      </c>
      <c r="G27" s="237">
        <v>1.572558732885708</v>
      </c>
      <c r="H27" s="82"/>
    </row>
    <row r="28" spans="1:8" ht="15.75" customHeight="1">
      <c r="A28" s="90"/>
      <c r="B28" s="176" t="s">
        <v>439</v>
      </c>
      <c r="C28" s="235">
        <v>1.0312374074025452</v>
      </c>
      <c r="D28" s="236">
        <v>0.94243634794863551</v>
      </c>
      <c r="E28" s="237">
        <v>1.1200384668564549</v>
      </c>
      <c r="F28" s="236">
        <v>0.98828795552595705</v>
      </c>
      <c r="G28" s="237">
        <v>1.0741868592791333</v>
      </c>
      <c r="H28" s="82"/>
    </row>
    <row r="29" spans="1:8" ht="15.75" customHeight="1">
      <c r="A29" s="90"/>
      <c r="B29" s="176" t="s">
        <v>440</v>
      </c>
      <c r="C29" s="235">
        <v>2.9531608618301646</v>
      </c>
      <c r="D29" s="236">
        <v>2.8600281743571259</v>
      </c>
      <c r="E29" s="237">
        <v>3.0462935493032033</v>
      </c>
      <c r="F29" s="236">
        <v>2.887423984640979</v>
      </c>
      <c r="G29" s="237">
        <v>3.0188977390193501</v>
      </c>
      <c r="H29" s="83"/>
    </row>
    <row r="30" spans="1:8" ht="15.75" customHeight="1">
      <c r="A30" s="90"/>
      <c r="B30" s="176" t="s">
        <v>441</v>
      </c>
      <c r="C30" s="247">
        <v>14.974132067146318</v>
      </c>
      <c r="D30" s="248">
        <v>14.349646591132364</v>
      </c>
      <c r="E30" s="249">
        <v>15.598617543160271</v>
      </c>
      <c r="F30" s="248">
        <v>14.480040201095807</v>
      </c>
      <c r="G30" s="249">
        <v>15.468223933196828</v>
      </c>
      <c r="H30" s="82"/>
    </row>
    <row r="31" spans="1:8" ht="15.75" customHeight="1">
      <c r="A31" s="90"/>
      <c r="B31" s="176" t="s">
        <v>442</v>
      </c>
      <c r="C31" s="235">
        <v>4.1486694675039022</v>
      </c>
      <c r="D31" s="236">
        <v>3.8173031916911597</v>
      </c>
      <c r="E31" s="237">
        <v>4.4800357433166447</v>
      </c>
      <c r="F31" s="236">
        <v>3.8626915878466366</v>
      </c>
      <c r="G31" s="237">
        <v>4.4346473471611683</v>
      </c>
      <c r="H31" s="82"/>
    </row>
    <row r="32" spans="1:8" ht="15.75" customHeight="1">
      <c r="A32" s="90"/>
      <c r="B32" s="176" t="s">
        <v>443</v>
      </c>
      <c r="C32" s="235">
        <v>0.1506384995588794</v>
      </c>
      <c r="D32" s="236">
        <v>9.6052278112259165E-2</v>
      </c>
      <c r="E32" s="237">
        <v>0.20522472100549963</v>
      </c>
      <c r="F32" s="236">
        <v>0.12899583829847847</v>
      </c>
      <c r="G32" s="237">
        <v>0.17228116081928033</v>
      </c>
      <c r="H32" s="82"/>
    </row>
    <row r="33" spans="1:8" ht="15.75" customHeight="1">
      <c r="A33" s="90"/>
      <c r="B33" s="176" t="s">
        <v>444</v>
      </c>
      <c r="C33" s="235">
        <v>3.111450231319659</v>
      </c>
      <c r="D33" s="236">
        <v>2.929681768106525</v>
      </c>
      <c r="E33" s="237">
        <v>3.293218694532793</v>
      </c>
      <c r="F33" s="236">
        <v>2.9861503663307345</v>
      </c>
      <c r="G33" s="237">
        <v>3.2367500963085836</v>
      </c>
      <c r="H33" s="82"/>
    </row>
    <row r="34" spans="1:8" ht="15.75" customHeight="1">
      <c r="A34" s="90"/>
      <c r="B34" s="176" t="s">
        <v>445</v>
      </c>
      <c r="C34" s="235">
        <v>0.55793797078188279</v>
      </c>
      <c r="D34" s="236">
        <v>0.48389008384700682</v>
      </c>
      <c r="E34" s="237">
        <v>0.63198585771675875</v>
      </c>
      <c r="F34" s="236">
        <v>0.51929607929160482</v>
      </c>
      <c r="G34" s="237">
        <v>0.59657986227216075</v>
      </c>
      <c r="H34" s="82"/>
    </row>
    <row r="35" spans="1:8" ht="15.75" customHeight="1">
      <c r="A35" s="90"/>
      <c r="B35" s="176" t="s">
        <v>446</v>
      </c>
      <c r="C35" s="233">
        <v>6.3104416980863651E-2</v>
      </c>
      <c r="D35" s="243">
        <v>5.3816641258402444E-2</v>
      </c>
      <c r="E35" s="244">
        <v>7.2392192703324865E-2</v>
      </c>
      <c r="F35" s="243">
        <v>5.7772908909732711E-2</v>
      </c>
      <c r="G35" s="244">
        <v>6.8435925051994598E-2</v>
      </c>
      <c r="H35" s="82"/>
    </row>
    <row r="36" spans="1:8" ht="15.75" customHeight="1">
      <c r="A36" s="90"/>
      <c r="B36" s="176" t="s">
        <v>447</v>
      </c>
      <c r="C36" s="235">
        <v>1.2998472024604877</v>
      </c>
      <c r="D36" s="236">
        <v>1.2608138627546246</v>
      </c>
      <c r="E36" s="237">
        <v>1.3388805421663508</v>
      </c>
      <c r="F36" s="236">
        <v>1.2735955489608113</v>
      </c>
      <c r="G36" s="237">
        <v>1.3260988559601641</v>
      </c>
      <c r="H36" s="82"/>
    </row>
    <row r="37" spans="1:8" ht="15.75" customHeight="1">
      <c r="A37" s="90"/>
      <c r="B37" s="176" t="s">
        <v>448</v>
      </c>
      <c r="C37" s="247">
        <v>31.262511111111113</v>
      </c>
      <c r="D37" s="248">
        <v>29.769230683383032</v>
      </c>
      <c r="E37" s="249">
        <v>32.755791538839198</v>
      </c>
      <c r="F37" s="248">
        <v>30.443295746840956</v>
      </c>
      <c r="G37" s="249">
        <v>32.081726475381267</v>
      </c>
      <c r="H37" s="82"/>
    </row>
    <row r="38" spans="1:8" ht="15.75" customHeight="1">
      <c r="A38" s="90"/>
      <c r="B38" s="176" t="s">
        <v>449</v>
      </c>
      <c r="C38" s="234">
        <v>56.213484257441493</v>
      </c>
      <c r="D38" s="239">
        <v>53.893490948584351</v>
      </c>
      <c r="E38" s="240">
        <v>58.533477566298636</v>
      </c>
      <c r="F38" s="239">
        <v>54.984467494049454</v>
      </c>
      <c r="G38" s="240">
        <v>57.442501020833532</v>
      </c>
      <c r="H38" s="82"/>
    </row>
    <row r="39" spans="1:8" ht="15.75" customHeight="1">
      <c r="A39" s="90"/>
      <c r="B39" s="176" t="s">
        <v>450</v>
      </c>
      <c r="C39" s="235">
        <v>0.2133826266356468</v>
      </c>
      <c r="D39" s="236">
        <v>0.18597617057880911</v>
      </c>
      <c r="E39" s="237">
        <v>0.2407890826924845</v>
      </c>
      <c r="F39" s="236">
        <v>0.19136037889125646</v>
      </c>
      <c r="G39" s="237">
        <v>0.23540487438003715</v>
      </c>
      <c r="H39" s="82"/>
    </row>
    <row r="40" spans="1:8" ht="15.75" customHeight="1">
      <c r="A40" s="90"/>
      <c r="B40" s="176" t="s">
        <v>451</v>
      </c>
      <c r="C40" s="233">
        <v>0.98975298917214594</v>
      </c>
      <c r="D40" s="243">
        <v>0.95793097064517896</v>
      </c>
      <c r="E40" s="244">
        <v>1.021575007699113</v>
      </c>
      <c r="F40" s="243">
        <v>0.97433769080814847</v>
      </c>
      <c r="G40" s="244">
        <v>1.0051682875361434</v>
      </c>
      <c r="H40" s="82"/>
    </row>
    <row r="41" spans="1:8" ht="15.75" customHeight="1">
      <c r="A41" s="90"/>
      <c r="B41" s="176" t="s">
        <v>452</v>
      </c>
      <c r="C41" s="233">
        <v>2.8189057088950795E-2</v>
      </c>
      <c r="D41" s="243">
        <v>2.7295499199532582E-2</v>
      </c>
      <c r="E41" s="244">
        <v>2.9082614978369007E-2</v>
      </c>
      <c r="F41" s="243">
        <v>2.7351163723641193E-2</v>
      </c>
      <c r="G41" s="244">
        <v>2.9026950454260396E-2</v>
      </c>
      <c r="H41" s="82"/>
    </row>
    <row r="42" spans="1:8" ht="15.75" customHeight="1">
      <c r="A42" s="90"/>
      <c r="B42" s="176" t="s">
        <v>453</v>
      </c>
      <c r="C42" s="235">
        <v>7.1933598390229401</v>
      </c>
      <c r="D42" s="236">
        <v>6.7408316577728931</v>
      </c>
      <c r="E42" s="237">
        <v>7.6458880202729871</v>
      </c>
      <c r="F42" s="236">
        <v>6.9773814024212468</v>
      </c>
      <c r="G42" s="237">
        <v>7.4093382756246333</v>
      </c>
      <c r="H42" s="82"/>
    </row>
    <row r="43" spans="1:8" ht="15.75" customHeight="1">
      <c r="A43" s="90"/>
      <c r="B43" s="176" t="s">
        <v>454</v>
      </c>
      <c r="C43" s="233">
        <v>0.54318384253117591</v>
      </c>
      <c r="D43" s="243">
        <v>0.52411970006148922</v>
      </c>
      <c r="E43" s="244">
        <v>0.56224798500086259</v>
      </c>
      <c r="F43" s="243">
        <v>0.53040010233310109</v>
      </c>
      <c r="G43" s="244">
        <v>0.55596758272925073</v>
      </c>
      <c r="H43" s="82"/>
    </row>
    <row r="44" spans="1:8" ht="15.75" customHeight="1">
      <c r="A44" s="90"/>
      <c r="B44" s="176" t="s">
        <v>455</v>
      </c>
      <c r="C44" s="247">
        <v>15.179666240059486</v>
      </c>
      <c r="D44" s="248">
        <v>14.17897759242409</v>
      </c>
      <c r="E44" s="249">
        <v>16.180354887694882</v>
      </c>
      <c r="F44" s="248">
        <v>14.613045368207686</v>
      </c>
      <c r="G44" s="249">
        <v>15.746287111911286</v>
      </c>
      <c r="H44" s="82"/>
    </row>
    <row r="45" spans="1:8" ht="15.75" customHeight="1">
      <c r="A45" s="90"/>
      <c r="B45" s="176" t="s">
        <v>456</v>
      </c>
      <c r="C45" s="247">
        <v>26.987997168231171</v>
      </c>
      <c r="D45" s="248">
        <v>25.535105953767083</v>
      </c>
      <c r="E45" s="249">
        <v>28.44088838269526</v>
      </c>
      <c r="F45" s="248">
        <v>26.553744918667022</v>
      </c>
      <c r="G45" s="249">
        <v>27.422249417795321</v>
      </c>
      <c r="H45" s="82"/>
    </row>
    <row r="46" spans="1:8" ht="15.75" customHeight="1">
      <c r="A46" s="90"/>
      <c r="B46" s="176" t="s">
        <v>457</v>
      </c>
      <c r="C46" s="234">
        <v>50.173958156835852</v>
      </c>
      <c r="D46" s="239">
        <v>48.024255608180951</v>
      </c>
      <c r="E46" s="240">
        <v>52.323660705490752</v>
      </c>
      <c r="F46" s="239">
        <v>48.672836670318567</v>
      </c>
      <c r="G46" s="240">
        <v>51.675079643353136</v>
      </c>
      <c r="H46" s="84"/>
    </row>
    <row r="47" spans="1:8" ht="15.75" customHeight="1">
      <c r="A47" s="90"/>
      <c r="B47" s="176" t="s">
        <v>458</v>
      </c>
      <c r="C47" s="233">
        <v>5.3450815172617537E-2</v>
      </c>
      <c r="D47" s="243">
        <v>5.1706655787970138E-2</v>
      </c>
      <c r="E47" s="244">
        <v>5.5194974557264936E-2</v>
      </c>
      <c r="F47" s="243">
        <v>5.1861305445642013E-2</v>
      </c>
      <c r="G47" s="244">
        <v>5.5040324899593061E-2</v>
      </c>
      <c r="H47" s="84"/>
    </row>
    <row r="48" spans="1:8" ht="15.75" customHeight="1">
      <c r="A48" s="90"/>
      <c r="B48" s="176" t="s">
        <v>459</v>
      </c>
      <c r="C48" s="247">
        <v>15.505583599570858</v>
      </c>
      <c r="D48" s="248">
        <v>14.408103581179343</v>
      </c>
      <c r="E48" s="249">
        <v>16.603063617962373</v>
      </c>
      <c r="F48" s="248">
        <v>14.938710434195389</v>
      </c>
      <c r="G48" s="249">
        <v>16.072456764946327</v>
      </c>
      <c r="H48" s="82"/>
    </row>
    <row r="49" spans="1:8" ht="15.75" customHeight="1">
      <c r="A49" s="90"/>
      <c r="B49" s="176" t="s">
        <v>460</v>
      </c>
      <c r="C49" s="235">
        <v>7.2218279626703374</v>
      </c>
      <c r="D49" s="236">
        <v>6.8457337906259541</v>
      </c>
      <c r="E49" s="237">
        <v>7.5979221347147208</v>
      </c>
      <c r="F49" s="236">
        <v>7.0759407679375297</v>
      </c>
      <c r="G49" s="237">
        <v>7.3677151574031452</v>
      </c>
      <c r="H49" s="82"/>
    </row>
    <row r="50" spans="1:8" ht="15.75" customHeight="1">
      <c r="A50" s="90"/>
      <c r="B50" s="176" t="s">
        <v>461</v>
      </c>
      <c r="C50" s="234">
        <v>77.10380880190236</v>
      </c>
      <c r="D50" s="239">
        <v>74.124057163955996</v>
      </c>
      <c r="E50" s="240">
        <v>80.083560439848725</v>
      </c>
      <c r="F50" s="239">
        <v>75.279124080047438</v>
      </c>
      <c r="G50" s="240">
        <v>78.928493523757282</v>
      </c>
      <c r="H50" s="82"/>
    </row>
    <row r="51" spans="1:8" ht="15.75" customHeight="1">
      <c r="A51" s="90"/>
      <c r="B51" s="176" t="s">
        <v>462</v>
      </c>
      <c r="C51" s="233" t="s">
        <v>212</v>
      </c>
      <c r="D51" s="243" t="s">
        <v>94</v>
      </c>
      <c r="E51" s="244" t="s">
        <v>94</v>
      </c>
      <c r="F51" s="243" t="s">
        <v>94</v>
      </c>
      <c r="G51" s="244" t="s">
        <v>94</v>
      </c>
      <c r="H51" s="82"/>
    </row>
    <row r="52" spans="1:8" ht="15.75" customHeight="1">
      <c r="A52" s="90"/>
      <c r="B52" s="176" t="s">
        <v>463</v>
      </c>
      <c r="C52" s="233">
        <v>2.808931879294297E-2</v>
      </c>
      <c r="D52" s="243">
        <v>2.1799478753594673E-2</v>
      </c>
      <c r="E52" s="244">
        <v>3.4379158832291264E-2</v>
      </c>
      <c r="F52" s="243">
        <v>2.6423967294995979E-2</v>
      </c>
      <c r="G52" s="244">
        <v>2.9754670290889962E-2</v>
      </c>
      <c r="H52" s="82"/>
    </row>
    <row r="53" spans="1:8" ht="15.75" customHeight="1">
      <c r="A53" s="90"/>
      <c r="B53" s="176" t="s">
        <v>464</v>
      </c>
      <c r="C53" s="235">
        <v>4.8326394928941268</v>
      </c>
      <c r="D53" s="236">
        <v>4.6089472954601067</v>
      </c>
      <c r="E53" s="237">
        <v>5.0563316903281468</v>
      </c>
      <c r="F53" s="236">
        <v>4.6095014029036543</v>
      </c>
      <c r="G53" s="237">
        <v>5.0557775828845992</v>
      </c>
      <c r="H53" s="82"/>
    </row>
    <row r="54" spans="1:8" ht="15.75" customHeight="1">
      <c r="A54" s="90"/>
      <c r="B54" s="176" t="s">
        <v>465</v>
      </c>
      <c r="C54" s="235">
        <v>9.2263404062217038</v>
      </c>
      <c r="D54" s="236">
        <v>8.7554915950398851</v>
      </c>
      <c r="E54" s="237">
        <v>9.6971892174035226</v>
      </c>
      <c r="F54" s="236">
        <v>9.0001016618202829</v>
      </c>
      <c r="G54" s="237">
        <v>9.4525791506231247</v>
      </c>
      <c r="H54" s="82"/>
    </row>
    <row r="55" spans="1:8" ht="15.75" customHeight="1">
      <c r="A55" s="90"/>
      <c r="B55" s="176" t="s">
        <v>466</v>
      </c>
      <c r="C55" s="235">
        <v>0.94611111111111112</v>
      </c>
      <c r="D55" s="236">
        <v>0.61210651633113788</v>
      </c>
      <c r="E55" s="237">
        <v>1.2801157058910844</v>
      </c>
      <c r="F55" s="236" t="s">
        <v>94</v>
      </c>
      <c r="G55" s="237" t="s">
        <v>94</v>
      </c>
      <c r="H55" s="82"/>
    </row>
    <row r="56" spans="1:8" ht="15.75" customHeight="1">
      <c r="A56" s="90"/>
      <c r="B56" s="176" t="s">
        <v>467</v>
      </c>
      <c r="C56" s="235">
        <v>5.1192580530976031</v>
      </c>
      <c r="D56" s="236">
        <v>4.8249486644909654</v>
      </c>
      <c r="E56" s="237">
        <v>5.4135674417042408</v>
      </c>
      <c r="F56" s="236">
        <v>4.9527502327218063</v>
      </c>
      <c r="G56" s="237">
        <v>5.2857658734733999</v>
      </c>
      <c r="H56" s="82"/>
    </row>
    <row r="57" spans="1:8" ht="15.75" customHeight="1">
      <c r="A57" s="90"/>
      <c r="B57" s="176" t="s">
        <v>468</v>
      </c>
      <c r="C57" s="235">
        <v>6.5106109972366619</v>
      </c>
      <c r="D57" s="236">
        <v>6.091800936390837</v>
      </c>
      <c r="E57" s="237">
        <v>6.9294210580824869</v>
      </c>
      <c r="F57" s="236">
        <v>6.2545628006334431</v>
      </c>
      <c r="G57" s="237">
        <v>6.7666591938398808</v>
      </c>
      <c r="H57" s="82"/>
    </row>
    <row r="58" spans="1:8" ht="15.75" customHeight="1">
      <c r="A58" s="90"/>
      <c r="B58" s="176" t="s">
        <v>469</v>
      </c>
      <c r="C58" s="234">
        <v>170.41276417924786</v>
      </c>
      <c r="D58" s="239">
        <v>166.16525757461395</v>
      </c>
      <c r="E58" s="240">
        <v>174.66027078388177</v>
      </c>
      <c r="F58" s="239">
        <v>166.19186392902824</v>
      </c>
      <c r="G58" s="240">
        <v>174.63366442946747</v>
      </c>
      <c r="H58" s="82"/>
    </row>
    <row r="59" spans="1:8" ht="15.75" customHeight="1">
      <c r="A59" s="90"/>
      <c r="B59" s="176" t="s">
        <v>470</v>
      </c>
      <c r="C59" s="235">
        <v>1.0366097044340441</v>
      </c>
      <c r="D59" s="236">
        <v>0.94987704947727236</v>
      </c>
      <c r="E59" s="237">
        <v>1.1233423593908158</v>
      </c>
      <c r="F59" s="236">
        <v>0.98566426132594842</v>
      </c>
      <c r="G59" s="237">
        <v>1.0875551475421397</v>
      </c>
      <c r="H59" s="82"/>
    </row>
    <row r="60" spans="1:8" ht="15.75" customHeight="1">
      <c r="A60" s="90"/>
      <c r="B60" s="176" t="s">
        <v>471</v>
      </c>
      <c r="C60" s="235">
        <v>0.54170676888187463</v>
      </c>
      <c r="D60" s="236">
        <v>0.50984847598198058</v>
      </c>
      <c r="E60" s="237">
        <v>0.57356506178176869</v>
      </c>
      <c r="F60" s="236">
        <v>0.50916988662461538</v>
      </c>
      <c r="G60" s="237">
        <v>0.57424365113913389</v>
      </c>
      <c r="H60" s="82"/>
    </row>
    <row r="61" spans="1:8" ht="15.75" customHeight="1">
      <c r="A61" s="90"/>
      <c r="B61" s="176" t="s">
        <v>472</v>
      </c>
      <c r="C61" s="235">
        <v>0.12416046930333335</v>
      </c>
      <c r="D61" s="236">
        <v>6.6191470440405548E-2</v>
      </c>
      <c r="E61" s="237">
        <v>0.18212946816626116</v>
      </c>
      <c r="F61" s="236" t="s">
        <v>94</v>
      </c>
      <c r="G61" s="237" t="s">
        <v>94</v>
      </c>
      <c r="H61" s="82"/>
    </row>
    <row r="62" spans="1:8" ht="15.75" customHeight="1">
      <c r="A62" s="90"/>
      <c r="B62" s="176" t="s">
        <v>473</v>
      </c>
      <c r="C62" s="235">
        <v>9.3611481774636172</v>
      </c>
      <c r="D62" s="236">
        <v>8.8848473350868993</v>
      </c>
      <c r="E62" s="237">
        <v>9.837449019840335</v>
      </c>
      <c r="F62" s="236">
        <v>9.0988968666165952</v>
      </c>
      <c r="G62" s="237">
        <v>9.6233994883106391</v>
      </c>
      <c r="H62" s="82"/>
    </row>
    <row r="63" spans="1:8" ht="15.75" customHeight="1">
      <c r="A63" s="90"/>
      <c r="B63" s="176" t="s">
        <v>474</v>
      </c>
      <c r="C63" s="233">
        <v>0.39294083370023303</v>
      </c>
      <c r="D63" s="243">
        <v>0.37561430901013504</v>
      </c>
      <c r="E63" s="244">
        <v>0.41026735839033102</v>
      </c>
      <c r="F63" s="243">
        <v>0.38284443835352727</v>
      </c>
      <c r="G63" s="244">
        <v>0.40303722904693878</v>
      </c>
      <c r="H63" s="82"/>
    </row>
    <row r="64" spans="1:8" ht="15.75" customHeight="1">
      <c r="A64" s="90"/>
      <c r="B64" s="176" t="s">
        <v>475</v>
      </c>
      <c r="C64" s="235">
        <v>0.45953796180675244</v>
      </c>
      <c r="D64" s="236">
        <v>0.43531190106080825</v>
      </c>
      <c r="E64" s="237">
        <v>0.48376402255269663</v>
      </c>
      <c r="F64" s="236">
        <v>0.4432797620000079</v>
      </c>
      <c r="G64" s="237">
        <v>0.47579616161349697</v>
      </c>
      <c r="H64" s="82"/>
    </row>
    <row r="65" spans="1:8" ht="15.75" customHeight="1">
      <c r="A65" s="90"/>
      <c r="B65" s="176" t="s">
        <v>476</v>
      </c>
      <c r="C65" s="235">
        <v>0.20366212476882303</v>
      </c>
      <c r="D65" s="236">
        <v>0.19236424780316408</v>
      </c>
      <c r="E65" s="237">
        <v>0.21496000173448199</v>
      </c>
      <c r="F65" s="236">
        <v>0.19021361122736746</v>
      </c>
      <c r="G65" s="237">
        <v>0.2171106383102786</v>
      </c>
      <c r="H65" s="82"/>
    </row>
    <row r="66" spans="1:8" ht="15.75" customHeight="1">
      <c r="A66" s="90"/>
      <c r="B66" s="176" t="s">
        <v>477</v>
      </c>
      <c r="C66" s="235">
        <v>1.8215342490232671</v>
      </c>
      <c r="D66" s="236">
        <v>1.717762426601233</v>
      </c>
      <c r="E66" s="237">
        <v>1.9253060714453012</v>
      </c>
      <c r="F66" s="236">
        <v>1.7838062183597261</v>
      </c>
      <c r="G66" s="237">
        <v>1.8592622796868081</v>
      </c>
      <c r="H66" s="82"/>
    </row>
    <row r="67" spans="1:8" ht="15.75" customHeight="1">
      <c r="A67" s="90"/>
      <c r="B67" s="176" t="s">
        <v>478</v>
      </c>
      <c r="C67" s="234">
        <v>68.733097297359791</v>
      </c>
      <c r="D67" s="239">
        <v>65.61352227237947</v>
      </c>
      <c r="E67" s="240">
        <v>71.852672322340112</v>
      </c>
      <c r="F67" s="239">
        <v>66.993013577427632</v>
      </c>
      <c r="G67" s="240">
        <v>70.47318101729195</v>
      </c>
      <c r="H67" s="82"/>
    </row>
    <row r="68" spans="1:8" ht="15.75" customHeight="1">
      <c r="A68" s="90"/>
      <c r="B68" s="176" t="s">
        <v>479</v>
      </c>
      <c r="C68" s="247">
        <v>25.181648011454289</v>
      </c>
      <c r="D68" s="248">
        <v>23.392395526361877</v>
      </c>
      <c r="E68" s="249">
        <v>26.970900496546701</v>
      </c>
      <c r="F68" s="248">
        <v>24.012981372650007</v>
      </c>
      <c r="G68" s="249">
        <v>26.350314650258571</v>
      </c>
      <c r="H68" s="82"/>
    </row>
    <row r="69" spans="1:8" ht="15.75" customHeight="1">
      <c r="A69" s="90"/>
      <c r="B69" s="176" t="s">
        <v>480</v>
      </c>
      <c r="C69" s="247">
        <v>13.695278570571642</v>
      </c>
      <c r="D69" s="248">
        <v>12.90838694981127</v>
      </c>
      <c r="E69" s="249">
        <v>14.482170191332013</v>
      </c>
      <c r="F69" s="248">
        <v>13.210250522836096</v>
      </c>
      <c r="G69" s="249">
        <v>14.180306618307187</v>
      </c>
      <c r="H69" s="82"/>
    </row>
    <row r="70" spans="1:8" ht="15.75" customHeight="1">
      <c r="A70" s="90"/>
      <c r="B70" s="176" t="s">
        <v>481</v>
      </c>
      <c r="C70" s="235">
        <v>1.3635265737575273</v>
      </c>
      <c r="D70" s="236">
        <v>1.2397397876927176</v>
      </c>
      <c r="E70" s="237">
        <v>1.4873133598223369</v>
      </c>
      <c r="F70" s="236">
        <v>1.3123434384407024</v>
      </c>
      <c r="G70" s="237">
        <v>1.4147097090743521</v>
      </c>
      <c r="H70" s="82"/>
    </row>
    <row r="71" spans="1:8" ht="15.75" customHeight="1">
      <c r="A71" s="90"/>
      <c r="B71" s="176" t="s">
        <v>482</v>
      </c>
      <c r="C71" s="247">
        <v>47.809233073932717</v>
      </c>
      <c r="D71" s="248">
        <v>45.721339633249734</v>
      </c>
      <c r="E71" s="249">
        <v>49.897126514615699</v>
      </c>
      <c r="F71" s="248">
        <v>46.383246794662085</v>
      </c>
      <c r="G71" s="249">
        <v>49.235219353203348</v>
      </c>
      <c r="H71" s="82"/>
    </row>
    <row r="72" spans="1:8" ht="15.75" customHeight="1">
      <c r="A72" s="90"/>
      <c r="B72" s="176" t="s">
        <v>483</v>
      </c>
      <c r="C72" s="234">
        <v>112.97403291713815</v>
      </c>
      <c r="D72" s="239">
        <v>107.89158302830567</v>
      </c>
      <c r="E72" s="240">
        <v>118.05648280597062</v>
      </c>
      <c r="F72" s="239">
        <v>107.07372951849965</v>
      </c>
      <c r="G72" s="240">
        <v>118.87433631577665</v>
      </c>
      <c r="H72" s="82"/>
    </row>
    <row r="73" spans="1:8" ht="15.75" customHeight="1">
      <c r="A73" s="90"/>
      <c r="B73" s="238" t="s">
        <v>205</v>
      </c>
      <c r="C73" s="175"/>
      <c r="D73" s="175"/>
      <c r="E73" s="175"/>
      <c r="F73" s="175"/>
      <c r="G73" s="174"/>
      <c r="H73" s="82"/>
    </row>
    <row r="74" spans="1:8" ht="15.75" customHeight="1">
      <c r="A74" s="90"/>
      <c r="B74" s="176" t="s">
        <v>424</v>
      </c>
      <c r="C74" s="235">
        <v>4.6467510133068588</v>
      </c>
      <c r="D74" s="236">
        <v>4.4841091269968327</v>
      </c>
      <c r="E74" s="237">
        <v>4.8093928996168849</v>
      </c>
      <c r="F74" s="236">
        <v>4.5280331863529435</v>
      </c>
      <c r="G74" s="237">
        <v>4.7654688402607741</v>
      </c>
      <c r="H74" s="82"/>
    </row>
    <row r="75" spans="1:8" ht="15.75" customHeight="1">
      <c r="A75" s="90"/>
      <c r="B75" s="176" t="s">
        <v>425</v>
      </c>
      <c r="C75" s="233">
        <v>0.9175371520983846</v>
      </c>
      <c r="D75" s="243">
        <v>0.87380618697704349</v>
      </c>
      <c r="E75" s="244">
        <v>0.96126811721972572</v>
      </c>
      <c r="F75" s="243">
        <v>0.89356948235406242</v>
      </c>
      <c r="G75" s="244">
        <v>0.94150482184270678</v>
      </c>
      <c r="H75" s="82"/>
    </row>
    <row r="76" spans="1:8" ht="15.75" customHeight="1">
      <c r="A76" s="90"/>
      <c r="B76" s="176" t="s">
        <v>426</v>
      </c>
      <c r="C76" s="234">
        <v>115.66809655588</v>
      </c>
      <c r="D76" s="239">
        <v>111.24812328667221</v>
      </c>
      <c r="E76" s="240">
        <v>120.08806982508779</v>
      </c>
      <c r="F76" s="239">
        <v>113.5681826276145</v>
      </c>
      <c r="G76" s="240">
        <v>117.76801048414549</v>
      </c>
      <c r="H76" s="82"/>
    </row>
    <row r="77" spans="1:8" ht="15.75" customHeight="1">
      <c r="A77" s="90"/>
      <c r="B77" s="176" t="s">
        <v>484</v>
      </c>
      <c r="C77" s="247" t="s">
        <v>95</v>
      </c>
      <c r="D77" s="248" t="s">
        <v>94</v>
      </c>
      <c r="E77" s="249" t="s">
        <v>94</v>
      </c>
      <c r="F77" s="248" t="s">
        <v>94</v>
      </c>
      <c r="G77" s="249" t="s">
        <v>94</v>
      </c>
      <c r="H77" s="82"/>
    </row>
    <row r="78" spans="1:8" ht="15.75" customHeight="1">
      <c r="A78" s="90"/>
      <c r="B78" s="176" t="s">
        <v>427</v>
      </c>
      <c r="C78" s="234">
        <v>79.024552388618559</v>
      </c>
      <c r="D78" s="239">
        <v>74.103776528449316</v>
      </c>
      <c r="E78" s="240">
        <v>83.945328248787803</v>
      </c>
      <c r="F78" s="239">
        <v>76.592239354995954</v>
      </c>
      <c r="G78" s="240">
        <v>81.456865422241165</v>
      </c>
      <c r="H78" s="82"/>
    </row>
    <row r="79" spans="1:8" ht="15.75" customHeight="1">
      <c r="A79" s="90"/>
      <c r="B79" s="176" t="s">
        <v>428</v>
      </c>
      <c r="C79" s="235">
        <v>0.56338854010004547</v>
      </c>
      <c r="D79" s="236">
        <v>0.53081035411837918</v>
      </c>
      <c r="E79" s="237">
        <v>0.59596672608171175</v>
      </c>
      <c r="F79" s="236">
        <v>0.54584911678061432</v>
      </c>
      <c r="G79" s="237">
        <v>0.58092796341947661</v>
      </c>
      <c r="H79" s="82"/>
    </row>
    <row r="80" spans="1:8" ht="15.75" customHeight="1">
      <c r="A80" s="90"/>
      <c r="B80" s="176" t="s">
        <v>429</v>
      </c>
      <c r="C80" s="235">
        <v>4.7001233879851956</v>
      </c>
      <c r="D80" s="236">
        <v>4.3625223052820052</v>
      </c>
      <c r="E80" s="237">
        <v>5.0377244706883859</v>
      </c>
      <c r="F80" s="236">
        <v>4.4360587776433906</v>
      </c>
      <c r="G80" s="237">
        <v>4.9641879983270005</v>
      </c>
      <c r="H80" s="82"/>
    </row>
    <row r="81" spans="1:8" ht="15.75" customHeight="1">
      <c r="A81" s="90"/>
      <c r="B81" s="176" t="s">
        <v>430</v>
      </c>
      <c r="C81" s="233">
        <v>0.33225464914142572</v>
      </c>
      <c r="D81" s="243">
        <v>0.31469910623369596</v>
      </c>
      <c r="E81" s="244">
        <v>0.34981019204915548</v>
      </c>
      <c r="F81" s="243">
        <v>0.31974084339190606</v>
      </c>
      <c r="G81" s="244">
        <v>0.34476845489094538</v>
      </c>
      <c r="H81" s="82"/>
    </row>
    <row r="82" spans="1:8" ht="15.75" customHeight="1">
      <c r="A82" s="90"/>
      <c r="B82" s="176" t="s">
        <v>431</v>
      </c>
      <c r="C82" s="233">
        <v>3.1374185185185186E-2</v>
      </c>
      <c r="D82" s="243">
        <v>1.7079480195908187E-2</v>
      </c>
      <c r="E82" s="244">
        <v>4.5668890174462184E-2</v>
      </c>
      <c r="F82" s="243" t="s">
        <v>94</v>
      </c>
      <c r="G82" s="244" t="s">
        <v>94</v>
      </c>
      <c r="H82" s="82"/>
    </row>
    <row r="83" spans="1:8" ht="15.75" customHeight="1">
      <c r="A83" s="90"/>
      <c r="B83" s="176" t="s">
        <v>432</v>
      </c>
      <c r="C83" s="247">
        <v>35.22146856026098</v>
      </c>
      <c r="D83" s="248">
        <v>32.913927721889692</v>
      </c>
      <c r="E83" s="249">
        <v>37.529009398632269</v>
      </c>
      <c r="F83" s="248">
        <v>34.325628189062009</v>
      </c>
      <c r="G83" s="249">
        <v>36.117308931459952</v>
      </c>
      <c r="H83" s="82"/>
    </row>
    <row r="84" spans="1:8" ht="15.75" customHeight="1">
      <c r="A84" s="90"/>
      <c r="B84" s="176" t="s">
        <v>433</v>
      </c>
      <c r="C84" s="235">
        <v>7.218826656441875</v>
      </c>
      <c r="D84" s="236">
        <v>6.7049397522256129</v>
      </c>
      <c r="E84" s="237">
        <v>7.7327135606581372</v>
      </c>
      <c r="F84" s="236">
        <v>6.9866884085415899</v>
      </c>
      <c r="G84" s="237">
        <v>7.4509649043421602</v>
      </c>
      <c r="H84" s="82"/>
    </row>
    <row r="85" spans="1:8" ht="15.75" customHeight="1">
      <c r="A85" s="90"/>
      <c r="B85" s="176" t="s">
        <v>434</v>
      </c>
      <c r="C85" s="247">
        <v>43.666339145617592</v>
      </c>
      <c r="D85" s="248">
        <v>41.960078544557838</v>
      </c>
      <c r="E85" s="249">
        <v>45.372599746677345</v>
      </c>
      <c r="F85" s="248">
        <v>42.299931344525071</v>
      </c>
      <c r="G85" s="249">
        <v>45.032746946710112</v>
      </c>
      <c r="H85" s="82"/>
    </row>
    <row r="86" spans="1:8" ht="15.75" customHeight="1">
      <c r="A86" s="90"/>
      <c r="B86" s="176" t="s">
        <v>435</v>
      </c>
      <c r="C86" s="235">
        <v>1.3907240782132433</v>
      </c>
      <c r="D86" s="236">
        <v>1.2532596091064079</v>
      </c>
      <c r="E86" s="237">
        <v>1.5281885473200787</v>
      </c>
      <c r="F86" s="236">
        <v>1.3422923562488602</v>
      </c>
      <c r="G86" s="237">
        <v>1.4391558001776263</v>
      </c>
      <c r="H86" s="82"/>
    </row>
    <row r="87" spans="1:8" ht="15.75" customHeight="1">
      <c r="A87" s="90"/>
      <c r="B87" s="176" t="s">
        <v>436</v>
      </c>
      <c r="C87" s="247">
        <v>22.75147746250866</v>
      </c>
      <c r="D87" s="248">
        <v>21.480930974246441</v>
      </c>
      <c r="E87" s="249">
        <v>24.02202395077088</v>
      </c>
      <c r="F87" s="248">
        <v>22.05270075220179</v>
      </c>
      <c r="G87" s="249">
        <v>23.45025417281553</v>
      </c>
      <c r="H87" s="82"/>
    </row>
    <row r="88" spans="1:8" ht="15.75" customHeight="1">
      <c r="A88" s="90"/>
      <c r="B88" s="176" t="s">
        <v>439</v>
      </c>
      <c r="C88" s="235">
        <v>0.53489604203511276</v>
      </c>
      <c r="D88" s="236">
        <v>0.37991884204541038</v>
      </c>
      <c r="E88" s="237">
        <v>0.68987324202481515</v>
      </c>
      <c r="F88" s="236">
        <v>0.51698116696883489</v>
      </c>
      <c r="G88" s="237">
        <v>0.55281091710139063</v>
      </c>
      <c r="H88" s="82"/>
    </row>
    <row r="89" spans="1:8" ht="15.75" customHeight="1">
      <c r="A89" s="90"/>
      <c r="B89" s="176" t="s">
        <v>440</v>
      </c>
      <c r="C89" s="235">
        <v>2.1372156349216844</v>
      </c>
      <c r="D89" s="236">
        <v>2.0348810829981159</v>
      </c>
      <c r="E89" s="237">
        <v>2.239550186845253</v>
      </c>
      <c r="F89" s="236">
        <v>2.1005151791397441</v>
      </c>
      <c r="G89" s="237">
        <v>2.1739160907036248</v>
      </c>
      <c r="H89" s="82"/>
    </row>
    <row r="90" spans="1:8" ht="15.75" customHeight="1">
      <c r="A90" s="90"/>
      <c r="B90" s="176" t="s">
        <v>441</v>
      </c>
      <c r="C90" s="235">
        <v>3.6376054792649817</v>
      </c>
      <c r="D90" s="236">
        <v>3.4127584931738415</v>
      </c>
      <c r="E90" s="237">
        <v>3.8624524653561219</v>
      </c>
      <c r="F90" s="236">
        <v>3.5127107589275455</v>
      </c>
      <c r="G90" s="237">
        <v>3.7625001996024179</v>
      </c>
      <c r="H90" s="82"/>
    </row>
    <row r="91" spans="1:8" ht="15.75" customHeight="1">
      <c r="A91" s="90"/>
      <c r="B91" s="176" t="s">
        <v>443</v>
      </c>
      <c r="C91" s="233">
        <v>7.9166666666666677E-2</v>
      </c>
      <c r="D91" s="243">
        <v>4.6243728337932583E-2</v>
      </c>
      <c r="E91" s="244">
        <v>0.11208960499540077</v>
      </c>
      <c r="F91" s="243" t="s">
        <v>94</v>
      </c>
      <c r="G91" s="244" t="s">
        <v>94</v>
      </c>
      <c r="H91" s="82"/>
    </row>
    <row r="92" spans="1:8" ht="15.75" customHeight="1">
      <c r="A92" s="90"/>
      <c r="B92" s="176" t="s">
        <v>444</v>
      </c>
      <c r="C92" s="235">
        <v>0.50950799961514392</v>
      </c>
      <c r="D92" s="236">
        <v>0.44975961797922531</v>
      </c>
      <c r="E92" s="237">
        <v>0.56925638125106259</v>
      </c>
      <c r="F92" s="236">
        <v>0.48590480373802353</v>
      </c>
      <c r="G92" s="237">
        <v>0.53311119549226438</v>
      </c>
      <c r="H92" s="82"/>
    </row>
    <row r="93" spans="1:8" ht="15.75" customHeight="1">
      <c r="A93" s="90"/>
      <c r="B93" s="176" t="s">
        <v>485</v>
      </c>
      <c r="C93" s="233">
        <v>4.2333333333333334E-2</v>
      </c>
      <c r="D93" s="243">
        <v>2.0525993442167444E-2</v>
      </c>
      <c r="E93" s="244">
        <v>6.414067322449922E-2</v>
      </c>
      <c r="F93" s="243" t="s">
        <v>94</v>
      </c>
      <c r="G93" s="244" t="s">
        <v>94</v>
      </c>
      <c r="H93" s="82"/>
    </row>
    <row r="94" spans="1:8" ht="15.75" customHeight="1">
      <c r="A94" s="90"/>
      <c r="B94" s="176" t="s">
        <v>445</v>
      </c>
      <c r="C94" s="235">
        <v>0.24659400067318252</v>
      </c>
      <c r="D94" s="236">
        <v>0.18646845401755036</v>
      </c>
      <c r="E94" s="237">
        <v>0.30671954732881468</v>
      </c>
      <c r="F94" s="236">
        <v>0.22869553199629411</v>
      </c>
      <c r="G94" s="237">
        <v>0.26449246935007092</v>
      </c>
      <c r="H94" s="82"/>
    </row>
    <row r="95" spans="1:8" ht="15.75" customHeight="1">
      <c r="A95" s="90"/>
      <c r="B95" s="176" t="s">
        <v>446</v>
      </c>
      <c r="C95" s="233">
        <v>2.3704761904761902E-2</v>
      </c>
      <c r="D95" s="243">
        <v>2.0175429795631885E-2</v>
      </c>
      <c r="E95" s="244">
        <v>2.7234094013891919E-2</v>
      </c>
      <c r="F95" s="243">
        <v>2.1114225509240914E-2</v>
      </c>
      <c r="G95" s="244">
        <v>2.6295298300282891E-2</v>
      </c>
      <c r="H95" s="82"/>
    </row>
    <row r="96" spans="1:8" ht="15.75" customHeight="1">
      <c r="A96" s="90"/>
      <c r="B96" s="176" t="s">
        <v>447</v>
      </c>
      <c r="C96" s="233">
        <v>0.16869468342352004</v>
      </c>
      <c r="D96" s="243">
        <v>0.15534738601214654</v>
      </c>
      <c r="E96" s="244">
        <v>0.18204198083489354</v>
      </c>
      <c r="F96" s="243">
        <v>0.16339169769518486</v>
      </c>
      <c r="G96" s="244">
        <v>0.17399766915185522</v>
      </c>
      <c r="H96" s="82"/>
    </row>
    <row r="97" spans="1:8" ht="15.75" customHeight="1">
      <c r="A97" s="90"/>
      <c r="B97" s="176" t="s">
        <v>448</v>
      </c>
      <c r="C97" s="247">
        <v>17.088746565937754</v>
      </c>
      <c r="D97" s="248">
        <v>15.901996476718839</v>
      </c>
      <c r="E97" s="249">
        <v>18.275496655156669</v>
      </c>
      <c r="F97" s="248">
        <v>16.671347842360809</v>
      </c>
      <c r="G97" s="249">
        <v>17.506145289514699</v>
      </c>
      <c r="H97" s="82"/>
    </row>
    <row r="98" spans="1:8" ht="15.75" customHeight="1">
      <c r="A98" s="90"/>
      <c r="B98" s="176" t="s">
        <v>449</v>
      </c>
      <c r="C98" s="235">
        <v>5.5993855896471336</v>
      </c>
      <c r="D98" s="236">
        <v>5.0178704830125502</v>
      </c>
      <c r="E98" s="237">
        <v>6.180900696281717</v>
      </c>
      <c r="F98" s="236">
        <v>5.3284456787795689</v>
      </c>
      <c r="G98" s="237">
        <v>5.8703255005146984</v>
      </c>
      <c r="H98" s="82"/>
    </row>
    <row r="99" spans="1:8" ht="15.75" customHeight="1">
      <c r="A99" s="90"/>
      <c r="B99" s="176" t="s">
        <v>451</v>
      </c>
      <c r="C99" s="233">
        <v>0.39986313488248715</v>
      </c>
      <c r="D99" s="243">
        <v>0.3849196467079441</v>
      </c>
      <c r="E99" s="244">
        <v>0.4148066230570302</v>
      </c>
      <c r="F99" s="243">
        <v>0.38791860716575438</v>
      </c>
      <c r="G99" s="244">
        <v>0.41180766259921991</v>
      </c>
      <c r="H99" s="82"/>
    </row>
    <row r="100" spans="1:8" ht="15.75" customHeight="1">
      <c r="A100" s="90"/>
      <c r="B100" s="176" t="s">
        <v>452</v>
      </c>
      <c r="C100" s="233">
        <v>1.5637693985287221E-2</v>
      </c>
      <c r="D100" s="243">
        <v>1.4866826544139403E-2</v>
      </c>
      <c r="E100" s="244">
        <v>1.6408561426435039E-2</v>
      </c>
      <c r="F100" s="243">
        <v>1.520752159316349E-2</v>
      </c>
      <c r="G100" s="244">
        <v>1.6067866377410953E-2</v>
      </c>
      <c r="H100" s="82"/>
    </row>
    <row r="101" spans="1:8" ht="15.75" customHeight="1">
      <c r="A101" s="90"/>
      <c r="B101" s="176" t="s">
        <v>453</v>
      </c>
      <c r="C101" s="235">
        <v>6.5293113305127326</v>
      </c>
      <c r="D101" s="236">
        <v>6.2273048011048164</v>
      </c>
      <c r="E101" s="237">
        <v>6.8313178599206488</v>
      </c>
      <c r="F101" s="236">
        <v>6.3695902901966246</v>
      </c>
      <c r="G101" s="237">
        <v>6.6890323708288406</v>
      </c>
      <c r="H101" s="82"/>
    </row>
    <row r="102" spans="1:8" ht="15.75" customHeight="1">
      <c r="A102" s="90"/>
      <c r="B102" s="176" t="s">
        <v>454</v>
      </c>
      <c r="C102" s="233">
        <v>8.9794938152581674E-2</v>
      </c>
      <c r="D102" s="243">
        <v>8.1104921967604285E-2</v>
      </c>
      <c r="E102" s="244">
        <v>9.8484954337559064E-2</v>
      </c>
      <c r="F102" s="243">
        <v>8.5834671558990175E-2</v>
      </c>
      <c r="G102" s="244">
        <v>9.3755204746173174E-2</v>
      </c>
      <c r="H102" s="82"/>
    </row>
    <row r="103" spans="1:8" ht="15.75" customHeight="1">
      <c r="A103" s="90"/>
      <c r="B103" s="176" t="s">
        <v>455</v>
      </c>
      <c r="C103" s="235">
        <v>0.42871364848011612</v>
      </c>
      <c r="D103" s="236">
        <v>0.31854363843759892</v>
      </c>
      <c r="E103" s="237">
        <v>0.53888365852263331</v>
      </c>
      <c r="F103" s="236">
        <v>0.40655611040467532</v>
      </c>
      <c r="G103" s="237">
        <v>0.45087118655555691</v>
      </c>
      <c r="H103" s="82"/>
    </row>
    <row r="104" spans="1:8" ht="15.75" customHeight="1">
      <c r="A104" s="90"/>
      <c r="B104" s="176" t="s">
        <v>457</v>
      </c>
      <c r="C104" s="247">
        <v>40.315566406967584</v>
      </c>
      <c r="D104" s="248">
        <v>38.390237088328519</v>
      </c>
      <c r="E104" s="249">
        <v>42.240895725606649</v>
      </c>
      <c r="F104" s="248">
        <v>39.344323278760008</v>
      </c>
      <c r="G104" s="249">
        <v>41.286809535175159</v>
      </c>
      <c r="H104" s="82"/>
    </row>
    <row r="105" spans="1:8" ht="15.75" customHeight="1">
      <c r="A105" s="90"/>
      <c r="B105" s="176" t="s">
        <v>458</v>
      </c>
      <c r="C105" s="233">
        <v>3.592673002381272E-2</v>
      </c>
      <c r="D105" s="243">
        <v>3.4406202820867593E-2</v>
      </c>
      <c r="E105" s="244">
        <v>3.7447257226757846E-2</v>
      </c>
      <c r="F105" s="243">
        <v>3.4862688266918428E-2</v>
      </c>
      <c r="G105" s="244">
        <v>3.6990771780707012E-2</v>
      </c>
      <c r="H105" s="82"/>
    </row>
    <row r="106" spans="1:8" ht="15.75" customHeight="1">
      <c r="A106" s="90"/>
      <c r="B106" s="176" t="s">
        <v>459</v>
      </c>
      <c r="C106" s="235">
        <v>8.8323086334473295</v>
      </c>
      <c r="D106" s="236">
        <v>8.2660787009803354</v>
      </c>
      <c r="E106" s="237">
        <v>9.3985385659143237</v>
      </c>
      <c r="F106" s="236">
        <v>8.5040893812037126</v>
      </c>
      <c r="G106" s="237">
        <v>9.1605278856909464</v>
      </c>
      <c r="H106" s="82"/>
    </row>
    <row r="107" spans="1:8" ht="15.75" customHeight="1">
      <c r="A107" s="90"/>
      <c r="B107" s="176" t="s">
        <v>460</v>
      </c>
      <c r="C107" s="235">
        <v>4.3063325893500002</v>
      </c>
      <c r="D107" s="236">
        <v>3.2141599229616165</v>
      </c>
      <c r="E107" s="237">
        <v>5.3985052557383835</v>
      </c>
      <c r="F107" s="236">
        <v>4.2265589384926638</v>
      </c>
      <c r="G107" s="237">
        <v>4.3861062402073365</v>
      </c>
      <c r="H107" s="82"/>
    </row>
    <row r="108" spans="1:8" ht="15.75" customHeight="1">
      <c r="A108" s="90"/>
      <c r="B108" s="176" t="s">
        <v>461</v>
      </c>
      <c r="C108" s="247">
        <v>12.926618931740263</v>
      </c>
      <c r="D108" s="248">
        <v>12.266982766765821</v>
      </c>
      <c r="E108" s="249">
        <v>13.586255096714705</v>
      </c>
      <c r="F108" s="248">
        <v>12.389608308772932</v>
      </c>
      <c r="G108" s="249">
        <v>13.463629554707595</v>
      </c>
      <c r="H108" s="82"/>
    </row>
    <row r="109" spans="1:8" ht="15.75" customHeight="1">
      <c r="A109" s="90"/>
      <c r="B109" s="176" t="s">
        <v>462</v>
      </c>
      <c r="C109" s="233" t="s">
        <v>213</v>
      </c>
      <c r="D109" s="243" t="s">
        <v>94</v>
      </c>
      <c r="E109" s="244" t="s">
        <v>94</v>
      </c>
      <c r="F109" s="243" t="s">
        <v>94</v>
      </c>
      <c r="G109" s="244" t="s">
        <v>94</v>
      </c>
      <c r="H109" s="82"/>
    </row>
    <row r="110" spans="1:8" ht="15.75" customHeight="1">
      <c r="A110" s="90"/>
      <c r="B110" s="176" t="s">
        <v>463</v>
      </c>
      <c r="C110" s="233">
        <v>2.1835603543172249E-2</v>
      </c>
      <c r="D110" s="243">
        <v>1.9836139574629447E-2</v>
      </c>
      <c r="E110" s="244">
        <v>2.383506751171505E-2</v>
      </c>
      <c r="F110" s="243">
        <v>2.0940429674666534E-2</v>
      </c>
      <c r="G110" s="244">
        <v>2.2730777411677963E-2</v>
      </c>
      <c r="H110" s="82"/>
    </row>
    <row r="111" spans="1:8" ht="15.75" customHeight="1">
      <c r="A111" s="90"/>
      <c r="B111" s="176" t="s">
        <v>464</v>
      </c>
      <c r="C111" s="235">
        <v>1.8157942383052075</v>
      </c>
      <c r="D111" s="236">
        <v>1.6747895805394635</v>
      </c>
      <c r="E111" s="237">
        <v>1.9567988960709515</v>
      </c>
      <c r="F111" s="236">
        <v>1.747710443886876</v>
      </c>
      <c r="G111" s="237">
        <v>1.8838780327235389</v>
      </c>
      <c r="H111" s="82"/>
    </row>
    <row r="112" spans="1:8" ht="15.75" customHeight="1">
      <c r="A112" s="90"/>
      <c r="B112" s="176" t="s">
        <v>465</v>
      </c>
      <c r="C112" s="235">
        <v>2.1926747947055274</v>
      </c>
      <c r="D112" s="236">
        <v>2.0455990982594789</v>
      </c>
      <c r="E112" s="237">
        <v>2.3397504911515759</v>
      </c>
      <c r="F112" s="236">
        <v>2.0967617297383851</v>
      </c>
      <c r="G112" s="237">
        <v>2.2885878596726696</v>
      </c>
      <c r="H112" s="82"/>
    </row>
    <row r="113" spans="1:8" ht="15.75" customHeight="1">
      <c r="A113" s="90"/>
      <c r="B113" s="176" t="s">
        <v>468</v>
      </c>
      <c r="C113" s="235">
        <v>1.3606274926083335</v>
      </c>
      <c r="D113" s="236">
        <v>1.1706415293064063</v>
      </c>
      <c r="E113" s="237">
        <v>1.5506134559102607</v>
      </c>
      <c r="F113" s="236">
        <v>1.269921283962417</v>
      </c>
      <c r="G113" s="237">
        <v>1.45133370125425</v>
      </c>
      <c r="H113" s="82"/>
    </row>
    <row r="114" spans="1:8" ht="15.75" customHeight="1">
      <c r="A114" s="90"/>
      <c r="B114" s="176" t="s">
        <v>469</v>
      </c>
      <c r="C114" s="247">
        <v>35.389974611555402</v>
      </c>
      <c r="D114" s="248">
        <v>32.859406925075703</v>
      </c>
      <c r="E114" s="249">
        <v>37.920542298035102</v>
      </c>
      <c r="F114" s="248">
        <v>34.424126104351195</v>
      </c>
      <c r="G114" s="249">
        <v>36.355823118759609</v>
      </c>
      <c r="H114" s="82"/>
    </row>
    <row r="115" spans="1:8" ht="15.75" customHeight="1">
      <c r="A115" s="90"/>
      <c r="B115" s="176" t="s">
        <v>470</v>
      </c>
      <c r="C115" s="233" t="s">
        <v>105</v>
      </c>
      <c r="D115" s="243" t="s">
        <v>94</v>
      </c>
      <c r="E115" s="244" t="s">
        <v>94</v>
      </c>
      <c r="F115" s="243" t="s">
        <v>94</v>
      </c>
      <c r="G115" s="244" t="s">
        <v>94</v>
      </c>
      <c r="H115" s="82"/>
    </row>
    <row r="116" spans="1:8" ht="15.75" customHeight="1">
      <c r="A116" s="90"/>
      <c r="B116" s="176" t="s">
        <v>471</v>
      </c>
      <c r="C116" s="235">
        <v>0.29437976903668567</v>
      </c>
      <c r="D116" s="236">
        <v>0.26204015364528199</v>
      </c>
      <c r="E116" s="237">
        <v>0.32671938442808934</v>
      </c>
      <c r="F116" s="236">
        <v>0.2605455654290777</v>
      </c>
      <c r="G116" s="237">
        <v>0.32821397264429364</v>
      </c>
      <c r="H116" s="82"/>
    </row>
    <row r="117" spans="1:8" ht="15.75" customHeight="1">
      <c r="A117" s="90"/>
      <c r="B117" s="176" t="s">
        <v>472</v>
      </c>
      <c r="C117" s="233">
        <v>8.9332375177129927E-2</v>
      </c>
      <c r="D117" s="243">
        <v>6.6612714787679897E-2</v>
      </c>
      <c r="E117" s="244">
        <v>0.11205203556657996</v>
      </c>
      <c r="F117" s="243" t="s">
        <v>94</v>
      </c>
      <c r="G117" s="244" t="s">
        <v>94</v>
      </c>
      <c r="H117" s="82"/>
    </row>
    <row r="118" spans="1:8" ht="15.75" customHeight="1">
      <c r="A118" s="90"/>
      <c r="B118" s="176" t="s">
        <v>473</v>
      </c>
      <c r="C118" s="235">
        <v>6.2649354979649061</v>
      </c>
      <c r="D118" s="236">
        <v>5.8882073837100926</v>
      </c>
      <c r="E118" s="237">
        <v>6.6416636122197197</v>
      </c>
      <c r="F118" s="236">
        <v>6.102217048419897</v>
      </c>
      <c r="G118" s="237">
        <v>6.4276539475099153</v>
      </c>
      <c r="H118" s="82"/>
    </row>
    <row r="119" spans="1:8" ht="15.75" customHeight="1">
      <c r="A119" s="90"/>
      <c r="B119" s="176" t="s">
        <v>474</v>
      </c>
      <c r="C119" s="233">
        <v>6.5812766114954666E-2</v>
      </c>
      <c r="D119" s="243">
        <v>5.9693409600482812E-2</v>
      </c>
      <c r="E119" s="244">
        <v>7.1932122629426526E-2</v>
      </c>
      <c r="F119" s="243">
        <v>6.3725620282058804E-2</v>
      </c>
      <c r="G119" s="244">
        <v>6.7899911947850528E-2</v>
      </c>
      <c r="H119" s="82"/>
    </row>
    <row r="120" spans="1:8" ht="15.75" customHeight="1">
      <c r="A120" s="90"/>
      <c r="B120" s="176" t="s">
        <v>475</v>
      </c>
      <c r="C120" s="235">
        <v>0.10530239199172103</v>
      </c>
      <c r="D120" s="236">
        <v>9.2678715379678714E-2</v>
      </c>
      <c r="E120" s="237">
        <v>0.11792606860376335</v>
      </c>
      <c r="F120" s="236">
        <v>9.6147208289032005E-2</v>
      </c>
      <c r="G120" s="237">
        <v>0.11445757569441006</v>
      </c>
      <c r="H120" s="82"/>
    </row>
    <row r="121" spans="1:8" ht="15.75" customHeight="1">
      <c r="A121" s="90"/>
      <c r="B121" s="176" t="s">
        <v>477</v>
      </c>
      <c r="C121" s="235">
        <v>0.89189901701318386</v>
      </c>
      <c r="D121" s="236">
        <v>0.84508708772821373</v>
      </c>
      <c r="E121" s="237">
        <v>0.93871094629815399</v>
      </c>
      <c r="F121" s="236">
        <v>0.86185446048344427</v>
      </c>
      <c r="G121" s="237">
        <v>0.92194357354292344</v>
      </c>
      <c r="H121" s="82"/>
    </row>
    <row r="122" spans="1:8" ht="15.75" customHeight="1">
      <c r="A122" s="90"/>
      <c r="B122" s="176" t="s">
        <v>478</v>
      </c>
      <c r="C122" s="247">
        <v>20.154390550204006</v>
      </c>
      <c r="D122" s="248">
        <v>19.02513701639695</v>
      </c>
      <c r="E122" s="249">
        <v>21.283644084011062</v>
      </c>
      <c r="F122" s="248">
        <v>19.003625079454554</v>
      </c>
      <c r="G122" s="249">
        <v>21.305156020953458</v>
      </c>
      <c r="H122" s="82"/>
    </row>
    <row r="123" spans="1:8" ht="15.75" customHeight="1">
      <c r="A123" s="90"/>
      <c r="B123" s="176" t="s">
        <v>479</v>
      </c>
      <c r="C123" s="235">
        <v>8.5413063894407273</v>
      </c>
      <c r="D123" s="236">
        <v>7.6517283066968522</v>
      </c>
      <c r="E123" s="237">
        <v>9.4308844721846015</v>
      </c>
      <c r="F123" s="236">
        <v>8.0025882341926682</v>
      </c>
      <c r="G123" s="237">
        <v>9.0800245446887864</v>
      </c>
      <c r="H123" s="82"/>
    </row>
    <row r="124" spans="1:8" ht="15.75" customHeight="1">
      <c r="A124" s="90"/>
      <c r="B124" s="176" t="s">
        <v>480</v>
      </c>
      <c r="C124" s="235">
        <v>6.434274524263742</v>
      </c>
      <c r="D124" s="236">
        <v>6.1245787073142139</v>
      </c>
      <c r="E124" s="237">
        <v>6.7439703412132701</v>
      </c>
      <c r="F124" s="236">
        <v>6.2399562799830806</v>
      </c>
      <c r="G124" s="237">
        <v>6.6285927685444035</v>
      </c>
      <c r="H124" s="82"/>
    </row>
    <row r="125" spans="1:8" ht="15.75" customHeight="1">
      <c r="A125" s="90"/>
      <c r="B125" s="176" t="s">
        <v>482</v>
      </c>
      <c r="C125" s="247">
        <v>28.942244067681958</v>
      </c>
      <c r="D125" s="248">
        <v>26.782124859153186</v>
      </c>
      <c r="E125" s="249">
        <v>31.102363276210731</v>
      </c>
      <c r="F125" s="248">
        <v>27.746699657207337</v>
      </c>
      <c r="G125" s="249">
        <v>30.13778847815658</v>
      </c>
      <c r="H125" s="82"/>
    </row>
    <row r="126" spans="1:8" ht="15.75" customHeight="1">
      <c r="A126" s="90"/>
      <c r="B126" s="196" t="s">
        <v>483</v>
      </c>
      <c r="C126" s="253">
        <v>22.92532378592567</v>
      </c>
      <c r="D126" s="254">
        <v>21.387140148851568</v>
      </c>
      <c r="E126" s="255">
        <v>24.463507422999772</v>
      </c>
      <c r="F126" s="254">
        <v>22.216713916199527</v>
      </c>
      <c r="G126" s="255">
        <v>23.633933655651813</v>
      </c>
      <c r="H126" s="82"/>
    </row>
    <row r="127" spans="1:8" ht="15.75" customHeight="1">
      <c r="B127" s="256" t="s">
        <v>702</v>
      </c>
    </row>
    <row r="128" spans="1:8" ht="15.75" customHeight="1">
      <c r="A128" s="1"/>
      <c r="B128" s="257" t="s">
        <v>706</v>
      </c>
      <c r="C128"/>
      <c r="D128"/>
      <c r="E128"/>
      <c r="F128"/>
      <c r="G128"/>
    </row>
    <row r="129" spans="1:7" ht="15.75" customHeight="1">
      <c r="A129" s="1"/>
      <c r="B129"/>
      <c r="C129"/>
      <c r="D129"/>
      <c r="E129"/>
      <c r="F129"/>
      <c r="G129"/>
    </row>
  </sheetData>
  <dataConsolidate/>
  <mergeCells count="4">
    <mergeCell ref="F2:G2"/>
    <mergeCell ref="B2:B3"/>
    <mergeCell ref="A2:A3"/>
    <mergeCell ref="D2:E2"/>
  </mergeCells>
  <conditionalFormatting sqref="A4:G4 A5 A6:G6 A7 A8:G8 A9 A10:G10 A11 A12:G12 A13:A72 A73:G73 A74:A126">
    <cfRule type="expression" dxfId="37" priority="241">
      <formula>IF(CertVal_IsBlnkRow*CertVal_IsBlnkRowNext=1,TRUE,FALSE)</formula>
    </cfRule>
  </conditionalFormatting>
  <conditionalFormatting sqref="B5:G126">
    <cfRule type="expression" dxfId="36" priority="1">
      <formula>IF(CertVal_IsBlnkRow*CertVal_IsBlnkRowNext=1,TRUE,FALSE)</formula>
    </cfRule>
  </conditionalFormatting>
  <hyperlinks>
    <hyperlink ref="B5" location="'Fire Assay'!$A$1" display="'Fire Assay'!$A$1" xr:uid="{C7092286-C6C3-4FD3-A536-F7F8E1722401}"/>
    <hyperlink ref="B7" location="'PA'!$A$1" display="'PA'!$A$1" xr:uid="{3889CA90-E1EB-4ECD-A37C-125B83451F18}"/>
    <hyperlink ref="B9" location="'AR Digest 10-50g'!$A$1" display="'AR Digest 10-50g'!$A$1" xr:uid="{4AE17DBA-6327-4F0C-8F07-A3C315248D68}"/>
    <hyperlink ref="B11" location="'CNL'!$A$1" display="'CNL'!$A$1" xr:uid="{E779C410-F4A0-476E-801B-2A2D6671D3DC}"/>
    <hyperlink ref="B13" location="'4-Acid'!$A$1" display="'4-Acid'!$A$1" xr:uid="{78C3B9CD-EA72-463A-9F89-15D83C3648F4}"/>
    <hyperlink ref="B14" location="'4-Acid'!$A$18" display="'4-Acid'!$A$18" xr:uid="{EBBDB4E9-0F1C-4E84-9F14-27AA57BB93CE}"/>
    <hyperlink ref="B15" location="'4-Acid'!$A$58" display="'4-Acid'!$A$58" xr:uid="{1F0A0E49-16D9-4A34-993D-BC452A14F4F6}"/>
    <hyperlink ref="B16" location="'4-Acid'!$A$94" display="'4-Acid'!$A$94" xr:uid="{9BB9D883-64F4-4D21-9E4D-47713ADB6A4B}"/>
    <hyperlink ref="B17" location="'4-Acid'!$A$112" display="'4-Acid'!$A$112" xr:uid="{B683EDC2-AF78-4753-83EE-829D20BBF440}"/>
    <hyperlink ref="B18" location="'4-Acid'!$A$131" display="'4-Acid'!$A$131" xr:uid="{A337167A-C5C8-4AE6-A797-3C5A32245072}"/>
    <hyperlink ref="B19" location="'4-Acid'!$A$150" display="'4-Acid'!$A$150" xr:uid="{3578370E-9D18-41A8-902E-65A346923444}"/>
    <hyperlink ref="B20" location="'4-Acid'!$A$168" display="'4-Acid'!$A$168" xr:uid="{CB51236E-126D-44DB-B06F-054B236337D1}"/>
    <hyperlink ref="B21" location="'4-Acid'!$A$186" display="'4-Acid'!$A$186" xr:uid="{37755A5C-70BA-4EF9-A0D9-1616AC9EE602}"/>
    <hyperlink ref="B22" location="'4-Acid'!$A$204" display="'4-Acid'!$A$204" xr:uid="{248FC92F-B440-4E64-AD57-3E5979E0A2CF}"/>
    <hyperlink ref="B23" location="'4-Acid'!$A$223" display="'4-Acid'!$A$223" xr:uid="{F19397A1-F980-429A-8421-46357C8C874B}"/>
    <hyperlink ref="B24" location="'4-Acid'!$A$241" display="'4-Acid'!$A$241" xr:uid="{6B6C2354-5185-4121-8D06-75E6ADA5863B}"/>
    <hyperlink ref="B25" location="'4-Acid'!$A$259" display="'4-Acid'!$A$259" xr:uid="{02618F45-D29D-4F51-A118-48C5ECA6A21A}"/>
    <hyperlink ref="B26" location="'4-Acid'!$A$277" display="'4-Acid'!$A$277" xr:uid="{355B4421-844E-4E4B-BF18-B52519C1583A}"/>
    <hyperlink ref="B27" location="'4-Acid'!$A$295" display="'4-Acid'!$A$295" xr:uid="{61369B93-9304-4A95-AC0A-1CB4BF2A6D14}"/>
    <hyperlink ref="B28" location="'4-Acid'!$A$313" display="'4-Acid'!$A$313" xr:uid="{35E92D72-633E-48E4-8A47-D04585E54F85}"/>
    <hyperlink ref="B29" location="'4-Acid'!$A$332" display="'4-Acid'!$A$332" xr:uid="{12F535CD-7463-4491-9F4E-529EC014F790}"/>
    <hyperlink ref="B30" location="'4-Acid'!$A$350" display="'4-Acid'!$A$350" xr:uid="{CAC7F228-4B87-4F7C-97FE-A50EF4A38334}"/>
    <hyperlink ref="B31" location="'4-Acid'!$A$369" display="'4-Acid'!$A$369" xr:uid="{AFC249BF-E0C2-4F18-B573-CA09F5A954AE}"/>
    <hyperlink ref="B32" location="'4-Acid'!$A$387" display="'4-Acid'!$A$387" xr:uid="{63FF517B-259B-449C-8ED0-033C604A4461}"/>
    <hyperlink ref="B33" location="'4-Acid'!$A$405" display="'4-Acid'!$A$405" xr:uid="{AF4DA59D-A2A1-4C29-9B68-7AF6CBB69561}"/>
    <hyperlink ref="B34" location="'4-Acid'!$A$441" display="'4-Acid'!$A$441" xr:uid="{95219D0E-159C-41B1-9733-85D7F8AA8D00}"/>
    <hyperlink ref="B35" location="'4-Acid'!$A$459" display="'4-Acid'!$A$459" xr:uid="{A1E307A7-79F5-4563-9EB0-99BB22CA61F5}"/>
    <hyperlink ref="B36" location="'4-Acid'!$A$477" display="'4-Acid'!$A$477" xr:uid="{ECA42B3F-B7CD-4EEB-A0B4-49C4DEC1835A}"/>
    <hyperlink ref="B37" location="'4-Acid'!$A$495" display="'4-Acid'!$A$495" xr:uid="{647110A1-2C2F-4125-BF92-9B043DDF9397}"/>
    <hyperlink ref="B38" location="'4-Acid'!$A$513" display="'4-Acid'!$A$513" xr:uid="{2E3E1E67-7BBF-4A57-BF2B-557A4DC693CC}"/>
    <hyperlink ref="B39" location="'4-Acid'!$A$531" display="'4-Acid'!$A$531" xr:uid="{9F04DF79-D5F0-4A05-8A1D-0E6108F358FF}"/>
    <hyperlink ref="B40" location="'4-Acid'!$A$550" display="'4-Acid'!$A$550" xr:uid="{3A90292C-68BA-46A3-A237-DF0EC45D4A8A}"/>
    <hyperlink ref="B41" location="'4-Acid'!$A$568" display="'4-Acid'!$A$568" xr:uid="{12A169B9-75C5-4C7A-8E52-768835FD0391}"/>
    <hyperlink ref="B42" location="'4-Acid'!$A$586" display="'4-Acid'!$A$586" xr:uid="{29C19618-9452-4FCB-8FC2-198156F15E51}"/>
    <hyperlink ref="B43" location="'4-Acid'!$A$604" display="'4-Acid'!$A$604" xr:uid="{9FD22DF4-F6AF-4FC1-9605-5C0ACBC49D23}"/>
    <hyperlink ref="B44" location="'4-Acid'!$A$622" display="'4-Acid'!$A$622" xr:uid="{24836251-F3FB-4FE7-B441-36D22A3A3888}"/>
    <hyperlink ref="B45" location="'4-Acid'!$A$641" display="'4-Acid'!$A$641" xr:uid="{86F9D971-2E74-474E-B9E8-656B18938FA3}"/>
    <hyperlink ref="B46" location="'4-Acid'!$A$659" display="'4-Acid'!$A$659" xr:uid="{73DC2F9C-C36B-4447-8473-3AC2E5B50205}"/>
    <hyperlink ref="B47" location="'4-Acid'!$A$677" display="'4-Acid'!$A$677" xr:uid="{26B77478-9DD8-4879-9A7D-2E124533B55D}"/>
    <hyperlink ref="B48" location="'4-Acid'!$A$695" display="'4-Acid'!$A$695" xr:uid="{00C1A52C-7721-4802-8EA4-65325C9339C2}"/>
    <hyperlink ref="B49" location="'4-Acid'!$A$714" display="'4-Acid'!$A$714" xr:uid="{C7467CA3-9D0B-4A6D-B360-F9D4B6063D2B}"/>
    <hyperlink ref="B50" location="'4-Acid'!$A$750" display="'4-Acid'!$A$750" xr:uid="{80F5DE22-C9F7-488F-969E-77B170511734}"/>
    <hyperlink ref="B51" location="'4-Acid'!$A$768" display="'4-Acid'!$A$768" xr:uid="{68794258-997A-4D39-A4EB-ABB3F36AF263}"/>
    <hyperlink ref="B52" location="'4-Acid'!$A$786" display="'4-Acid'!$A$786" xr:uid="{DBE27826-18DE-49E9-8FA9-F3F428441D00}"/>
    <hyperlink ref="B53" location="'4-Acid'!$A$804" display="'4-Acid'!$A$804" xr:uid="{506E9105-19DA-4001-9933-543D5E745870}"/>
    <hyperlink ref="B54" location="'4-Acid'!$A$822" display="'4-Acid'!$A$822" xr:uid="{C994CAAE-1614-4B5C-91E9-CE6172A083FC}"/>
    <hyperlink ref="B55" location="'4-Acid'!$A$841" display="'4-Acid'!$A$841" xr:uid="{17DB934F-B83F-447A-86BA-E38AA10A0B64}"/>
    <hyperlink ref="B56" location="'4-Acid'!$A$859" display="'4-Acid'!$A$859" xr:uid="{0685BE95-DA79-44AF-BC57-21E36AD1FE8F}"/>
    <hyperlink ref="B57" location="'4-Acid'!$A$877" display="'4-Acid'!$A$877" xr:uid="{30E1CA5D-A03F-4DCE-B4E8-971FC29F4B2D}"/>
    <hyperlink ref="B58" location="'4-Acid'!$A$896" display="'4-Acid'!$A$896" xr:uid="{FF287419-8DBC-4514-B965-E7E160E797B0}"/>
    <hyperlink ref="B59" location="'4-Acid'!$A$914" display="'4-Acid'!$A$914" xr:uid="{C07B691F-8543-49FF-9DE3-2D1F22544A74}"/>
    <hyperlink ref="B60" location="'4-Acid'!$A$933" display="'4-Acid'!$A$933" xr:uid="{19AA8B8A-3E6A-4E2C-AF94-240F368842A8}"/>
    <hyperlink ref="B61" location="'4-Acid'!$A$951" display="'4-Acid'!$A$951" xr:uid="{BF6CD3D2-DE8E-4A70-9387-779844DF61E9}"/>
    <hyperlink ref="B62" location="'4-Acid'!$A$970" display="'4-Acid'!$A$970" xr:uid="{25717BC2-5C03-4091-A4E3-15EE8CBC75EC}"/>
    <hyperlink ref="B63" location="'4-Acid'!$A$988" display="'4-Acid'!$A$988" xr:uid="{8DBEF091-F3AE-4083-A990-66850D125EDF}"/>
    <hyperlink ref="B64" location="'4-Acid'!$A$1007" display="'4-Acid'!$A$1007" xr:uid="{6338D98A-3BEA-4966-894F-B092AEDE9BEA}"/>
    <hyperlink ref="B65" location="'4-Acid'!$A$1026" display="'4-Acid'!$A$1026" xr:uid="{37365EA3-5086-4F9C-9B65-8E0E874C5243}"/>
    <hyperlink ref="B66" location="'4-Acid'!$A$1044" display="'4-Acid'!$A$1044" xr:uid="{568B2842-747D-41D0-8977-72707E18BEE3}"/>
    <hyperlink ref="B67" location="'4-Acid'!$A$1062" display="'4-Acid'!$A$1062" xr:uid="{0CEBD55E-ED66-4EDA-B842-74F60D5949E2}"/>
    <hyperlink ref="B68" location="'4-Acid'!$A$1080" display="'4-Acid'!$A$1080" xr:uid="{282EFAEC-FFE1-4905-BA5A-E704B016F876}"/>
    <hyperlink ref="B69" location="'4-Acid'!$A$1098" display="'4-Acid'!$A$1098" xr:uid="{92AE70F5-3A2D-47B8-8431-24B7E903E013}"/>
    <hyperlink ref="B70" location="'4-Acid'!$A$1116" display="'4-Acid'!$A$1116" xr:uid="{E00D4319-84A8-44E1-A493-DDED032ABE56}"/>
    <hyperlink ref="B71" location="'4-Acid'!$A$1134" display="'4-Acid'!$A$1134" xr:uid="{5D83BCC3-807D-4D27-82B4-71173085BC41}"/>
    <hyperlink ref="B72" location="'4-Acid'!$A$1152" display="'4-Acid'!$A$1152" xr:uid="{81BE1DB8-AE40-4FAE-8448-D6AD741279BA}"/>
    <hyperlink ref="B74" location="'Aqua Regia'!$A$1" display="'Aqua Regia'!$A$1" xr:uid="{CC5ADD5F-2E00-44F5-9BF2-C0EFA905F15A}"/>
    <hyperlink ref="B75" location="'Aqua Regia'!$A$18" display="'Aqua Regia'!$A$18" xr:uid="{07F7566A-AF91-4326-B02E-B894E0AB9246}"/>
    <hyperlink ref="B76" location="'Aqua Regia'!$A$58" display="'Aqua Regia'!$A$58" xr:uid="{E73B77B8-1F7B-40CC-9875-7B3D1FF1A3FE}"/>
    <hyperlink ref="B77" location="'Aqua Regia'!$A$76" display="'Aqua Regia'!$A$76" xr:uid="{923BDBD4-5933-4262-A752-826828658790}"/>
    <hyperlink ref="B78" location="'Aqua Regia'!$A$94" display="'Aqua Regia'!$A$94" xr:uid="{FC4D3916-EF3B-479B-BB1D-02D50DD91A76}"/>
    <hyperlink ref="B79" location="'Aqua Regia'!$A$112" display="'Aqua Regia'!$A$112" xr:uid="{E4C94956-E733-405E-ADA3-139A41993EB6}"/>
    <hyperlink ref="B80" location="'Aqua Regia'!$A$130" display="'Aqua Regia'!$A$130" xr:uid="{986F5ED9-153E-487C-8C4B-584D421D2175}"/>
    <hyperlink ref="B81" location="'Aqua Regia'!$A$149" display="'Aqua Regia'!$A$149" xr:uid="{42E89E86-1E08-44B4-8CF3-8D9DBC02DBAE}"/>
    <hyperlink ref="B82" location="'Aqua Regia'!$A$167" display="'Aqua Regia'!$A$167" xr:uid="{D19C0A52-A8A6-4AA9-AD9A-0AE4D851B57D}"/>
    <hyperlink ref="B83" location="'Aqua Regia'!$A$185" display="'Aqua Regia'!$A$185" xr:uid="{7DA3D881-E0AA-460C-99A9-245336702F2E}"/>
    <hyperlink ref="B84" location="'Aqua Regia'!$A$203" display="'Aqua Regia'!$A$203" xr:uid="{5FDD830F-CB1E-4016-8B5A-7876B1E7C492}"/>
    <hyperlink ref="B85" location="'Aqua Regia'!$A$222" display="'Aqua Regia'!$A$222" xr:uid="{59F27AE7-DE7A-4117-9DCA-80CB2184ED6A}"/>
    <hyperlink ref="B86" location="'Aqua Regia'!$A$240" display="'Aqua Regia'!$A$240" xr:uid="{F96F30F9-0624-4A08-BEF9-C91961C8D4BE}"/>
    <hyperlink ref="B87" location="'Aqua Regia'!$A$258" display="'Aqua Regia'!$A$258" xr:uid="{D62FCAAB-A178-47C0-B7D5-646C0B26BB5E}"/>
    <hyperlink ref="B88" location="'Aqua Regia'!$A$312" display="'Aqua Regia'!$A$312" xr:uid="{E6409430-0A76-4B1B-AC1C-D38D5C6F000A}"/>
    <hyperlink ref="B89" location="'Aqua Regia'!$A$330" display="'Aqua Regia'!$A$330" xr:uid="{D3050919-3E42-4E13-9BA5-B12419FF0AA7}"/>
    <hyperlink ref="B90" location="'Aqua Regia'!$A$348" display="'Aqua Regia'!$A$348" xr:uid="{56DF14A4-4611-4D37-B403-83FAD46FEDBE}"/>
    <hyperlink ref="B91" location="'Aqua Regia'!$A$384" display="'Aqua Regia'!$A$384" xr:uid="{F4DFA5D1-0FC8-4AE7-B8E7-91511D256DE3}"/>
    <hyperlink ref="B92" location="'Aqua Regia'!$A$402" display="'Aqua Regia'!$A$402" xr:uid="{87686C34-F678-4FED-8D15-1B5541662936}"/>
    <hyperlink ref="B93" location="'Aqua Regia'!$A$420" display="'Aqua Regia'!$A$420" xr:uid="{40609850-5D38-4336-BA60-344B0FAB84A5}"/>
    <hyperlink ref="B94" location="'Aqua Regia'!$A$438" display="'Aqua Regia'!$A$438" xr:uid="{A04EB06F-9098-47EF-A4EE-F2CE6B34D1FE}"/>
    <hyperlink ref="B95" location="'Aqua Regia'!$A$456" display="'Aqua Regia'!$A$456" xr:uid="{2354EC05-8AD6-45CA-8634-EDB6314D0E6D}"/>
    <hyperlink ref="B96" location="'Aqua Regia'!$A$474" display="'Aqua Regia'!$A$474" xr:uid="{E195A4DF-3FB1-455D-A24C-42722EAB1F53}"/>
    <hyperlink ref="B97" location="'Aqua Regia'!$A$492" display="'Aqua Regia'!$A$492" xr:uid="{99094405-BD18-4154-B547-57BDC2456645}"/>
    <hyperlink ref="B98" location="'Aqua Regia'!$A$511" display="'Aqua Regia'!$A$511" xr:uid="{923266AB-F76B-4A11-8CDA-9D6D3662763C}"/>
    <hyperlink ref="B99" location="'Aqua Regia'!$A$547" display="'Aqua Regia'!$A$547" xr:uid="{0B8126E1-1107-4266-98A6-2E0B6B7ABB8C}"/>
    <hyperlink ref="B100" location="'Aqua Regia'!$A$565" display="'Aqua Regia'!$A$565" xr:uid="{DC30698B-8D37-4021-BE06-D7B39301C155}"/>
    <hyperlink ref="B101" location="'Aqua Regia'!$A$583" display="'Aqua Regia'!$A$583" xr:uid="{867822EE-B8CB-4EFB-8C19-E6D28D506727}"/>
    <hyperlink ref="B102" location="'Aqua Regia'!$A$602" display="'Aqua Regia'!$A$602" xr:uid="{31EDD76B-AF3F-44E0-AF75-AB1F74CA446D}"/>
    <hyperlink ref="B103" location="'Aqua Regia'!$A$621" display="'Aqua Regia'!$A$621" xr:uid="{08955380-47D8-4FBC-BBF5-5481881F6DD7}"/>
    <hyperlink ref="B104" location="'Aqua Regia'!$A$658" display="'Aqua Regia'!$A$658" xr:uid="{68CBDD6A-9CFD-495A-ABCC-40A151408F2A}"/>
    <hyperlink ref="B105" location="'Aqua Regia'!$A$676" display="'Aqua Regia'!$A$676" xr:uid="{CD320BC4-0CDC-45C3-88E9-CA123A78428F}"/>
    <hyperlink ref="B106" location="'Aqua Regia'!$A$694" display="'Aqua Regia'!$A$694" xr:uid="{A4960F29-FC65-43BF-90AD-09C3C70DFD93}"/>
    <hyperlink ref="B107" location="'Aqua Regia'!$A$731" display="'Aqua Regia'!$A$731" xr:uid="{8AEEA60E-9B48-492B-AD69-7CF52F7917D6}"/>
    <hyperlink ref="B108" location="'Aqua Regia'!$A$767" display="'Aqua Regia'!$A$767" xr:uid="{6310ADD5-E57B-4E51-9E38-742E2584188D}"/>
    <hyperlink ref="B109" location="'Aqua Regia'!$A$785" display="'Aqua Regia'!$A$785" xr:uid="{B7CF195C-B8AB-4A76-AD42-77199621FEF0}"/>
    <hyperlink ref="B110" location="'Aqua Regia'!$A$803" display="'Aqua Regia'!$A$803" xr:uid="{064B229D-F4F7-44BD-98D2-8C06908A19C1}"/>
    <hyperlink ref="B111" location="'Aqua Regia'!$A$821" display="'Aqua Regia'!$A$821" xr:uid="{AD33F343-18D4-4178-B412-EEFAA32EFF4D}"/>
    <hyperlink ref="B112" location="'Aqua Regia'!$A$839" display="'Aqua Regia'!$A$839" xr:uid="{EAB8F870-BC96-488E-8608-E75FD9D96953}"/>
    <hyperlink ref="B113" location="'Aqua Regia'!$A$894" display="'Aqua Regia'!$A$894" xr:uid="{E16D482C-E96B-4E33-8263-372A79BA1390}"/>
    <hyperlink ref="B114" location="'Aqua Regia'!$A$913" display="'Aqua Regia'!$A$913" xr:uid="{15672CF2-FCF5-4678-8851-DFA1B770A444}"/>
    <hyperlink ref="B115" location="'Aqua Regia'!$A$931" display="'Aqua Regia'!$A$931" xr:uid="{ECC69666-B213-49C0-8927-C4E6827FCDA6}"/>
    <hyperlink ref="B116" location="'Aqua Regia'!$A$949" display="'Aqua Regia'!$A$949" xr:uid="{E5BC9C1C-F563-4DB6-B16D-A07898D5834C}"/>
    <hyperlink ref="B117" location="'Aqua Regia'!$A$967" display="'Aqua Regia'!$A$967" xr:uid="{B7D6E252-1DC7-4FC5-948F-1B198744BB20}"/>
    <hyperlink ref="B118" location="'Aqua Regia'!$A$986" display="'Aqua Regia'!$A$986" xr:uid="{A8A4F182-BD86-4F72-A30A-849CD5DAC4E2}"/>
    <hyperlink ref="B119" location="'Aqua Regia'!$A$1004" display="'Aqua Regia'!$A$1004" xr:uid="{ABDB35B4-B49C-45CA-863D-A33C25A80992}"/>
    <hyperlink ref="B120" location="'Aqua Regia'!$A$1022" display="'Aqua Regia'!$A$1022" xr:uid="{239AEC60-9062-4950-B199-692EBC5EF067}"/>
    <hyperlink ref="B121" location="'Aqua Regia'!$A$1058" display="'Aqua Regia'!$A$1058" xr:uid="{D7705719-05D6-4C23-B9BE-A94AE51881B9}"/>
    <hyperlink ref="B122" location="'Aqua Regia'!$A$1077" display="'Aqua Regia'!$A$1077" xr:uid="{7028F624-1A05-4AB2-8035-222B594D2693}"/>
    <hyperlink ref="B123" location="'Aqua Regia'!$A$1095" display="'Aqua Regia'!$A$1095" xr:uid="{45D579D8-9560-432D-A9DB-413C840FED7E}"/>
    <hyperlink ref="B124" location="'Aqua Regia'!$A$1114" display="'Aqua Regia'!$A$1114" xr:uid="{EC7464E8-BB0A-437D-B778-CD2B81E71589}"/>
    <hyperlink ref="B125" location="'Aqua Regia'!$A$1150" display="'Aqua Regia'!$A$1150" xr:uid="{8612A687-8D4B-482E-9508-9FAE10D94F32}"/>
    <hyperlink ref="B126" location="'Aqua Regia'!$A$1168" display="'Aqua Regia'!$A$1168" xr:uid="{A9FCCD6D-0BB4-4C61-AD4F-42AA95E85A1C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8DD89-492F-457B-A8A1-FD08528EF034}">
  <sheetPr codeName="Sheet14"/>
  <dimension ref="A1:BN101"/>
  <sheetViews>
    <sheetView zoomScale="95" zoomScaleNormal="9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490</v>
      </c>
      <c r="BM1" s="28" t="s">
        <v>66</v>
      </c>
    </row>
    <row r="2" spans="1:66" ht="15">
      <c r="A2" s="25" t="s">
        <v>97</v>
      </c>
      <c r="B2" s="18" t="s">
        <v>110</v>
      </c>
      <c r="C2" s="15" t="s">
        <v>111</v>
      </c>
      <c r="D2" s="14" t="s">
        <v>230</v>
      </c>
      <c r="E2" s="16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7" t="s">
        <v>230</v>
      </c>
      <c r="X2" s="17" t="s">
        <v>230</v>
      </c>
      <c r="Y2" s="146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43" t="s">
        <v>232</v>
      </c>
      <c r="E3" s="144" t="s">
        <v>233</v>
      </c>
      <c r="F3" s="145" t="s">
        <v>234</v>
      </c>
      <c r="G3" s="145" t="s">
        <v>235</v>
      </c>
      <c r="H3" s="145" t="s">
        <v>236</v>
      </c>
      <c r="I3" s="145" t="s">
        <v>237</v>
      </c>
      <c r="J3" s="145" t="s">
        <v>238</v>
      </c>
      <c r="K3" s="145" t="s">
        <v>239</v>
      </c>
      <c r="L3" s="145" t="s">
        <v>240</v>
      </c>
      <c r="M3" s="145" t="s">
        <v>241</v>
      </c>
      <c r="N3" s="145" t="s">
        <v>242</v>
      </c>
      <c r="O3" s="145" t="s">
        <v>243</v>
      </c>
      <c r="P3" s="145" t="s">
        <v>244</v>
      </c>
      <c r="Q3" s="145" t="s">
        <v>246</v>
      </c>
      <c r="R3" s="145" t="s">
        <v>247</v>
      </c>
      <c r="S3" s="145" t="s">
        <v>248</v>
      </c>
      <c r="T3" s="145" t="s">
        <v>249</v>
      </c>
      <c r="U3" s="145" t="s">
        <v>253</v>
      </c>
      <c r="V3" s="145" t="s">
        <v>254</v>
      </c>
      <c r="W3" s="145" t="s">
        <v>294</v>
      </c>
      <c r="X3" s="145" t="s">
        <v>287</v>
      </c>
      <c r="Y3" s="146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295</v>
      </c>
      <c r="F4" s="11" t="s">
        <v>296</v>
      </c>
      <c r="G4" s="11" t="s">
        <v>297</v>
      </c>
      <c r="H4" s="11" t="s">
        <v>295</v>
      </c>
      <c r="I4" s="11" t="s">
        <v>295</v>
      </c>
      <c r="J4" s="11" t="s">
        <v>295</v>
      </c>
      <c r="K4" s="11" t="s">
        <v>296</v>
      </c>
      <c r="L4" s="11" t="s">
        <v>296</v>
      </c>
      <c r="M4" s="11" t="s">
        <v>295</v>
      </c>
      <c r="N4" s="11" t="s">
        <v>295</v>
      </c>
      <c r="O4" s="11" t="s">
        <v>295</v>
      </c>
      <c r="P4" s="11" t="s">
        <v>295</v>
      </c>
      <c r="Q4" s="11" t="s">
        <v>295</v>
      </c>
      <c r="R4" s="11" t="s">
        <v>297</v>
      </c>
      <c r="S4" s="11" t="s">
        <v>295</v>
      </c>
      <c r="T4" s="11" t="s">
        <v>295</v>
      </c>
      <c r="U4" s="11" t="s">
        <v>295</v>
      </c>
      <c r="V4" s="11" t="s">
        <v>295</v>
      </c>
      <c r="W4" s="11" t="s">
        <v>295</v>
      </c>
      <c r="X4" s="11" t="s">
        <v>295</v>
      </c>
      <c r="Y4" s="146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259</v>
      </c>
      <c r="E5" s="26" t="s">
        <v>298</v>
      </c>
      <c r="F5" s="26" t="s">
        <v>298</v>
      </c>
      <c r="G5" s="26" t="s">
        <v>298</v>
      </c>
      <c r="H5" s="26" t="s">
        <v>298</v>
      </c>
      <c r="I5" s="26" t="s">
        <v>298</v>
      </c>
      <c r="J5" s="26" t="s">
        <v>260</v>
      </c>
      <c r="K5" s="26" t="s">
        <v>260</v>
      </c>
      <c r="L5" s="26" t="s">
        <v>260</v>
      </c>
      <c r="M5" s="26" t="s">
        <v>115</v>
      </c>
      <c r="N5" s="26" t="s">
        <v>115</v>
      </c>
      <c r="O5" s="26" t="s">
        <v>115</v>
      </c>
      <c r="P5" s="26" t="s">
        <v>115</v>
      </c>
      <c r="Q5" s="26" t="s">
        <v>299</v>
      </c>
      <c r="R5" s="26" t="s">
        <v>292</v>
      </c>
      <c r="S5" s="26" t="s">
        <v>300</v>
      </c>
      <c r="T5" s="26" t="s">
        <v>115</v>
      </c>
      <c r="U5" s="26" t="s">
        <v>298</v>
      </c>
      <c r="V5" s="26" t="s">
        <v>260</v>
      </c>
      <c r="W5" s="26" t="s">
        <v>298</v>
      </c>
      <c r="X5" s="26" t="s">
        <v>260</v>
      </c>
      <c r="Y5" s="146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11.759062014304716</v>
      </c>
      <c r="E6" s="22">
        <v>11.01</v>
      </c>
      <c r="F6" s="22">
        <v>10.96</v>
      </c>
      <c r="G6" s="22">
        <v>11.068114036839951</v>
      </c>
      <c r="H6" s="22">
        <v>11.375</v>
      </c>
      <c r="I6" s="22">
        <v>10.812725199999999</v>
      </c>
      <c r="J6" s="22">
        <v>11.22</v>
      </c>
      <c r="K6" s="22">
        <v>11.9</v>
      </c>
      <c r="L6" s="22">
        <v>11.45</v>
      </c>
      <c r="M6" s="22">
        <v>11.75</v>
      </c>
      <c r="N6" s="22">
        <v>10.7</v>
      </c>
      <c r="O6" s="22">
        <v>10.9</v>
      </c>
      <c r="P6" s="147">
        <v>11.85</v>
      </c>
      <c r="Q6" s="22">
        <v>10.98804</v>
      </c>
      <c r="R6" s="22">
        <v>10.98</v>
      </c>
      <c r="S6" s="147">
        <v>10.5</v>
      </c>
      <c r="T6" s="22">
        <v>11.57</v>
      </c>
      <c r="U6" s="22">
        <v>11.202999999999999</v>
      </c>
      <c r="V6" s="22">
        <v>11.375999999999999</v>
      </c>
      <c r="W6" s="22">
        <v>11.31</v>
      </c>
      <c r="X6" s="22">
        <v>11.28</v>
      </c>
      <c r="Y6" s="146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11.528752900210335</v>
      </c>
      <c r="E7" s="11">
        <v>11.29</v>
      </c>
      <c r="F7" s="11">
        <v>11.07</v>
      </c>
      <c r="G7" s="11">
        <v>11.040577882727224</v>
      </c>
      <c r="H7" s="11">
        <v>11.61</v>
      </c>
      <c r="I7" s="11">
        <v>10.696307600000001</v>
      </c>
      <c r="J7" s="11">
        <v>11.2</v>
      </c>
      <c r="K7" s="11">
        <v>11.600000000000001</v>
      </c>
      <c r="L7" s="11">
        <v>11.35</v>
      </c>
      <c r="M7" s="11">
        <v>11.7</v>
      </c>
      <c r="N7" s="11">
        <v>11</v>
      </c>
      <c r="O7" s="11">
        <v>11.05</v>
      </c>
      <c r="P7" s="148">
        <v>11.8</v>
      </c>
      <c r="Q7" s="11">
        <v>11.09104</v>
      </c>
      <c r="R7" s="11">
        <v>10.98</v>
      </c>
      <c r="S7" s="148">
        <v>10.6</v>
      </c>
      <c r="T7" s="11">
        <v>11.01</v>
      </c>
      <c r="U7" s="11">
        <v>10.977</v>
      </c>
      <c r="V7" s="11">
        <v>11.125</v>
      </c>
      <c r="W7" s="11">
        <v>11.4</v>
      </c>
      <c r="X7" s="11">
        <v>11.19</v>
      </c>
      <c r="Y7" s="146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11.353165248475323</v>
      </c>
      <c r="E8" s="11">
        <v>11.09</v>
      </c>
      <c r="F8" s="11">
        <v>10.88</v>
      </c>
      <c r="G8" s="11">
        <v>11.06812890167404</v>
      </c>
      <c r="H8" s="11">
        <v>11.433</v>
      </c>
      <c r="I8" s="11">
        <v>10.502509999999999</v>
      </c>
      <c r="J8" s="11">
        <v>10.91</v>
      </c>
      <c r="K8" s="11">
        <v>11.2</v>
      </c>
      <c r="L8" s="11">
        <v>11.39</v>
      </c>
      <c r="M8" s="11">
        <v>11.7</v>
      </c>
      <c r="N8" s="11">
        <v>11.1</v>
      </c>
      <c r="O8" s="11">
        <v>10.95</v>
      </c>
      <c r="P8" s="148">
        <v>11.75</v>
      </c>
      <c r="Q8" s="11">
        <v>11.03336</v>
      </c>
      <c r="R8" s="11">
        <v>11.25</v>
      </c>
      <c r="S8" s="148">
        <v>10.5</v>
      </c>
      <c r="T8" s="11">
        <v>11</v>
      </c>
      <c r="U8" s="11">
        <v>10.625999999999999</v>
      </c>
      <c r="V8" s="11">
        <v>11.252000000000001</v>
      </c>
      <c r="W8" s="11">
        <v>11.36</v>
      </c>
      <c r="X8" s="11">
        <v>11.05</v>
      </c>
      <c r="Y8" s="146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11.984008808551934</v>
      </c>
      <c r="E9" s="11">
        <v>11.4</v>
      </c>
      <c r="F9" s="11">
        <v>10.92</v>
      </c>
      <c r="G9" s="11">
        <v>11.056063531391805</v>
      </c>
      <c r="H9" s="11">
        <v>11.446999999999999</v>
      </c>
      <c r="I9" s="11">
        <v>10.780811399999999</v>
      </c>
      <c r="J9" s="11">
        <v>10.88</v>
      </c>
      <c r="K9" s="11">
        <v>11.1</v>
      </c>
      <c r="L9" s="11">
        <v>11.33</v>
      </c>
      <c r="M9" s="11">
        <v>11.65</v>
      </c>
      <c r="N9" s="11">
        <v>10.9</v>
      </c>
      <c r="O9" s="11">
        <v>10.9</v>
      </c>
      <c r="P9" s="148">
        <v>11.75</v>
      </c>
      <c r="Q9" s="11">
        <v>10.989069999999998</v>
      </c>
      <c r="R9" s="11">
        <v>11.16</v>
      </c>
      <c r="S9" s="148">
        <v>10.6</v>
      </c>
      <c r="T9" s="11">
        <v>10.98</v>
      </c>
      <c r="U9" s="11">
        <v>11.1</v>
      </c>
      <c r="V9" s="11">
        <v>11.365</v>
      </c>
      <c r="W9" s="11">
        <v>11.04</v>
      </c>
      <c r="X9" s="11">
        <v>11.24</v>
      </c>
      <c r="Y9" s="146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11.17268736766291</v>
      </c>
      <c r="BN9" s="28"/>
    </row>
    <row r="10" spans="1:66">
      <c r="A10" s="30"/>
      <c r="B10" s="19">
        <v>1</v>
      </c>
      <c r="C10" s="9">
        <v>5</v>
      </c>
      <c r="D10" s="10">
        <v>11.648758476846824</v>
      </c>
      <c r="E10" s="11">
        <v>11.2</v>
      </c>
      <c r="F10" s="11">
        <v>11.15</v>
      </c>
      <c r="G10" s="11">
        <v>11.03432440955552</v>
      </c>
      <c r="H10" s="11">
        <v>11.58</v>
      </c>
      <c r="I10" s="11">
        <v>10.6697276</v>
      </c>
      <c r="J10" s="11">
        <v>10.96</v>
      </c>
      <c r="K10" s="11">
        <v>11.1</v>
      </c>
      <c r="L10" s="11">
        <v>11.43</v>
      </c>
      <c r="M10" s="11">
        <v>11.65</v>
      </c>
      <c r="N10" s="11">
        <v>10.7</v>
      </c>
      <c r="O10" s="11">
        <v>11.15</v>
      </c>
      <c r="P10" s="148">
        <v>11.85</v>
      </c>
      <c r="Q10" s="11">
        <v>11.040398333333334</v>
      </c>
      <c r="R10" s="11">
        <v>10.98</v>
      </c>
      <c r="S10" s="148">
        <v>10.5</v>
      </c>
      <c r="T10" s="11">
        <v>10.97</v>
      </c>
      <c r="U10" s="11">
        <v>11.66</v>
      </c>
      <c r="V10" s="11">
        <v>11.538</v>
      </c>
      <c r="W10" s="11">
        <v>11.33</v>
      </c>
      <c r="X10" s="11">
        <v>11.18</v>
      </c>
      <c r="Y10" s="146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13</v>
      </c>
    </row>
    <row r="11" spans="1:66">
      <c r="A11" s="30"/>
      <c r="B11" s="19">
        <v>1</v>
      </c>
      <c r="C11" s="9">
        <v>6</v>
      </c>
      <c r="D11" s="10">
        <v>11.890519717559448</v>
      </c>
      <c r="E11" s="11">
        <v>11.17</v>
      </c>
      <c r="F11" s="11">
        <v>11.06</v>
      </c>
      <c r="G11" s="11">
        <v>10.971151372072233</v>
      </c>
      <c r="H11" s="11">
        <v>11.698</v>
      </c>
      <c r="I11" s="11">
        <v>10.828352600000001</v>
      </c>
      <c r="J11" s="11">
        <v>11.11</v>
      </c>
      <c r="K11" s="11">
        <v>11.3</v>
      </c>
      <c r="L11" s="11">
        <v>11.48</v>
      </c>
      <c r="M11" s="11">
        <v>11.7</v>
      </c>
      <c r="N11" s="11">
        <v>10.8</v>
      </c>
      <c r="O11" s="11">
        <v>10.95</v>
      </c>
      <c r="P11" s="148">
        <v>11.8</v>
      </c>
      <c r="Q11" s="11">
        <v>11.079532839999999</v>
      </c>
      <c r="R11" s="11">
        <v>11.25</v>
      </c>
      <c r="S11" s="149">
        <v>10.9</v>
      </c>
      <c r="T11" s="11">
        <v>11.4</v>
      </c>
      <c r="U11" s="11">
        <v>11.565</v>
      </c>
      <c r="V11" s="11">
        <v>11.37</v>
      </c>
      <c r="W11" s="11">
        <v>11.29</v>
      </c>
      <c r="X11" s="11">
        <v>11.04</v>
      </c>
      <c r="Y11" s="146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11.578128666843542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6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12.088188389320759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6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11.853685557085365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6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11.850643415989621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6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11.913940680322725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6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11.985253298187885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6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11.621584428916686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46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11.667957965827931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46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12.015156856470972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6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11.788115791770258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46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12.067223090368106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46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11.6539430697422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46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11.522223768728795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46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11.463162444408095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46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262</v>
      </c>
      <c r="C26" s="12"/>
      <c r="D26" s="23">
        <v>11.761673729496575</v>
      </c>
      <c r="E26" s="23">
        <v>11.193333333333333</v>
      </c>
      <c r="F26" s="23">
        <v>11.006666666666668</v>
      </c>
      <c r="G26" s="23">
        <v>11.039726689043462</v>
      </c>
      <c r="H26" s="23">
        <v>11.523833333333334</v>
      </c>
      <c r="I26" s="23">
        <v>10.715072399999999</v>
      </c>
      <c r="J26" s="23">
        <v>11.046666666666667</v>
      </c>
      <c r="K26" s="23">
        <v>11.366666666666667</v>
      </c>
      <c r="L26" s="23">
        <v>11.404999999999999</v>
      </c>
      <c r="M26" s="23">
        <v>11.691666666666665</v>
      </c>
      <c r="N26" s="23">
        <v>10.866666666666665</v>
      </c>
      <c r="O26" s="23">
        <v>10.983333333333334</v>
      </c>
      <c r="P26" s="23">
        <v>11.799999999999999</v>
      </c>
      <c r="Q26" s="23">
        <v>11.036906862222223</v>
      </c>
      <c r="R26" s="23">
        <v>11.100000000000001</v>
      </c>
      <c r="S26" s="23">
        <v>10.6</v>
      </c>
      <c r="T26" s="23">
        <v>11.155000000000001</v>
      </c>
      <c r="U26" s="23">
        <v>11.188499999999999</v>
      </c>
      <c r="V26" s="23">
        <v>11.337666666666669</v>
      </c>
      <c r="W26" s="23">
        <v>11.288333333333332</v>
      </c>
      <c r="X26" s="23">
        <v>11.163333333333332</v>
      </c>
      <c r="Y26" s="146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263</v>
      </c>
      <c r="C27" s="29"/>
      <c r="D27" s="11">
        <v>11.773588903037487</v>
      </c>
      <c r="E27" s="11">
        <v>11.184999999999999</v>
      </c>
      <c r="F27" s="11">
        <v>11.010000000000002</v>
      </c>
      <c r="G27" s="11">
        <v>11.048320707059514</v>
      </c>
      <c r="H27" s="11">
        <v>11.513500000000001</v>
      </c>
      <c r="I27" s="11">
        <v>10.738559500000001</v>
      </c>
      <c r="J27" s="11">
        <v>11.035</v>
      </c>
      <c r="K27" s="11">
        <v>11.25</v>
      </c>
      <c r="L27" s="11">
        <v>11.41</v>
      </c>
      <c r="M27" s="11">
        <v>11.7</v>
      </c>
      <c r="N27" s="11">
        <v>10.850000000000001</v>
      </c>
      <c r="O27" s="11">
        <v>10.95</v>
      </c>
      <c r="P27" s="11">
        <v>11.8</v>
      </c>
      <c r="Q27" s="11">
        <v>11.036879166666667</v>
      </c>
      <c r="R27" s="11">
        <v>11.07</v>
      </c>
      <c r="S27" s="11">
        <v>10.55</v>
      </c>
      <c r="T27" s="11">
        <v>11.004999999999999</v>
      </c>
      <c r="U27" s="11">
        <v>11.151499999999999</v>
      </c>
      <c r="V27" s="11">
        <v>11.3675</v>
      </c>
      <c r="W27" s="11">
        <v>11.32</v>
      </c>
      <c r="X27" s="11">
        <v>11.184999999999999</v>
      </c>
      <c r="Y27" s="146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264</v>
      </c>
      <c r="C28" s="29"/>
      <c r="D28" s="24">
        <v>0.21454354219508506</v>
      </c>
      <c r="E28" s="24">
        <v>0.13923601066773883</v>
      </c>
      <c r="F28" s="24">
        <v>0.10308572484426082</v>
      </c>
      <c r="G28" s="24">
        <v>3.6364551055124053E-2</v>
      </c>
      <c r="H28" s="24">
        <v>0.12427295227307794</v>
      </c>
      <c r="I28" s="24">
        <v>0.12188612035889912</v>
      </c>
      <c r="J28" s="24">
        <v>0.14935416521365102</v>
      </c>
      <c r="K28" s="24">
        <v>0.32041639575194492</v>
      </c>
      <c r="L28" s="24">
        <v>5.8566201857385286E-2</v>
      </c>
      <c r="M28" s="24">
        <v>3.7638632635453799E-2</v>
      </c>
      <c r="N28" s="24">
        <v>0.16329931618554533</v>
      </c>
      <c r="O28" s="24">
        <v>9.8319208025017701E-2</v>
      </c>
      <c r="P28" s="24">
        <v>4.4721359549995635E-2</v>
      </c>
      <c r="Q28" s="24">
        <v>4.3470626404587744E-2</v>
      </c>
      <c r="R28" s="24">
        <v>0.13549907748763437</v>
      </c>
      <c r="S28" s="24">
        <v>0.15491933384829681</v>
      </c>
      <c r="T28" s="24">
        <v>0.26159128425847833</v>
      </c>
      <c r="U28" s="24">
        <v>0.3829479076845832</v>
      </c>
      <c r="V28" s="24">
        <v>0.1385361565320283</v>
      </c>
      <c r="W28" s="24">
        <v>0.12765839833973619</v>
      </c>
      <c r="X28" s="24">
        <v>9.852241707685945E-2</v>
      </c>
      <c r="Y28" s="202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56"/>
    </row>
    <row r="29" spans="1:65">
      <c r="A29" s="30"/>
      <c r="B29" s="3" t="s">
        <v>86</v>
      </c>
      <c r="C29" s="29"/>
      <c r="D29" s="13">
        <v>1.8240902368940989E-2</v>
      </c>
      <c r="E29" s="13">
        <v>1.2439190947088043E-2</v>
      </c>
      <c r="F29" s="13">
        <v>9.3657533171648214E-3</v>
      </c>
      <c r="G29" s="13">
        <v>3.2939720411026643E-3</v>
      </c>
      <c r="H29" s="13">
        <v>1.0783994238584782E-2</v>
      </c>
      <c r="I29" s="13">
        <v>1.1375202687281809E-2</v>
      </c>
      <c r="J29" s="13">
        <v>1.3520292566112042E-2</v>
      </c>
      <c r="K29" s="13">
        <v>2.8189125725977558E-2</v>
      </c>
      <c r="L29" s="13">
        <v>5.1351338761407529E-3</v>
      </c>
      <c r="M29" s="13">
        <v>3.2192700757337537E-3</v>
      </c>
      <c r="N29" s="13">
        <v>1.5027544434252639E-2</v>
      </c>
      <c r="O29" s="13">
        <v>8.9516729613066184E-3</v>
      </c>
      <c r="P29" s="13">
        <v>3.7899457245759017E-3</v>
      </c>
      <c r="Q29" s="13">
        <v>3.9386602557444396E-3</v>
      </c>
      <c r="R29" s="13">
        <v>1.2207124097985076E-2</v>
      </c>
      <c r="S29" s="13">
        <v>1.4615031495122341E-2</v>
      </c>
      <c r="T29" s="13">
        <v>2.3450585769473627E-2</v>
      </c>
      <c r="U29" s="13">
        <v>3.4226921185555099E-2</v>
      </c>
      <c r="V29" s="13">
        <v>1.2219106506220705E-2</v>
      </c>
      <c r="W29" s="13">
        <v>1.1308879226907089E-2</v>
      </c>
      <c r="X29" s="13">
        <v>8.825537510617449E-3</v>
      </c>
      <c r="Y29" s="146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265</v>
      </c>
      <c r="C30" s="29"/>
      <c r="D30" s="13">
        <v>5.2716624250882305E-2</v>
      </c>
      <c r="E30" s="13">
        <v>1.8478961230203872E-3</v>
      </c>
      <c r="F30" s="13">
        <v>-1.4859513699162052E-2</v>
      </c>
      <c r="G30" s="13">
        <v>-1.19005100781997E-2</v>
      </c>
      <c r="H30" s="13">
        <v>3.1428961906402764E-2</v>
      </c>
      <c r="I30" s="13">
        <v>-4.0958361458084402E-2</v>
      </c>
      <c r="J30" s="13">
        <v>-1.1279354451551593E-2</v>
      </c>
      <c r="K30" s="13">
        <v>1.7361919529332859E-2</v>
      </c>
      <c r="L30" s="13">
        <v>2.07929054749596E-2</v>
      </c>
      <c r="M30" s="13">
        <v>4.6450713416168465E-2</v>
      </c>
      <c r="N30" s="13">
        <v>-2.7390071065799271E-2</v>
      </c>
      <c r="O30" s="13">
        <v>-1.6947939926934885E-2</v>
      </c>
      <c r="P30" s="13">
        <v>5.6146978045113816E-2</v>
      </c>
      <c r="Q30" s="13">
        <v>-1.2152895804967812E-2</v>
      </c>
      <c r="R30" s="13">
        <v>-6.5058087880707216E-3</v>
      </c>
      <c r="S30" s="13">
        <v>-5.1257799383202851E-2</v>
      </c>
      <c r="T30" s="13">
        <v>-1.5830898226062429E-3</v>
      </c>
      <c r="U30" s="13">
        <v>1.4152935472675487E-3</v>
      </c>
      <c r="V30" s="13">
        <v>1.4766304074815384E-2</v>
      </c>
      <c r="W30" s="13">
        <v>1.0350774336095325E-2</v>
      </c>
      <c r="X30" s="13">
        <v>-8.3722331268754058E-4</v>
      </c>
      <c r="Y30" s="146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266</v>
      </c>
      <c r="C31" s="47"/>
      <c r="D31" s="45" t="s">
        <v>267</v>
      </c>
      <c r="E31" s="45">
        <v>0.14000000000000001</v>
      </c>
      <c r="F31" s="45">
        <v>0.63</v>
      </c>
      <c r="G31" s="45">
        <v>0.49</v>
      </c>
      <c r="H31" s="45">
        <v>1.5</v>
      </c>
      <c r="I31" s="45">
        <v>1.82</v>
      </c>
      <c r="J31" s="45">
        <v>0.46</v>
      </c>
      <c r="K31" s="45">
        <v>0.85</v>
      </c>
      <c r="L31" s="45">
        <v>1.01</v>
      </c>
      <c r="M31" s="45">
        <v>2.19</v>
      </c>
      <c r="N31" s="45">
        <v>1.2</v>
      </c>
      <c r="O31" s="45">
        <v>0.72</v>
      </c>
      <c r="P31" s="45">
        <v>2.63</v>
      </c>
      <c r="Q31" s="45">
        <v>0.5</v>
      </c>
      <c r="R31" s="45">
        <v>0.24</v>
      </c>
      <c r="S31" s="45">
        <v>2.2999999999999998</v>
      </c>
      <c r="T31" s="45">
        <v>0.02</v>
      </c>
      <c r="U31" s="45">
        <v>0.12</v>
      </c>
      <c r="V31" s="45">
        <v>0.73</v>
      </c>
      <c r="W31" s="45">
        <v>0.53</v>
      </c>
      <c r="X31" s="45">
        <v>0.02</v>
      </c>
      <c r="Y31" s="146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X25">
    <cfRule type="expression" dxfId="20" priority="3">
      <formula>AND($B6&lt;&gt;$B5,NOT(ISBLANK(INDIRECT(Anlyt_LabRefThisCol))))</formula>
    </cfRule>
  </conditionalFormatting>
  <conditionalFormatting sqref="C2:X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DB4D-A93D-42F7-939A-A1FB0967679E}">
  <sheetPr codeName="Sheet15"/>
  <dimension ref="A1:BN1231"/>
  <sheetViews>
    <sheetView zoomScale="99" zoomScaleNormal="9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3" width="11.28515625" style="2" bestFit="1" customWidth="1"/>
    <col min="24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491</v>
      </c>
      <c r="BM1" s="28" t="s">
        <v>66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230</v>
      </c>
      <c r="E2" s="17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46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44" t="s">
        <v>234</v>
      </c>
      <c r="E3" s="145" t="s">
        <v>235</v>
      </c>
      <c r="F3" s="145" t="s">
        <v>239</v>
      </c>
      <c r="G3" s="145" t="s">
        <v>240</v>
      </c>
      <c r="H3" s="145" t="s">
        <v>241</v>
      </c>
      <c r="I3" s="145" t="s">
        <v>242</v>
      </c>
      <c r="J3" s="145" t="s">
        <v>243</v>
      </c>
      <c r="K3" s="145" t="s">
        <v>244</v>
      </c>
      <c r="L3" s="145" t="s">
        <v>245</v>
      </c>
      <c r="M3" s="145" t="s">
        <v>246</v>
      </c>
      <c r="N3" s="145" t="s">
        <v>247</v>
      </c>
      <c r="O3" s="145" t="s">
        <v>248</v>
      </c>
      <c r="P3" s="145" t="s">
        <v>249</v>
      </c>
      <c r="Q3" s="145" t="s">
        <v>250</v>
      </c>
      <c r="R3" s="145" t="s">
        <v>251</v>
      </c>
      <c r="S3" s="145" t="s">
        <v>286</v>
      </c>
      <c r="T3" s="145" t="s">
        <v>254</v>
      </c>
      <c r="U3" s="145" t="s">
        <v>255</v>
      </c>
      <c r="V3" s="145" t="s">
        <v>301</v>
      </c>
      <c r="W3" s="14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302</v>
      </c>
      <c r="E4" s="11" t="s">
        <v>302</v>
      </c>
      <c r="F4" s="11" t="s">
        <v>303</v>
      </c>
      <c r="G4" s="11" t="s">
        <v>302</v>
      </c>
      <c r="H4" s="11" t="s">
        <v>303</v>
      </c>
      <c r="I4" s="11" t="s">
        <v>303</v>
      </c>
      <c r="J4" s="11" t="s">
        <v>303</v>
      </c>
      <c r="K4" s="11" t="s">
        <v>303</v>
      </c>
      <c r="L4" s="11" t="s">
        <v>303</v>
      </c>
      <c r="M4" s="11" t="s">
        <v>114</v>
      </c>
      <c r="N4" s="11" t="s">
        <v>303</v>
      </c>
      <c r="O4" s="11" t="s">
        <v>302</v>
      </c>
      <c r="P4" s="11" t="s">
        <v>302</v>
      </c>
      <c r="Q4" s="11" t="s">
        <v>302</v>
      </c>
      <c r="R4" s="11" t="s">
        <v>303</v>
      </c>
      <c r="S4" s="11" t="s">
        <v>303</v>
      </c>
      <c r="T4" s="11" t="s">
        <v>114</v>
      </c>
      <c r="U4" s="11" t="s">
        <v>302</v>
      </c>
      <c r="V4" s="11" t="s">
        <v>114</v>
      </c>
      <c r="W4" s="146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146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5.08</v>
      </c>
      <c r="E6" s="22">
        <v>4.740406666666666</v>
      </c>
      <c r="F6" s="22">
        <v>4.9000000000000004</v>
      </c>
      <c r="G6" s="150">
        <v>5.2</v>
      </c>
      <c r="H6" s="22">
        <v>4.57</v>
      </c>
      <c r="I6" s="22">
        <v>4.9800000000000004</v>
      </c>
      <c r="J6" s="22">
        <v>4.63</v>
      </c>
      <c r="K6" s="22">
        <v>4.3600000000000003</v>
      </c>
      <c r="L6" s="22">
        <v>4.62</v>
      </c>
      <c r="M6" s="22">
        <v>4.9525300329119997</v>
      </c>
      <c r="N6" s="22">
        <v>4.5999999999999996</v>
      </c>
      <c r="O6" s="22">
        <v>5.2</v>
      </c>
      <c r="P6" s="22">
        <v>4.7829999999999995</v>
      </c>
      <c r="Q6" s="22">
        <v>4.95</v>
      </c>
      <c r="R6" s="22">
        <v>4.9580000000000002</v>
      </c>
      <c r="S6" s="22">
        <v>5</v>
      </c>
      <c r="T6" s="147">
        <v>6.67</v>
      </c>
      <c r="U6" s="22">
        <v>4.8</v>
      </c>
      <c r="V6" s="147">
        <v>5.4720000000000004</v>
      </c>
      <c r="W6" s="146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4.87</v>
      </c>
      <c r="E7" s="11">
        <v>4.6792133333333332</v>
      </c>
      <c r="F7" s="11">
        <v>4.9000000000000004</v>
      </c>
      <c r="G7" s="11">
        <v>4.7</v>
      </c>
      <c r="H7" s="11">
        <v>4.92</v>
      </c>
      <c r="I7" s="11">
        <v>5.01</v>
      </c>
      <c r="J7" s="11">
        <v>4.75</v>
      </c>
      <c r="K7" s="11">
        <v>4.49</v>
      </c>
      <c r="L7" s="11">
        <v>4.6500000000000004</v>
      </c>
      <c r="M7" s="11">
        <v>4.9245832827519997</v>
      </c>
      <c r="N7" s="11">
        <v>4.5999999999999996</v>
      </c>
      <c r="O7" s="11">
        <v>5.2</v>
      </c>
      <c r="P7" s="11">
        <v>4.7029999999999994</v>
      </c>
      <c r="Q7" s="11">
        <v>5.05</v>
      </c>
      <c r="R7" s="11">
        <v>4.8949999999999996</v>
      </c>
      <c r="S7" s="11">
        <v>4.9000000000000004</v>
      </c>
      <c r="T7" s="148">
        <v>6.47</v>
      </c>
      <c r="U7" s="11">
        <v>5</v>
      </c>
      <c r="V7" s="148">
        <v>5.3440000000000003</v>
      </c>
      <c r="W7" s="146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21</v>
      </c>
    </row>
    <row r="8" spans="1:66">
      <c r="A8" s="30"/>
      <c r="B8" s="19">
        <v>1</v>
      </c>
      <c r="C8" s="9">
        <v>3</v>
      </c>
      <c r="D8" s="11">
        <v>5.0599999999999996</v>
      </c>
      <c r="E8" s="11">
        <v>4.7475047619047617</v>
      </c>
      <c r="F8" s="11">
        <v>4.8</v>
      </c>
      <c r="G8" s="11">
        <v>4.9000000000000004</v>
      </c>
      <c r="H8" s="11">
        <v>4.84</v>
      </c>
      <c r="I8" s="11">
        <v>5</v>
      </c>
      <c r="J8" s="11">
        <v>5.08</v>
      </c>
      <c r="K8" s="11">
        <v>4.3499999999999996</v>
      </c>
      <c r="L8" s="149">
        <v>4.91</v>
      </c>
      <c r="M8" s="11">
        <v>5.2023357647520001</v>
      </c>
      <c r="N8" s="11">
        <v>4.5</v>
      </c>
      <c r="O8" s="11">
        <v>5.2</v>
      </c>
      <c r="P8" s="11">
        <v>5.0679999999999996</v>
      </c>
      <c r="Q8" s="11">
        <v>4.97</v>
      </c>
      <c r="R8" s="11">
        <v>4.8380000000000001</v>
      </c>
      <c r="S8" s="11">
        <v>4.8</v>
      </c>
      <c r="T8" s="148">
        <v>6.5</v>
      </c>
      <c r="U8" s="11">
        <v>5</v>
      </c>
      <c r="V8" s="148">
        <v>10.356</v>
      </c>
      <c r="W8" s="146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4.97</v>
      </c>
      <c r="E9" s="11">
        <v>4.5402866666666659</v>
      </c>
      <c r="F9" s="11">
        <v>4.5999999999999996</v>
      </c>
      <c r="G9" s="11">
        <v>4.7</v>
      </c>
      <c r="H9" s="11">
        <v>4.79</v>
      </c>
      <c r="I9" s="11">
        <v>4.91</v>
      </c>
      <c r="J9" s="11">
        <v>4.7</v>
      </c>
      <c r="K9" s="11">
        <v>4.7300000000000004</v>
      </c>
      <c r="L9" s="11">
        <v>4.76</v>
      </c>
      <c r="M9" s="11">
        <v>5.2424750234079998</v>
      </c>
      <c r="N9" s="11">
        <v>4.5999999999999996</v>
      </c>
      <c r="O9" s="11">
        <v>5.0999999999999996</v>
      </c>
      <c r="P9" s="11">
        <v>4.9300000000000006</v>
      </c>
      <c r="Q9" s="11">
        <v>5.14</v>
      </c>
      <c r="R9" s="11">
        <v>5.0419999999999998</v>
      </c>
      <c r="S9" s="11">
        <v>5</v>
      </c>
      <c r="T9" s="148">
        <v>6.71</v>
      </c>
      <c r="U9" s="11">
        <v>4.8</v>
      </c>
      <c r="V9" s="148">
        <v>5.0060000000000002</v>
      </c>
      <c r="W9" s="146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4.8553097695642213</v>
      </c>
      <c r="BN9" s="28"/>
    </row>
    <row r="10" spans="1:66">
      <c r="A10" s="30"/>
      <c r="B10" s="19">
        <v>1</v>
      </c>
      <c r="C10" s="9">
        <v>5</v>
      </c>
      <c r="D10" s="11">
        <v>4.9000000000000004</v>
      </c>
      <c r="E10" s="11">
        <v>4.5934628571428568</v>
      </c>
      <c r="F10" s="11">
        <v>4.7</v>
      </c>
      <c r="G10" s="11">
        <v>4.7</v>
      </c>
      <c r="H10" s="11">
        <v>4.68</v>
      </c>
      <c r="I10" s="11">
        <v>4.82</v>
      </c>
      <c r="J10" s="11">
        <v>4.8099999999999996</v>
      </c>
      <c r="K10" s="11">
        <v>4.76</v>
      </c>
      <c r="L10" s="11">
        <v>4.59</v>
      </c>
      <c r="M10" s="11">
        <v>5.114246526704</v>
      </c>
      <c r="N10" s="11">
        <v>4.5999999999999996</v>
      </c>
      <c r="O10" s="11">
        <v>5.0999999999999996</v>
      </c>
      <c r="P10" s="11">
        <v>5.1059999999999999</v>
      </c>
      <c r="Q10" s="11">
        <v>5.1100000000000003</v>
      </c>
      <c r="R10" s="11">
        <v>5.0609999999999999</v>
      </c>
      <c r="S10" s="11">
        <v>4.8</v>
      </c>
      <c r="T10" s="148">
        <v>6.86</v>
      </c>
      <c r="U10" s="11">
        <v>5</v>
      </c>
      <c r="V10" s="149">
        <v>15.034000000000001</v>
      </c>
      <c r="W10" s="146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15</v>
      </c>
    </row>
    <row r="11" spans="1:66">
      <c r="A11" s="30"/>
      <c r="B11" s="19">
        <v>1</v>
      </c>
      <c r="C11" s="9">
        <v>6</v>
      </c>
      <c r="D11" s="11">
        <v>4.88</v>
      </c>
      <c r="E11" s="11">
        <v>4.7022761904761898</v>
      </c>
      <c r="F11" s="11">
        <v>4.9000000000000004</v>
      </c>
      <c r="G11" s="11">
        <v>4.7</v>
      </c>
      <c r="H11" s="11">
        <v>4.74</v>
      </c>
      <c r="I11" s="11">
        <v>4.9400000000000004</v>
      </c>
      <c r="J11" s="11">
        <v>5.14</v>
      </c>
      <c r="K11" s="11">
        <v>4.37</v>
      </c>
      <c r="L11" s="11">
        <v>4.6500000000000004</v>
      </c>
      <c r="M11" s="11">
        <v>5.3252753888319999</v>
      </c>
      <c r="N11" s="11">
        <v>4.5999999999999996</v>
      </c>
      <c r="O11" s="11">
        <v>5.0999999999999996</v>
      </c>
      <c r="P11" s="11">
        <v>5.0789999999999997</v>
      </c>
      <c r="Q11" s="11">
        <v>5.15</v>
      </c>
      <c r="R11" s="11">
        <v>4.95</v>
      </c>
      <c r="S11" s="11">
        <v>5.0999999999999996</v>
      </c>
      <c r="T11" s="148">
        <v>6.81</v>
      </c>
      <c r="U11" s="11">
        <v>4.8</v>
      </c>
      <c r="V11" s="148">
        <v>4.931</v>
      </c>
      <c r="W11" s="146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262</v>
      </c>
      <c r="C12" s="12"/>
      <c r="D12" s="23">
        <v>4.9599999999999991</v>
      </c>
      <c r="E12" s="23">
        <v>4.6671917460317456</v>
      </c>
      <c r="F12" s="23">
        <v>4.8000000000000007</v>
      </c>
      <c r="G12" s="23">
        <v>4.8166666666666664</v>
      </c>
      <c r="H12" s="23">
        <v>4.7566666666666668</v>
      </c>
      <c r="I12" s="23">
        <v>4.9433333333333334</v>
      </c>
      <c r="J12" s="23">
        <v>4.8516666666666666</v>
      </c>
      <c r="K12" s="23">
        <v>4.51</v>
      </c>
      <c r="L12" s="23">
        <v>4.6966666666666663</v>
      </c>
      <c r="M12" s="23">
        <v>5.1269076698933338</v>
      </c>
      <c r="N12" s="23">
        <v>4.583333333333333</v>
      </c>
      <c r="O12" s="23">
        <v>5.1500000000000012</v>
      </c>
      <c r="P12" s="23">
        <v>4.9448333333333325</v>
      </c>
      <c r="Q12" s="23">
        <v>5.0616666666666665</v>
      </c>
      <c r="R12" s="23">
        <v>4.9573333333333327</v>
      </c>
      <c r="S12" s="23">
        <v>4.9333333333333336</v>
      </c>
      <c r="T12" s="23">
        <v>6.6700000000000008</v>
      </c>
      <c r="U12" s="23">
        <v>4.9000000000000004</v>
      </c>
      <c r="V12" s="23">
        <v>7.6905000000000001</v>
      </c>
      <c r="W12" s="146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263</v>
      </c>
      <c r="C13" s="29"/>
      <c r="D13" s="11">
        <v>4.9350000000000005</v>
      </c>
      <c r="E13" s="11">
        <v>4.690744761904762</v>
      </c>
      <c r="F13" s="11">
        <v>4.8499999999999996</v>
      </c>
      <c r="G13" s="11">
        <v>4.7</v>
      </c>
      <c r="H13" s="11">
        <v>4.7650000000000006</v>
      </c>
      <c r="I13" s="11">
        <v>4.9600000000000009</v>
      </c>
      <c r="J13" s="11">
        <v>4.7799999999999994</v>
      </c>
      <c r="K13" s="11">
        <v>4.43</v>
      </c>
      <c r="L13" s="11">
        <v>4.6500000000000004</v>
      </c>
      <c r="M13" s="11">
        <v>5.1582911457280005</v>
      </c>
      <c r="N13" s="11">
        <v>4.5999999999999996</v>
      </c>
      <c r="O13" s="11">
        <v>5.15</v>
      </c>
      <c r="P13" s="11">
        <v>4.9990000000000006</v>
      </c>
      <c r="Q13" s="11">
        <v>5.08</v>
      </c>
      <c r="R13" s="11">
        <v>4.9540000000000006</v>
      </c>
      <c r="S13" s="11">
        <v>4.95</v>
      </c>
      <c r="T13" s="11">
        <v>6.6899999999999995</v>
      </c>
      <c r="U13" s="11">
        <v>4.9000000000000004</v>
      </c>
      <c r="V13" s="11">
        <v>5.4080000000000004</v>
      </c>
      <c r="W13" s="146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264</v>
      </c>
      <c r="C14" s="29"/>
      <c r="D14" s="24">
        <v>9.2303846073714502E-2</v>
      </c>
      <c r="E14" s="24">
        <v>8.3338934659460698E-2</v>
      </c>
      <c r="F14" s="24">
        <v>0.12649110640673542</v>
      </c>
      <c r="G14" s="24">
        <v>0.20412414523193151</v>
      </c>
      <c r="H14" s="24">
        <v>0.12307179476495272</v>
      </c>
      <c r="I14" s="24">
        <v>7.1180521680208636E-2</v>
      </c>
      <c r="J14" s="24">
        <v>0.20951531368056761</v>
      </c>
      <c r="K14" s="24">
        <v>0.18920887928424504</v>
      </c>
      <c r="L14" s="24">
        <v>0.11927559124425526</v>
      </c>
      <c r="M14" s="24">
        <v>0.16118187557383276</v>
      </c>
      <c r="N14" s="24">
        <v>4.0824829046386159E-2</v>
      </c>
      <c r="O14" s="24">
        <v>5.4772255750516904E-2</v>
      </c>
      <c r="P14" s="24">
        <v>0.16972850870336048</v>
      </c>
      <c r="Q14" s="24">
        <v>8.6351992835525679E-2</v>
      </c>
      <c r="R14" s="24">
        <v>8.4965090870702087E-2</v>
      </c>
      <c r="S14" s="24">
        <v>0.12110601416389963</v>
      </c>
      <c r="T14" s="24">
        <v>0.15887101686588409</v>
      </c>
      <c r="U14" s="24">
        <v>0.10954451150103332</v>
      </c>
      <c r="V14" s="24">
        <v>4.1540598816097969</v>
      </c>
      <c r="W14" s="202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56"/>
    </row>
    <row r="15" spans="1:66">
      <c r="A15" s="30"/>
      <c r="B15" s="3" t="s">
        <v>86</v>
      </c>
      <c r="C15" s="29"/>
      <c r="D15" s="13">
        <v>1.8609646385829539E-2</v>
      </c>
      <c r="E15" s="13">
        <v>1.7856334000058854E-2</v>
      </c>
      <c r="F15" s="13">
        <v>2.6352313834736543E-2</v>
      </c>
      <c r="G15" s="13">
        <v>4.2378715273065366E-2</v>
      </c>
      <c r="H15" s="13">
        <v>2.5873537792211503E-2</v>
      </c>
      <c r="I15" s="13">
        <v>1.439929636147174E-2</v>
      </c>
      <c r="J15" s="13">
        <v>4.3184193819423074E-2</v>
      </c>
      <c r="K15" s="13">
        <v>4.1953188311362535E-2</v>
      </c>
      <c r="L15" s="13">
        <v>2.5395796574362368E-2</v>
      </c>
      <c r="M15" s="13">
        <v>3.1438419794516441E-2</v>
      </c>
      <c r="N15" s="13">
        <v>8.9072354283024346E-3</v>
      </c>
      <c r="O15" s="13">
        <v>1.0635389466119785E-2</v>
      </c>
      <c r="P15" s="13">
        <v>3.4324414446734404E-2</v>
      </c>
      <c r="Q15" s="13">
        <v>1.705999199911604E-2</v>
      </c>
      <c r="R15" s="13">
        <v>1.7139273306354647E-2</v>
      </c>
      <c r="S15" s="13">
        <v>2.4548516384574247E-2</v>
      </c>
      <c r="T15" s="13">
        <v>2.381874315830346E-2</v>
      </c>
      <c r="U15" s="13">
        <v>2.2356022755312923E-2</v>
      </c>
      <c r="V15" s="13">
        <v>0.54015472096870121</v>
      </c>
      <c r="W15" s="146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265</v>
      </c>
      <c r="C16" s="29"/>
      <c r="D16" s="13">
        <v>2.1562008482349349E-2</v>
      </c>
      <c r="E16" s="13">
        <v>-3.8744803619267354E-2</v>
      </c>
      <c r="F16" s="13">
        <v>-1.1391604694500179E-2</v>
      </c>
      <c r="G16" s="13">
        <v>-7.9589366552452745E-3</v>
      </c>
      <c r="H16" s="13">
        <v>-2.0316541596563931E-2</v>
      </c>
      <c r="I16" s="13">
        <v>1.8129340443094444E-2</v>
      </c>
      <c r="J16" s="13">
        <v>-7.5033377280930846E-4</v>
      </c>
      <c r="K16" s="13">
        <v>-7.1120028577541072E-2</v>
      </c>
      <c r="L16" s="13">
        <v>-3.2674146537882698E-2</v>
      </c>
      <c r="M16" s="13">
        <v>5.5938325919314025E-2</v>
      </c>
      <c r="N16" s="13">
        <v>-5.6016289204818159E-2</v>
      </c>
      <c r="O16" s="13">
        <v>6.0694424129859259E-2</v>
      </c>
      <c r="P16" s="13">
        <v>1.8438280566627219E-2</v>
      </c>
      <c r="Q16" s="13">
        <v>4.2501283521806377E-2</v>
      </c>
      <c r="R16" s="13">
        <v>2.1012781596068564E-2</v>
      </c>
      <c r="S16" s="13">
        <v>1.6069739619541279E-2</v>
      </c>
      <c r="T16" s="13">
        <v>0.3737537493099341</v>
      </c>
      <c r="U16" s="13">
        <v>9.2044035410310254E-3</v>
      </c>
      <c r="V16" s="13">
        <v>0.58393601335353029</v>
      </c>
      <c r="W16" s="146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266</v>
      </c>
      <c r="C17" s="47"/>
      <c r="D17" s="45">
        <v>0.13</v>
      </c>
      <c r="E17" s="45">
        <v>1.35</v>
      </c>
      <c r="F17" s="45">
        <v>0.67</v>
      </c>
      <c r="G17" s="45">
        <v>0.59</v>
      </c>
      <c r="H17" s="45">
        <v>0.89</v>
      </c>
      <c r="I17" s="45">
        <v>0.05</v>
      </c>
      <c r="J17" s="45">
        <v>0.41</v>
      </c>
      <c r="K17" s="45">
        <v>2.14</v>
      </c>
      <c r="L17" s="45">
        <v>1.2</v>
      </c>
      <c r="M17" s="45">
        <v>0.98</v>
      </c>
      <c r="N17" s="45">
        <v>1.77</v>
      </c>
      <c r="O17" s="45">
        <v>1.1000000000000001</v>
      </c>
      <c r="P17" s="45">
        <v>0.06</v>
      </c>
      <c r="Q17" s="45">
        <v>0.65</v>
      </c>
      <c r="R17" s="45">
        <v>0.12</v>
      </c>
      <c r="S17" s="45">
        <v>0</v>
      </c>
      <c r="T17" s="45">
        <v>8.7799999999999994</v>
      </c>
      <c r="U17" s="45">
        <v>0.17</v>
      </c>
      <c r="V17" s="45">
        <v>13.94</v>
      </c>
      <c r="W17" s="146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5"/>
    </row>
    <row r="19" spans="1:65" ht="15">
      <c r="B19" s="8" t="s">
        <v>492</v>
      </c>
      <c r="BM19" s="28" t="s">
        <v>66</v>
      </c>
    </row>
    <row r="20" spans="1:65" ht="15">
      <c r="A20" s="25" t="s">
        <v>48</v>
      </c>
      <c r="B20" s="18" t="s">
        <v>110</v>
      </c>
      <c r="C20" s="15" t="s">
        <v>111</v>
      </c>
      <c r="D20" s="16" t="s">
        <v>230</v>
      </c>
      <c r="E20" s="17" t="s">
        <v>230</v>
      </c>
      <c r="F20" s="17" t="s">
        <v>230</v>
      </c>
      <c r="G20" s="17" t="s">
        <v>230</v>
      </c>
      <c r="H20" s="17" t="s">
        <v>230</v>
      </c>
      <c r="I20" s="17" t="s">
        <v>230</v>
      </c>
      <c r="J20" s="17" t="s">
        <v>230</v>
      </c>
      <c r="K20" s="17" t="s">
        <v>230</v>
      </c>
      <c r="L20" s="17" t="s">
        <v>230</v>
      </c>
      <c r="M20" s="17" t="s">
        <v>230</v>
      </c>
      <c r="N20" s="17" t="s">
        <v>230</v>
      </c>
      <c r="O20" s="17" t="s">
        <v>230</v>
      </c>
      <c r="P20" s="17" t="s">
        <v>230</v>
      </c>
      <c r="Q20" s="17" t="s">
        <v>230</v>
      </c>
      <c r="R20" s="17" t="s">
        <v>230</v>
      </c>
      <c r="S20" s="17" t="s">
        <v>230</v>
      </c>
      <c r="T20" s="17" t="s">
        <v>230</v>
      </c>
      <c r="U20" s="17" t="s">
        <v>230</v>
      </c>
      <c r="V20" s="17" t="s">
        <v>230</v>
      </c>
      <c r="W20" s="17" t="s">
        <v>230</v>
      </c>
      <c r="X20" s="146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231</v>
      </c>
      <c r="C21" s="9" t="s">
        <v>231</v>
      </c>
      <c r="D21" s="144" t="s">
        <v>234</v>
      </c>
      <c r="E21" s="145" t="s">
        <v>235</v>
      </c>
      <c r="F21" s="145" t="s">
        <v>237</v>
      </c>
      <c r="G21" s="145" t="s">
        <v>239</v>
      </c>
      <c r="H21" s="145" t="s">
        <v>240</v>
      </c>
      <c r="I21" s="145" t="s">
        <v>241</v>
      </c>
      <c r="J21" s="145" t="s">
        <v>242</v>
      </c>
      <c r="K21" s="145" t="s">
        <v>243</v>
      </c>
      <c r="L21" s="145" t="s">
        <v>244</v>
      </c>
      <c r="M21" s="145" t="s">
        <v>245</v>
      </c>
      <c r="N21" s="145" t="s">
        <v>246</v>
      </c>
      <c r="O21" s="145" t="s">
        <v>247</v>
      </c>
      <c r="P21" s="145" t="s">
        <v>248</v>
      </c>
      <c r="Q21" s="145" t="s">
        <v>249</v>
      </c>
      <c r="R21" s="145" t="s">
        <v>250</v>
      </c>
      <c r="S21" s="145" t="s">
        <v>251</v>
      </c>
      <c r="T21" s="145" t="s">
        <v>286</v>
      </c>
      <c r="U21" s="145" t="s">
        <v>254</v>
      </c>
      <c r="V21" s="145" t="s">
        <v>255</v>
      </c>
      <c r="W21" s="145" t="s">
        <v>301</v>
      </c>
      <c r="X21" s="146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114</v>
      </c>
      <c r="E22" s="11" t="s">
        <v>302</v>
      </c>
      <c r="F22" s="11" t="s">
        <v>114</v>
      </c>
      <c r="G22" s="11" t="s">
        <v>303</v>
      </c>
      <c r="H22" s="11" t="s">
        <v>302</v>
      </c>
      <c r="I22" s="11" t="s">
        <v>303</v>
      </c>
      <c r="J22" s="11" t="s">
        <v>303</v>
      </c>
      <c r="K22" s="11" t="s">
        <v>303</v>
      </c>
      <c r="L22" s="11" t="s">
        <v>303</v>
      </c>
      <c r="M22" s="11" t="s">
        <v>303</v>
      </c>
      <c r="N22" s="11" t="s">
        <v>114</v>
      </c>
      <c r="O22" s="11" t="s">
        <v>303</v>
      </c>
      <c r="P22" s="11" t="s">
        <v>114</v>
      </c>
      <c r="Q22" s="11" t="s">
        <v>302</v>
      </c>
      <c r="R22" s="11" t="s">
        <v>302</v>
      </c>
      <c r="S22" s="11" t="s">
        <v>303</v>
      </c>
      <c r="T22" s="11" t="s">
        <v>303</v>
      </c>
      <c r="U22" s="11" t="s">
        <v>114</v>
      </c>
      <c r="V22" s="11" t="s">
        <v>114</v>
      </c>
      <c r="W22" s="11" t="s">
        <v>114</v>
      </c>
      <c r="X22" s="146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146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5.4727999999999994</v>
      </c>
      <c r="E24" s="22">
        <v>5.061171117207393</v>
      </c>
      <c r="F24" s="22">
        <v>5.3040592499999999</v>
      </c>
      <c r="G24" s="22">
        <v>5.38</v>
      </c>
      <c r="H24" s="22">
        <v>5.28</v>
      </c>
      <c r="I24" s="22">
        <v>5.18</v>
      </c>
      <c r="J24" s="22">
        <v>5.07</v>
      </c>
      <c r="K24" s="22">
        <v>4.95</v>
      </c>
      <c r="L24" s="22">
        <v>5.28</v>
      </c>
      <c r="M24" s="22">
        <v>5.21</v>
      </c>
      <c r="N24" s="22">
        <v>5.3026787447200325</v>
      </c>
      <c r="O24" s="22">
        <v>4.9234999999999998</v>
      </c>
      <c r="P24" s="22">
        <v>5.28</v>
      </c>
      <c r="Q24" s="22">
        <v>5.13</v>
      </c>
      <c r="R24" s="22">
        <v>4.9215</v>
      </c>
      <c r="S24" s="22">
        <v>5.16</v>
      </c>
      <c r="T24" s="22">
        <v>4.71</v>
      </c>
      <c r="U24" s="22">
        <v>5.19</v>
      </c>
      <c r="V24" s="22">
        <v>5.2</v>
      </c>
      <c r="W24" s="22">
        <v>5.2755551000000001</v>
      </c>
      <c r="X24" s="146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5.3659999999999997</v>
      </c>
      <c r="E25" s="149">
        <v>5.2508935819288469</v>
      </c>
      <c r="F25" s="11">
        <v>5.3069625</v>
      </c>
      <c r="G25" s="11">
        <v>5.2</v>
      </c>
      <c r="H25" s="11">
        <v>5.35</v>
      </c>
      <c r="I25" s="11">
        <v>5.24</v>
      </c>
      <c r="J25" s="11">
        <v>5.08</v>
      </c>
      <c r="K25" s="11">
        <v>5.0599999999999996</v>
      </c>
      <c r="L25" s="11">
        <v>5.24</v>
      </c>
      <c r="M25" s="11">
        <v>5.09</v>
      </c>
      <c r="N25" s="11">
        <v>5.3111170168572395</v>
      </c>
      <c r="O25" s="11">
        <v>4.9036</v>
      </c>
      <c r="P25" s="11">
        <v>5.43</v>
      </c>
      <c r="Q25" s="11">
        <v>5.26</v>
      </c>
      <c r="R25" s="11">
        <v>4.9927000000000001</v>
      </c>
      <c r="S25" s="11">
        <v>5.31</v>
      </c>
      <c r="T25" s="11">
        <v>5.1400000000000006</v>
      </c>
      <c r="U25" s="11">
        <v>5.16</v>
      </c>
      <c r="V25" s="11">
        <v>5.2299999999999995</v>
      </c>
      <c r="W25" s="11">
        <v>5.3643752999999998</v>
      </c>
      <c r="X25" s="146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 t="e">
        <v>#N/A</v>
      </c>
    </row>
    <row r="26" spans="1:65">
      <c r="A26" s="30"/>
      <c r="B26" s="19">
        <v>1</v>
      </c>
      <c r="C26" s="9">
        <v>3</v>
      </c>
      <c r="D26" s="11">
        <v>5.4448999999999996</v>
      </c>
      <c r="E26" s="11">
        <v>5.0373221418654612</v>
      </c>
      <c r="F26" s="11">
        <v>5.3085637500000002</v>
      </c>
      <c r="G26" s="11">
        <v>5.28</v>
      </c>
      <c r="H26" s="11">
        <v>5.26</v>
      </c>
      <c r="I26" s="11">
        <v>5.25</v>
      </c>
      <c r="J26" s="11">
        <v>5.14</v>
      </c>
      <c r="K26" s="11">
        <v>4.88</v>
      </c>
      <c r="L26" s="11">
        <v>5.35</v>
      </c>
      <c r="M26" s="11">
        <v>5.32</v>
      </c>
      <c r="N26" s="11">
        <v>5.2939758198573896</v>
      </c>
      <c r="O26" s="11">
        <v>4.8564000000000007</v>
      </c>
      <c r="P26" s="11">
        <v>5.2299999999999995</v>
      </c>
      <c r="Q26" s="11">
        <v>5.12</v>
      </c>
      <c r="R26" s="11">
        <v>4.9279000000000002</v>
      </c>
      <c r="S26" s="11">
        <v>5.16</v>
      </c>
      <c r="T26" s="11">
        <v>5.3</v>
      </c>
      <c r="U26" s="11">
        <v>5.13</v>
      </c>
      <c r="V26" s="11">
        <v>5.25</v>
      </c>
      <c r="W26" s="11">
        <v>5.3236470000000002</v>
      </c>
      <c r="X26" s="146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5.3907999999999996</v>
      </c>
      <c r="E27" s="11">
        <v>5.0736124423395452</v>
      </c>
      <c r="F27" s="11">
        <v>5.3007150000000003</v>
      </c>
      <c r="G27" s="11">
        <v>5.29</v>
      </c>
      <c r="H27" s="11">
        <v>5.22</v>
      </c>
      <c r="I27" s="11">
        <v>5.27</v>
      </c>
      <c r="J27" s="11">
        <v>5.04</v>
      </c>
      <c r="K27" s="11">
        <v>5.04</v>
      </c>
      <c r="L27" s="11">
        <v>5.14</v>
      </c>
      <c r="M27" s="11">
        <v>5.16</v>
      </c>
      <c r="N27" s="11">
        <v>5.3203422051669627</v>
      </c>
      <c r="O27" s="11">
        <v>4.9569000000000001</v>
      </c>
      <c r="P27" s="11">
        <v>5.37</v>
      </c>
      <c r="Q27" s="11">
        <v>5.0599999999999996</v>
      </c>
      <c r="R27" s="11">
        <v>4.8220000000000001</v>
      </c>
      <c r="S27" s="11">
        <v>5.29</v>
      </c>
      <c r="T27" s="11">
        <v>4.99</v>
      </c>
      <c r="U27" s="11">
        <v>5.18</v>
      </c>
      <c r="V27" s="11">
        <v>5.2299999999999995</v>
      </c>
      <c r="W27" s="11">
        <v>5.2647779999999997</v>
      </c>
      <c r="X27" s="146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5.1791019545989405</v>
      </c>
    </row>
    <row r="28" spans="1:65">
      <c r="A28" s="30"/>
      <c r="B28" s="19">
        <v>1</v>
      </c>
      <c r="C28" s="9">
        <v>5</v>
      </c>
      <c r="D28" s="11">
        <v>5.5316000000000001</v>
      </c>
      <c r="E28" s="11">
        <v>5.0199570273985481</v>
      </c>
      <c r="F28" s="11">
        <v>5.3044529999999996</v>
      </c>
      <c r="G28" s="11">
        <v>5.28</v>
      </c>
      <c r="H28" s="11">
        <v>5.23</v>
      </c>
      <c r="I28" s="11">
        <v>5.19</v>
      </c>
      <c r="J28" s="11">
        <v>4.97</v>
      </c>
      <c r="K28" s="11">
        <v>5.08</v>
      </c>
      <c r="L28" s="11">
        <v>5.17</v>
      </c>
      <c r="M28" s="11">
        <v>5.0999999999999996</v>
      </c>
      <c r="N28" s="11">
        <v>5.315209070036806</v>
      </c>
      <c r="O28" s="11">
        <v>4.9824000000000002</v>
      </c>
      <c r="P28" s="11">
        <v>5.36</v>
      </c>
      <c r="Q28" s="11">
        <v>5.12</v>
      </c>
      <c r="R28" s="11">
        <v>4.9216999999999995</v>
      </c>
      <c r="S28" s="11">
        <v>5.17</v>
      </c>
      <c r="T28" s="11">
        <v>4.8599999999999994</v>
      </c>
      <c r="U28" s="11">
        <v>5.17</v>
      </c>
      <c r="V28" s="11">
        <v>5.2200000000000006</v>
      </c>
      <c r="W28" s="11">
        <v>5.3250665000000001</v>
      </c>
      <c r="X28" s="146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16</v>
      </c>
    </row>
    <row r="29" spans="1:65">
      <c r="A29" s="30"/>
      <c r="B29" s="19">
        <v>1</v>
      </c>
      <c r="C29" s="9">
        <v>6</v>
      </c>
      <c r="D29" s="11">
        <v>5.5309999999999997</v>
      </c>
      <c r="E29" s="11">
        <v>5.032027368529902</v>
      </c>
      <c r="F29" s="11">
        <v>5.3020012500000009</v>
      </c>
      <c r="G29" s="11">
        <v>5.3</v>
      </c>
      <c r="H29" s="11">
        <v>5.34</v>
      </c>
      <c r="I29" s="11">
        <v>5.23</v>
      </c>
      <c r="J29" s="11">
        <v>5.07</v>
      </c>
      <c r="K29" s="11">
        <v>4.9000000000000004</v>
      </c>
      <c r="L29" s="11">
        <v>5.22</v>
      </c>
      <c r="M29" s="11">
        <v>5.14</v>
      </c>
      <c r="N29" s="11">
        <v>5.2875820284255504</v>
      </c>
      <c r="O29" s="11">
        <v>4.9348999999999998</v>
      </c>
      <c r="P29" s="11">
        <v>5.45</v>
      </c>
      <c r="Q29" s="11">
        <v>5.0999999999999996</v>
      </c>
      <c r="R29" s="11">
        <v>4.8273999999999999</v>
      </c>
      <c r="S29" s="11">
        <v>5.17</v>
      </c>
      <c r="T29" s="149">
        <v>4.47</v>
      </c>
      <c r="U29" s="11">
        <v>5.14</v>
      </c>
      <c r="V29" s="11">
        <v>5.17</v>
      </c>
      <c r="W29" s="11">
        <v>5.3942449000000003</v>
      </c>
      <c r="X29" s="146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262</v>
      </c>
      <c r="C30" s="12"/>
      <c r="D30" s="23">
        <v>5.4561833333333327</v>
      </c>
      <c r="E30" s="23">
        <v>5.0791639465449494</v>
      </c>
      <c r="F30" s="23">
        <v>5.3044591250000002</v>
      </c>
      <c r="G30" s="23">
        <v>5.2883333333333331</v>
      </c>
      <c r="H30" s="23">
        <v>5.28</v>
      </c>
      <c r="I30" s="23">
        <v>5.2266666666666666</v>
      </c>
      <c r="J30" s="23">
        <v>5.0616666666666665</v>
      </c>
      <c r="K30" s="23">
        <v>4.9849999999999994</v>
      </c>
      <c r="L30" s="23">
        <v>5.2333333333333334</v>
      </c>
      <c r="M30" s="23">
        <v>5.1700000000000008</v>
      </c>
      <c r="N30" s="23">
        <v>5.3051508141773303</v>
      </c>
      <c r="O30" s="23">
        <v>4.9262833333333331</v>
      </c>
      <c r="P30" s="23">
        <v>5.3533333333333344</v>
      </c>
      <c r="Q30" s="23">
        <v>5.1316666666666668</v>
      </c>
      <c r="R30" s="23">
        <v>4.9021999999999997</v>
      </c>
      <c r="S30" s="23">
        <v>5.21</v>
      </c>
      <c r="T30" s="23">
        <v>4.9116666666666662</v>
      </c>
      <c r="U30" s="23">
        <v>5.1616666666666662</v>
      </c>
      <c r="V30" s="23">
        <v>5.2166666666666677</v>
      </c>
      <c r="W30" s="23">
        <v>5.3246111333333337</v>
      </c>
      <c r="X30" s="146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263</v>
      </c>
      <c r="C31" s="29"/>
      <c r="D31" s="11">
        <v>5.45885</v>
      </c>
      <c r="E31" s="11">
        <v>5.0492466295364267</v>
      </c>
      <c r="F31" s="11">
        <v>5.3042561250000002</v>
      </c>
      <c r="G31" s="11">
        <v>5.2850000000000001</v>
      </c>
      <c r="H31" s="11">
        <v>5.27</v>
      </c>
      <c r="I31" s="11">
        <v>5.2350000000000003</v>
      </c>
      <c r="J31" s="11">
        <v>5.07</v>
      </c>
      <c r="K31" s="11">
        <v>4.9950000000000001</v>
      </c>
      <c r="L31" s="11">
        <v>5.23</v>
      </c>
      <c r="M31" s="11">
        <v>5.15</v>
      </c>
      <c r="N31" s="11">
        <v>5.306897880788636</v>
      </c>
      <c r="O31" s="11">
        <v>4.9291999999999998</v>
      </c>
      <c r="P31" s="11">
        <v>5.3650000000000002</v>
      </c>
      <c r="Q31" s="11">
        <v>5.12</v>
      </c>
      <c r="R31" s="11">
        <v>4.9215999999999998</v>
      </c>
      <c r="S31" s="11">
        <v>5.17</v>
      </c>
      <c r="T31" s="11">
        <v>4.9249999999999998</v>
      </c>
      <c r="U31" s="11">
        <v>5.165</v>
      </c>
      <c r="V31" s="11">
        <v>5.2249999999999996</v>
      </c>
      <c r="W31" s="11">
        <v>5.3243567499999997</v>
      </c>
      <c r="X31" s="146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264</v>
      </c>
      <c r="C32" s="29"/>
      <c r="D32" s="24">
        <v>6.9421391996031603E-2</v>
      </c>
      <c r="E32" s="24">
        <v>8.639870561092107E-2</v>
      </c>
      <c r="F32" s="24">
        <v>2.9439562443672883E-3</v>
      </c>
      <c r="G32" s="24">
        <v>5.7416606192517629E-2</v>
      </c>
      <c r="H32" s="24">
        <v>5.4772255750516488E-2</v>
      </c>
      <c r="I32" s="24">
        <v>3.5023801430836436E-2</v>
      </c>
      <c r="J32" s="24">
        <v>5.5647701360134076E-2</v>
      </c>
      <c r="K32" s="24">
        <v>8.6197447758039683E-2</v>
      </c>
      <c r="L32" s="24">
        <v>7.5806771905065781E-2</v>
      </c>
      <c r="M32" s="24">
        <v>8.532291603080637E-2</v>
      </c>
      <c r="N32" s="24">
        <v>1.2705875048942295E-2</v>
      </c>
      <c r="O32" s="24">
        <v>4.3741669683113958E-2</v>
      </c>
      <c r="P32" s="24">
        <v>8.5009803356240518E-2</v>
      </c>
      <c r="Q32" s="24">
        <v>6.7651065524991325E-2</v>
      </c>
      <c r="R32" s="24">
        <v>6.5773186025917918E-2</v>
      </c>
      <c r="S32" s="24">
        <v>7.0142711667000604E-2</v>
      </c>
      <c r="T32" s="24">
        <v>0.29915993492890514</v>
      </c>
      <c r="U32" s="24">
        <v>2.3166067138525537E-2</v>
      </c>
      <c r="V32" s="24">
        <v>2.8047578623950103E-2</v>
      </c>
      <c r="W32" s="24">
        <v>4.9835099224649675E-2</v>
      </c>
      <c r="X32" s="202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203"/>
      <c r="BH32" s="203"/>
      <c r="BI32" s="203"/>
      <c r="BJ32" s="203"/>
      <c r="BK32" s="203"/>
      <c r="BL32" s="203"/>
      <c r="BM32" s="56"/>
    </row>
    <row r="33" spans="1:65">
      <c r="A33" s="30"/>
      <c r="B33" s="3" t="s">
        <v>86</v>
      </c>
      <c r="C33" s="29"/>
      <c r="D33" s="13">
        <v>1.2723434634594685E-2</v>
      </c>
      <c r="E33" s="13">
        <v>1.7010418746119218E-2</v>
      </c>
      <c r="F33" s="13">
        <v>5.5499649917036323E-4</v>
      </c>
      <c r="G33" s="13">
        <v>1.0857221467226782E-2</v>
      </c>
      <c r="H33" s="13">
        <v>1.0373533286082667E-2</v>
      </c>
      <c r="I33" s="13">
        <v>6.7009824166141142E-3</v>
      </c>
      <c r="J33" s="13">
        <v>1.0993948243687997E-2</v>
      </c>
      <c r="K33" s="13">
        <v>1.7291363642535546E-2</v>
      </c>
      <c r="L33" s="13">
        <v>1.4485370427719576E-2</v>
      </c>
      <c r="M33" s="13">
        <v>1.6503465383134693E-2</v>
      </c>
      <c r="N33" s="13">
        <v>2.3950073228809036E-3</v>
      </c>
      <c r="O33" s="13">
        <v>8.8792435845374898E-3</v>
      </c>
      <c r="P33" s="13">
        <v>1.5879788920841936E-2</v>
      </c>
      <c r="Q33" s="13">
        <v>1.3183059212404934E-2</v>
      </c>
      <c r="R33" s="13">
        <v>1.341707519601769E-2</v>
      </c>
      <c r="S33" s="13">
        <v>1.3463092450479962E-2</v>
      </c>
      <c r="T33" s="13">
        <v>6.0908028828416387E-2</v>
      </c>
      <c r="U33" s="13">
        <v>4.4880982509251932E-3</v>
      </c>
      <c r="V33" s="13">
        <v>5.3765326435687086E-3</v>
      </c>
      <c r="W33" s="13">
        <v>9.3593875640363838E-3</v>
      </c>
      <c r="X33" s="146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265</v>
      </c>
      <c r="C34" s="29"/>
      <c r="D34" s="13">
        <v>5.3499888815347507E-2</v>
      </c>
      <c r="E34" s="13">
        <v>-1.9296397122525843E-2</v>
      </c>
      <c r="F34" s="13">
        <v>2.4204422214500809E-2</v>
      </c>
      <c r="G34" s="13">
        <v>2.1090795217382663E-2</v>
      </c>
      <c r="H34" s="13">
        <v>1.9481764654481148E-2</v>
      </c>
      <c r="I34" s="13">
        <v>9.1839690519104344E-3</v>
      </c>
      <c r="J34" s="13">
        <v>-2.2674836093542039E-2</v>
      </c>
      <c r="K34" s="13">
        <v>-3.7477917272237149E-2</v>
      </c>
      <c r="L34" s="13">
        <v>1.0471193502231912E-2</v>
      </c>
      <c r="M34" s="13">
        <v>-1.7574387758204635E-3</v>
      </c>
      <c r="N34" s="13">
        <v>2.4337976097663194E-2</v>
      </c>
      <c r="O34" s="13">
        <v>-4.8815146618442107E-2</v>
      </c>
      <c r="P34" s="13">
        <v>3.364123360801563E-2</v>
      </c>
      <c r="Q34" s="13">
        <v>-9.158979365168185E-3</v>
      </c>
      <c r="R34" s="13">
        <v>-5.3465244945227863E-2</v>
      </c>
      <c r="S34" s="13">
        <v>5.9659079261071835E-3</v>
      </c>
      <c r="T34" s="13">
        <v>-5.1637386225771631E-2</v>
      </c>
      <c r="U34" s="13">
        <v>-3.366469338722311E-3</v>
      </c>
      <c r="V34" s="13">
        <v>7.2531323764288835E-3</v>
      </c>
      <c r="W34" s="13">
        <v>2.8095445891962667E-2</v>
      </c>
      <c r="X34" s="146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266</v>
      </c>
      <c r="C35" s="47"/>
      <c r="D35" s="45">
        <v>1.79</v>
      </c>
      <c r="E35" s="45">
        <v>0.99</v>
      </c>
      <c r="F35" s="45">
        <v>0.67</v>
      </c>
      <c r="G35" s="45">
        <v>0.55000000000000004</v>
      </c>
      <c r="H35" s="45">
        <v>0.49</v>
      </c>
      <c r="I35" s="45">
        <v>0.1</v>
      </c>
      <c r="J35" s="45">
        <v>1.1200000000000001</v>
      </c>
      <c r="K35" s="45">
        <v>1.68</v>
      </c>
      <c r="L35" s="45">
        <v>0.15</v>
      </c>
      <c r="M35" s="45">
        <v>0.32</v>
      </c>
      <c r="N35" s="45">
        <v>0.68</v>
      </c>
      <c r="O35" s="45">
        <v>2.12</v>
      </c>
      <c r="P35" s="45">
        <v>1.03</v>
      </c>
      <c r="Q35" s="45">
        <v>0.6</v>
      </c>
      <c r="R35" s="45">
        <v>2.29</v>
      </c>
      <c r="S35" s="45">
        <v>0.02</v>
      </c>
      <c r="T35" s="45">
        <v>2.2200000000000002</v>
      </c>
      <c r="U35" s="45">
        <v>0.38</v>
      </c>
      <c r="V35" s="45">
        <v>0.02</v>
      </c>
      <c r="W35" s="45">
        <v>0.82</v>
      </c>
      <c r="X35" s="146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BM36" s="55"/>
    </row>
    <row r="37" spans="1:65" ht="15">
      <c r="B37" s="8" t="s">
        <v>493</v>
      </c>
      <c r="BM37" s="28" t="s">
        <v>66</v>
      </c>
    </row>
    <row r="38" spans="1:65" ht="15">
      <c r="A38" s="25" t="s">
        <v>7</v>
      </c>
      <c r="B38" s="18" t="s">
        <v>110</v>
      </c>
      <c r="C38" s="15" t="s">
        <v>111</v>
      </c>
      <c r="D38" s="16" t="s">
        <v>230</v>
      </c>
      <c r="E38" s="17" t="s">
        <v>230</v>
      </c>
      <c r="F38" s="17" t="s">
        <v>230</v>
      </c>
      <c r="G38" s="17" t="s">
        <v>230</v>
      </c>
      <c r="H38" s="17" t="s">
        <v>230</v>
      </c>
      <c r="I38" s="17" t="s">
        <v>230</v>
      </c>
      <c r="J38" s="17" t="s">
        <v>230</v>
      </c>
      <c r="K38" s="17" t="s">
        <v>230</v>
      </c>
      <c r="L38" s="17" t="s">
        <v>230</v>
      </c>
      <c r="M38" s="17" t="s">
        <v>230</v>
      </c>
      <c r="N38" s="17" t="s">
        <v>230</v>
      </c>
      <c r="O38" s="17" t="s">
        <v>230</v>
      </c>
      <c r="P38" s="17" t="s">
        <v>230</v>
      </c>
      <c r="Q38" s="17" t="s">
        <v>230</v>
      </c>
      <c r="R38" s="17" t="s">
        <v>230</v>
      </c>
      <c r="S38" s="17" t="s">
        <v>230</v>
      </c>
      <c r="T38" s="17" t="s">
        <v>230</v>
      </c>
      <c r="U38" s="17" t="s">
        <v>230</v>
      </c>
      <c r="V38" s="17" t="s">
        <v>230</v>
      </c>
      <c r="W38" s="146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231</v>
      </c>
      <c r="C39" s="9" t="s">
        <v>231</v>
      </c>
      <c r="D39" s="144" t="s">
        <v>234</v>
      </c>
      <c r="E39" s="145" t="s">
        <v>235</v>
      </c>
      <c r="F39" s="145" t="s">
        <v>239</v>
      </c>
      <c r="G39" s="145" t="s">
        <v>240</v>
      </c>
      <c r="H39" s="145" t="s">
        <v>241</v>
      </c>
      <c r="I39" s="145" t="s">
        <v>242</v>
      </c>
      <c r="J39" s="145" t="s">
        <v>243</v>
      </c>
      <c r="K39" s="145" t="s">
        <v>244</v>
      </c>
      <c r="L39" s="145" t="s">
        <v>245</v>
      </c>
      <c r="M39" s="145" t="s">
        <v>246</v>
      </c>
      <c r="N39" s="145" t="s">
        <v>247</v>
      </c>
      <c r="O39" s="145" t="s">
        <v>248</v>
      </c>
      <c r="P39" s="145" t="s">
        <v>249</v>
      </c>
      <c r="Q39" s="145" t="s">
        <v>250</v>
      </c>
      <c r="R39" s="145" t="s">
        <v>251</v>
      </c>
      <c r="S39" s="145" t="s">
        <v>286</v>
      </c>
      <c r="T39" s="145" t="s">
        <v>254</v>
      </c>
      <c r="U39" s="145" t="s">
        <v>255</v>
      </c>
      <c r="V39" s="145" t="s">
        <v>301</v>
      </c>
      <c r="W39" s="146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302</v>
      </c>
      <c r="E40" s="11" t="s">
        <v>302</v>
      </c>
      <c r="F40" s="11" t="s">
        <v>303</v>
      </c>
      <c r="G40" s="11" t="s">
        <v>114</v>
      </c>
      <c r="H40" s="11" t="s">
        <v>303</v>
      </c>
      <c r="I40" s="11" t="s">
        <v>303</v>
      </c>
      <c r="J40" s="11" t="s">
        <v>303</v>
      </c>
      <c r="K40" s="11" t="s">
        <v>303</v>
      </c>
      <c r="L40" s="11" t="s">
        <v>303</v>
      </c>
      <c r="M40" s="11" t="s">
        <v>114</v>
      </c>
      <c r="N40" s="11" t="s">
        <v>303</v>
      </c>
      <c r="O40" s="11" t="s">
        <v>302</v>
      </c>
      <c r="P40" s="11" t="s">
        <v>302</v>
      </c>
      <c r="Q40" s="11" t="s">
        <v>302</v>
      </c>
      <c r="R40" s="11" t="s">
        <v>303</v>
      </c>
      <c r="S40" s="11" t="s">
        <v>303</v>
      </c>
      <c r="T40" s="11" t="s">
        <v>114</v>
      </c>
      <c r="U40" s="11" t="s">
        <v>302</v>
      </c>
      <c r="V40" s="11" t="s">
        <v>114</v>
      </c>
      <c r="W40" s="146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0</v>
      </c>
    </row>
    <row r="41" spans="1:65">
      <c r="A41" s="30"/>
      <c r="B41" s="19"/>
      <c r="C41" s="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146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8">
        <v>1</v>
      </c>
      <c r="C42" s="14">
        <v>1</v>
      </c>
      <c r="D42" s="204">
        <v>142.30000000000001</v>
      </c>
      <c r="E42" s="204">
        <v>132.56120043190666</v>
      </c>
      <c r="F42" s="204">
        <v>137</v>
      </c>
      <c r="G42" s="204">
        <v>134</v>
      </c>
      <c r="H42" s="204">
        <v>138</v>
      </c>
      <c r="I42" s="204">
        <v>135.5</v>
      </c>
      <c r="J42" s="204">
        <v>133</v>
      </c>
      <c r="K42" s="204">
        <v>128</v>
      </c>
      <c r="L42" s="204">
        <v>134</v>
      </c>
      <c r="M42" s="204">
        <v>125.97713696448001</v>
      </c>
      <c r="N42" s="205">
        <v>116.8</v>
      </c>
      <c r="O42" s="204">
        <v>135</v>
      </c>
      <c r="P42" s="204">
        <v>127.79999999999998</v>
      </c>
      <c r="Q42" s="204">
        <v>128</v>
      </c>
      <c r="R42" s="204">
        <v>138</v>
      </c>
      <c r="S42" s="204">
        <v>126</v>
      </c>
      <c r="T42" s="205">
        <v>73.510000000000005</v>
      </c>
      <c r="U42" s="204">
        <v>137</v>
      </c>
      <c r="V42" s="205">
        <v>196.22699999999998</v>
      </c>
      <c r="W42" s="206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  <c r="AH42" s="207"/>
      <c r="AI42" s="207"/>
      <c r="AJ42" s="207"/>
      <c r="AK42" s="207"/>
      <c r="AL42" s="207"/>
      <c r="AM42" s="207"/>
      <c r="AN42" s="207"/>
      <c r="AO42" s="207"/>
      <c r="AP42" s="207"/>
      <c r="AQ42" s="207"/>
      <c r="AR42" s="207"/>
      <c r="AS42" s="207"/>
      <c r="AT42" s="207"/>
      <c r="AU42" s="207"/>
      <c r="AV42" s="207"/>
      <c r="AW42" s="207"/>
      <c r="AX42" s="207"/>
      <c r="AY42" s="207"/>
      <c r="AZ42" s="207"/>
      <c r="BA42" s="207"/>
      <c r="BB42" s="207"/>
      <c r="BC42" s="207"/>
      <c r="BD42" s="207"/>
      <c r="BE42" s="207"/>
      <c r="BF42" s="207"/>
      <c r="BG42" s="207"/>
      <c r="BH42" s="207"/>
      <c r="BI42" s="207"/>
      <c r="BJ42" s="207"/>
      <c r="BK42" s="207"/>
      <c r="BL42" s="207"/>
      <c r="BM42" s="208">
        <v>1</v>
      </c>
    </row>
    <row r="43" spans="1:65">
      <c r="A43" s="30"/>
      <c r="B43" s="19">
        <v>1</v>
      </c>
      <c r="C43" s="9">
        <v>2</v>
      </c>
      <c r="D43" s="209">
        <v>135.80000000000001</v>
      </c>
      <c r="E43" s="210">
        <v>139.08010594590988</v>
      </c>
      <c r="F43" s="209">
        <v>142</v>
      </c>
      <c r="G43" s="209">
        <v>135</v>
      </c>
      <c r="H43" s="209">
        <v>143</v>
      </c>
      <c r="I43" s="209">
        <v>136.5</v>
      </c>
      <c r="J43" s="209">
        <v>137.5</v>
      </c>
      <c r="K43" s="209">
        <v>133</v>
      </c>
      <c r="L43" s="209">
        <v>131.5</v>
      </c>
      <c r="M43" s="209">
        <v>126.37845596448</v>
      </c>
      <c r="N43" s="211">
        <v>116.2</v>
      </c>
      <c r="O43" s="209">
        <v>132</v>
      </c>
      <c r="P43" s="209">
        <v>128.80000000000001</v>
      </c>
      <c r="Q43" s="209">
        <v>129.80000000000001</v>
      </c>
      <c r="R43" s="209">
        <v>136.30000000000001</v>
      </c>
      <c r="S43" s="209">
        <v>140</v>
      </c>
      <c r="T43" s="211">
        <v>71.150000000000006</v>
      </c>
      <c r="U43" s="209">
        <v>139</v>
      </c>
      <c r="V43" s="211">
        <v>185.892</v>
      </c>
      <c r="W43" s="206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  <c r="AH43" s="207"/>
      <c r="AI43" s="207"/>
      <c r="AJ43" s="207"/>
      <c r="AK43" s="207"/>
      <c r="AL43" s="207"/>
      <c r="AM43" s="207"/>
      <c r="AN43" s="207"/>
      <c r="AO43" s="207"/>
      <c r="AP43" s="207"/>
      <c r="AQ43" s="207"/>
      <c r="AR43" s="207"/>
      <c r="AS43" s="207"/>
      <c r="AT43" s="207"/>
      <c r="AU43" s="207"/>
      <c r="AV43" s="207"/>
      <c r="AW43" s="207"/>
      <c r="AX43" s="207"/>
      <c r="AY43" s="207"/>
      <c r="AZ43" s="207"/>
      <c r="BA43" s="207"/>
      <c r="BB43" s="207"/>
      <c r="BC43" s="207"/>
      <c r="BD43" s="207"/>
      <c r="BE43" s="207"/>
      <c r="BF43" s="207"/>
      <c r="BG43" s="207"/>
      <c r="BH43" s="207"/>
      <c r="BI43" s="207"/>
      <c r="BJ43" s="207"/>
      <c r="BK43" s="207"/>
      <c r="BL43" s="207"/>
      <c r="BM43" s="208">
        <v>9</v>
      </c>
    </row>
    <row r="44" spans="1:65">
      <c r="A44" s="30"/>
      <c r="B44" s="19">
        <v>1</v>
      </c>
      <c r="C44" s="9">
        <v>3</v>
      </c>
      <c r="D44" s="209">
        <v>136.5</v>
      </c>
      <c r="E44" s="209">
        <v>132.36832201079321</v>
      </c>
      <c r="F44" s="209">
        <v>141</v>
      </c>
      <c r="G44" s="209">
        <v>133</v>
      </c>
      <c r="H44" s="209">
        <v>138</v>
      </c>
      <c r="I44" s="209">
        <v>138</v>
      </c>
      <c r="J44" s="209">
        <v>136.5</v>
      </c>
      <c r="K44" s="209">
        <v>130.5</v>
      </c>
      <c r="L44" s="209">
        <v>140</v>
      </c>
      <c r="M44" s="209">
        <v>132.41243867188226</v>
      </c>
      <c r="N44" s="211">
        <v>115.4</v>
      </c>
      <c r="O44" s="209">
        <v>134</v>
      </c>
      <c r="P44" s="209">
        <v>129.1</v>
      </c>
      <c r="Q44" s="209">
        <v>128.80000000000001</v>
      </c>
      <c r="R44" s="209">
        <v>133.80000000000001</v>
      </c>
      <c r="S44" s="209">
        <v>129</v>
      </c>
      <c r="T44" s="211">
        <v>71.06</v>
      </c>
      <c r="U44" s="209">
        <v>138</v>
      </c>
      <c r="V44" s="211">
        <v>193.13</v>
      </c>
      <c r="W44" s="206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  <c r="AI44" s="207"/>
      <c r="AJ44" s="207"/>
      <c r="AK44" s="207"/>
      <c r="AL44" s="207"/>
      <c r="AM44" s="207"/>
      <c r="AN44" s="207"/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7"/>
      <c r="BJ44" s="207"/>
      <c r="BK44" s="207"/>
      <c r="BL44" s="207"/>
      <c r="BM44" s="208">
        <v>16</v>
      </c>
    </row>
    <row r="45" spans="1:65">
      <c r="A45" s="30"/>
      <c r="B45" s="19">
        <v>1</v>
      </c>
      <c r="C45" s="9">
        <v>4</v>
      </c>
      <c r="D45" s="209">
        <v>139.19999999999999</v>
      </c>
      <c r="E45" s="209">
        <v>130.98809235707435</v>
      </c>
      <c r="F45" s="209">
        <v>142</v>
      </c>
      <c r="G45" s="209">
        <v>134</v>
      </c>
      <c r="H45" s="209">
        <v>140.5</v>
      </c>
      <c r="I45" s="209">
        <v>134</v>
      </c>
      <c r="J45" s="209">
        <v>136</v>
      </c>
      <c r="K45" s="209">
        <v>134</v>
      </c>
      <c r="L45" s="209">
        <v>131</v>
      </c>
      <c r="M45" s="209">
        <v>130.36614800447998</v>
      </c>
      <c r="N45" s="211">
        <v>117</v>
      </c>
      <c r="O45" s="209">
        <v>136</v>
      </c>
      <c r="P45" s="209">
        <v>126.69999999999999</v>
      </c>
      <c r="Q45" s="209">
        <v>128.4</v>
      </c>
      <c r="R45" s="209">
        <v>140</v>
      </c>
      <c r="S45" s="209">
        <v>139</v>
      </c>
      <c r="T45" s="211">
        <v>73.14</v>
      </c>
      <c r="U45" s="209">
        <v>137</v>
      </c>
      <c r="V45" s="211">
        <v>189.37799999999999</v>
      </c>
      <c r="W45" s="206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207"/>
      <c r="BE45" s="207"/>
      <c r="BF45" s="207"/>
      <c r="BG45" s="207"/>
      <c r="BH45" s="207"/>
      <c r="BI45" s="207"/>
      <c r="BJ45" s="207"/>
      <c r="BK45" s="207"/>
      <c r="BL45" s="207"/>
      <c r="BM45" s="208">
        <v>134.33652114622097</v>
      </c>
    </row>
    <row r="46" spans="1:65">
      <c r="A46" s="30"/>
      <c r="B46" s="19">
        <v>1</v>
      </c>
      <c r="C46" s="9">
        <v>5</v>
      </c>
      <c r="D46" s="209">
        <v>138.30000000000001</v>
      </c>
      <c r="E46" s="209">
        <v>129.93034027667065</v>
      </c>
      <c r="F46" s="209">
        <v>138</v>
      </c>
      <c r="G46" s="209">
        <v>135</v>
      </c>
      <c r="H46" s="209">
        <v>139</v>
      </c>
      <c r="I46" s="209">
        <v>133.5</v>
      </c>
      <c r="J46" s="209">
        <v>139</v>
      </c>
      <c r="K46" s="209">
        <v>135</v>
      </c>
      <c r="L46" s="209">
        <v>136</v>
      </c>
      <c r="M46" s="209">
        <v>127.11344113848001</v>
      </c>
      <c r="N46" s="211">
        <v>118.7</v>
      </c>
      <c r="O46" s="209">
        <v>135</v>
      </c>
      <c r="P46" s="209">
        <v>127.50000000000001</v>
      </c>
      <c r="Q46" s="209">
        <v>130.4</v>
      </c>
      <c r="R46" s="209">
        <v>140.4</v>
      </c>
      <c r="S46" s="209">
        <v>128</v>
      </c>
      <c r="T46" s="211">
        <v>72.430000000000007</v>
      </c>
      <c r="U46" s="209">
        <v>139</v>
      </c>
      <c r="V46" s="211">
        <v>178.202</v>
      </c>
      <c r="W46" s="206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/>
      <c r="AY46" s="207"/>
      <c r="AZ46" s="207"/>
      <c r="BA46" s="207"/>
      <c r="BB46" s="207"/>
      <c r="BC46" s="207"/>
      <c r="BD46" s="207"/>
      <c r="BE46" s="207"/>
      <c r="BF46" s="207"/>
      <c r="BG46" s="207"/>
      <c r="BH46" s="207"/>
      <c r="BI46" s="207"/>
      <c r="BJ46" s="207"/>
      <c r="BK46" s="207"/>
      <c r="BL46" s="207"/>
      <c r="BM46" s="208">
        <v>17</v>
      </c>
    </row>
    <row r="47" spans="1:65">
      <c r="A47" s="30"/>
      <c r="B47" s="19">
        <v>1</v>
      </c>
      <c r="C47" s="9">
        <v>6</v>
      </c>
      <c r="D47" s="209">
        <v>137.5</v>
      </c>
      <c r="E47" s="209">
        <v>133.28237325266576</v>
      </c>
      <c r="F47" s="209">
        <v>139</v>
      </c>
      <c r="G47" s="209">
        <v>134</v>
      </c>
      <c r="H47" s="209">
        <v>139</v>
      </c>
      <c r="I47" s="209">
        <v>135.5</v>
      </c>
      <c r="J47" s="209">
        <v>134.5</v>
      </c>
      <c r="K47" s="209">
        <v>130.5</v>
      </c>
      <c r="L47" s="209">
        <v>130.5</v>
      </c>
      <c r="M47" s="209">
        <v>133.50201529847999</v>
      </c>
      <c r="N47" s="211">
        <v>117.2</v>
      </c>
      <c r="O47" s="209">
        <v>135</v>
      </c>
      <c r="P47" s="209">
        <v>127.1</v>
      </c>
      <c r="Q47" s="209">
        <v>128.6</v>
      </c>
      <c r="R47" s="209">
        <v>138.5</v>
      </c>
      <c r="S47" s="209">
        <v>132</v>
      </c>
      <c r="T47" s="211">
        <v>72.13</v>
      </c>
      <c r="U47" s="209">
        <v>136</v>
      </c>
      <c r="V47" s="211">
        <v>190.51400000000001</v>
      </c>
      <c r="W47" s="206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  <c r="AH47" s="207"/>
      <c r="AI47" s="207"/>
      <c r="AJ47" s="207"/>
      <c r="AK47" s="207"/>
      <c r="AL47" s="207"/>
      <c r="AM47" s="207"/>
      <c r="AN47" s="207"/>
      <c r="AO47" s="207"/>
      <c r="AP47" s="207"/>
      <c r="AQ47" s="207"/>
      <c r="AR47" s="207"/>
      <c r="AS47" s="207"/>
      <c r="AT47" s="207"/>
      <c r="AU47" s="207"/>
      <c r="AV47" s="207"/>
      <c r="AW47" s="207"/>
      <c r="AX47" s="207"/>
      <c r="AY47" s="207"/>
      <c r="AZ47" s="207"/>
      <c r="BA47" s="207"/>
      <c r="BB47" s="207"/>
      <c r="BC47" s="207"/>
      <c r="BD47" s="207"/>
      <c r="BE47" s="207"/>
      <c r="BF47" s="207"/>
      <c r="BG47" s="207"/>
      <c r="BH47" s="207"/>
      <c r="BI47" s="207"/>
      <c r="BJ47" s="207"/>
      <c r="BK47" s="207"/>
      <c r="BL47" s="207"/>
      <c r="BM47" s="212"/>
    </row>
    <row r="48" spans="1:65">
      <c r="A48" s="30"/>
      <c r="B48" s="20" t="s">
        <v>262</v>
      </c>
      <c r="C48" s="12"/>
      <c r="D48" s="213">
        <v>138.26666666666665</v>
      </c>
      <c r="E48" s="213">
        <v>133.03507237917009</v>
      </c>
      <c r="F48" s="213">
        <v>139.83333333333334</v>
      </c>
      <c r="G48" s="213">
        <v>134.16666666666666</v>
      </c>
      <c r="H48" s="213">
        <v>139.58333333333334</v>
      </c>
      <c r="I48" s="213">
        <v>135.5</v>
      </c>
      <c r="J48" s="213">
        <v>136.08333333333334</v>
      </c>
      <c r="K48" s="213">
        <v>131.83333333333334</v>
      </c>
      <c r="L48" s="213">
        <v>133.83333333333334</v>
      </c>
      <c r="M48" s="213">
        <v>129.29160600704702</v>
      </c>
      <c r="N48" s="213">
        <v>116.88333333333334</v>
      </c>
      <c r="O48" s="213">
        <v>134.5</v>
      </c>
      <c r="P48" s="213">
        <v>127.83333333333336</v>
      </c>
      <c r="Q48" s="213">
        <v>129</v>
      </c>
      <c r="R48" s="213">
        <v>137.83333333333334</v>
      </c>
      <c r="S48" s="213">
        <v>132.33333333333334</v>
      </c>
      <c r="T48" s="213">
        <v>72.236666666666665</v>
      </c>
      <c r="U48" s="213">
        <v>137.66666666666666</v>
      </c>
      <c r="V48" s="213">
        <v>188.89049999999997</v>
      </c>
      <c r="W48" s="206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  <c r="AH48" s="207"/>
      <c r="AI48" s="207"/>
      <c r="AJ48" s="207"/>
      <c r="AK48" s="207"/>
      <c r="AL48" s="207"/>
      <c r="AM48" s="207"/>
      <c r="AN48" s="207"/>
      <c r="AO48" s="207"/>
      <c r="AP48" s="207"/>
      <c r="AQ48" s="207"/>
      <c r="AR48" s="207"/>
      <c r="AS48" s="207"/>
      <c r="AT48" s="207"/>
      <c r="AU48" s="207"/>
      <c r="AV48" s="207"/>
      <c r="AW48" s="207"/>
      <c r="AX48" s="207"/>
      <c r="AY48" s="207"/>
      <c r="AZ48" s="207"/>
      <c r="BA48" s="207"/>
      <c r="BB48" s="207"/>
      <c r="BC48" s="207"/>
      <c r="BD48" s="207"/>
      <c r="BE48" s="207"/>
      <c r="BF48" s="207"/>
      <c r="BG48" s="207"/>
      <c r="BH48" s="207"/>
      <c r="BI48" s="207"/>
      <c r="BJ48" s="207"/>
      <c r="BK48" s="207"/>
      <c r="BL48" s="207"/>
      <c r="BM48" s="212"/>
    </row>
    <row r="49" spans="1:65">
      <c r="A49" s="30"/>
      <c r="B49" s="3" t="s">
        <v>263</v>
      </c>
      <c r="C49" s="29"/>
      <c r="D49" s="209">
        <v>137.9</v>
      </c>
      <c r="E49" s="209">
        <v>132.46476122134993</v>
      </c>
      <c r="F49" s="209">
        <v>140</v>
      </c>
      <c r="G49" s="209">
        <v>134</v>
      </c>
      <c r="H49" s="209">
        <v>139</v>
      </c>
      <c r="I49" s="209">
        <v>135.5</v>
      </c>
      <c r="J49" s="209">
        <v>136.25</v>
      </c>
      <c r="K49" s="209">
        <v>131.75</v>
      </c>
      <c r="L49" s="209">
        <v>132.75</v>
      </c>
      <c r="M49" s="209">
        <v>128.73979457147999</v>
      </c>
      <c r="N49" s="209">
        <v>116.9</v>
      </c>
      <c r="O49" s="209">
        <v>135</v>
      </c>
      <c r="P49" s="209">
        <v>127.65</v>
      </c>
      <c r="Q49" s="209">
        <v>128.69999999999999</v>
      </c>
      <c r="R49" s="209">
        <v>138.25</v>
      </c>
      <c r="S49" s="209">
        <v>130.5</v>
      </c>
      <c r="T49" s="209">
        <v>72.28</v>
      </c>
      <c r="U49" s="209">
        <v>137.5</v>
      </c>
      <c r="V49" s="209">
        <v>189.946</v>
      </c>
      <c r="W49" s="206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  <c r="AH49" s="207"/>
      <c r="AI49" s="207"/>
      <c r="AJ49" s="207"/>
      <c r="AK49" s="207"/>
      <c r="AL49" s="207"/>
      <c r="AM49" s="207"/>
      <c r="AN49" s="207"/>
      <c r="AO49" s="207"/>
      <c r="AP49" s="207"/>
      <c r="AQ49" s="207"/>
      <c r="AR49" s="207"/>
      <c r="AS49" s="207"/>
      <c r="AT49" s="207"/>
      <c r="AU49" s="207"/>
      <c r="AV49" s="207"/>
      <c r="AW49" s="207"/>
      <c r="AX49" s="207"/>
      <c r="AY49" s="207"/>
      <c r="AZ49" s="207"/>
      <c r="BA49" s="207"/>
      <c r="BB49" s="207"/>
      <c r="BC49" s="207"/>
      <c r="BD49" s="207"/>
      <c r="BE49" s="207"/>
      <c r="BF49" s="207"/>
      <c r="BG49" s="207"/>
      <c r="BH49" s="207"/>
      <c r="BI49" s="207"/>
      <c r="BJ49" s="207"/>
      <c r="BK49" s="207"/>
      <c r="BL49" s="207"/>
      <c r="BM49" s="212"/>
    </row>
    <row r="50" spans="1:65">
      <c r="A50" s="30"/>
      <c r="B50" s="3" t="s">
        <v>264</v>
      </c>
      <c r="C50" s="29"/>
      <c r="D50" s="209">
        <v>2.320919358070562</v>
      </c>
      <c r="E50" s="209">
        <v>3.196941909397983</v>
      </c>
      <c r="F50" s="209">
        <v>2.1369760566432809</v>
      </c>
      <c r="G50" s="209">
        <v>0.752772652709081</v>
      </c>
      <c r="H50" s="209">
        <v>1.9083151381956458</v>
      </c>
      <c r="I50" s="209">
        <v>1.6431676725154984</v>
      </c>
      <c r="J50" s="209">
        <v>2.1311186420907369</v>
      </c>
      <c r="K50" s="209">
        <v>2.6204325342711394</v>
      </c>
      <c r="L50" s="209">
        <v>3.6696957185394359</v>
      </c>
      <c r="M50" s="209">
        <v>3.2507947897964198</v>
      </c>
      <c r="N50" s="209">
        <v>1.1034793458269461</v>
      </c>
      <c r="O50" s="209">
        <v>1.3784048752090221</v>
      </c>
      <c r="P50" s="209">
        <v>0.94586820787394754</v>
      </c>
      <c r="Q50" s="209">
        <v>0.91214034007931344</v>
      </c>
      <c r="R50" s="209">
        <v>2.4646838877768174</v>
      </c>
      <c r="S50" s="209">
        <v>5.8878405775518976</v>
      </c>
      <c r="T50" s="209">
        <v>1.0051401229016115</v>
      </c>
      <c r="U50" s="209">
        <v>1.2110601416389968</v>
      </c>
      <c r="V50" s="209">
        <v>6.2913597178988212</v>
      </c>
      <c r="W50" s="206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  <c r="AH50" s="207"/>
      <c r="AI50" s="207"/>
      <c r="AJ50" s="207"/>
      <c r="AK50" s="207"/>
      <c r="AL50" s="207"/>
      <c r="AM50" s="207"/>
      <c r="AN50" s="207"/>
      <c r="AO50" s="207"/>
      <c r="AP50" s="207"/>
      <c r="AQ50" s="207"/>
      <c r="AR50" s="207"/>
      <c r="AS50" s="207"/>
      <c r="AT50" s="207"/>
      <c r="AU50" s="207"/>
      <c r="AV50" s="207"/>
      <c r="AW50" s="207"/>
      <c r="AX50" s="207"/>
      <c r="AY50" s="207"/>
      <c r="AZ50" s="207"/>
      <c r="BA50" s="207"/>
      <c r="BB50" s="207"/>
      <c r="BC50" s="207"/>
      <c r="BD50" s="207"/>
      <c r="BE50" s="207"/>
      <c r="BF50" s="207"/>
      <c r="BG50" s="207"/>
      <c r="BH50" s="207"/>
      <c r="BI50" s="207"/>
      <c r="BJ50" s="207"/>
      <c r="BK50" s="207"/>
      <c r="BL50" s="207"/>
      <c r="BM50" s="212"/>
    </row>
    <row r="51" spans="1:65">
      <c r="A51" s="30"/>
      <c r="B51" s="3" t="s">
        <v>86</v>
      </c>
      <c r="C51" s="29"/>
      <c r="D51" s="13">
        <v>1.6785819851040711E-2</v>
      </c>
      <c r="E51" s="13">
        <v>2.4030820235781243E-2</v>
      </c>
      <c r="F51" s="13">
        <v>1.5282307914016311E-2</v>
      </c>
      <c r="G51" s="13">
        <v>5.6107278462788649E-3</v>
      </c>
      <c r="H51" s="13">
        <v>1.367151143781955E-2</v>
      </c>
      <c r="I51" s="13">
        <v>1.212669869015128E-2</v>
      </c>
      <c r="J51" s="13">
        <v>1.5660394185602475E-2</v>
      </c>
      <c r="K51" s="13">
        <v>1.9876858667037717E-2</v>
      </c>
      <c r="L51" s="13">
        <v>2.7419893289211225E-2</v>
      </c>
      <c r="M51" s="13">
        <v>2.5143123286899504E-2</v>
      </c>
      <c r="N51" s="13">
        <v>9.4408613645539374E-3</v>
      </c>
      <c r="O51" s="13">
        <v>1.0248363384453696E-2</v>
      </c>
      <c r="P51" s="13">
        <v>7.3992297878014137E-3</v>
      </c>
      <c r="Q51" s="13">
        <v>7.070855349452042E-3</v>
      </c>
      <c r="R51" s="13">
        <v>1.7881624336953932E-2</v>
      </c>
      <c r="S51" s="13">
        <v>4.4492498067142797E-2</v>
      </c>
      <c r="T51" s="13">
        <v>1.3914541870263645E-2</v>
      </c>
      <c r="U51" s="13">
        <v>8.7970470336973146E-3</v>
      </c>
      <c r="V51" s="13">
        <v>3.3306914418135491E-2</v>
      </c>
      <c r="W51" s="146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265</v>
      </c>
      <c r="C52" s="29"/>
      <c r="D52" s="13">
        <v>2.9255972143032105E-2</v>
      </c>
      <c r="E52" s="13">
        <v>-9.687974319614101E-3</v>
      </c>
      <c r="F52" s="13">
        <v>4.0918226407912206E-2</v>
      </c>
      <c r="G52" s="13">
        <v>-1.2643954012284686E-3</v>
      </c>
      <c r="H52" s="13">
        <v>3.9057228386920828E-2</v>
      </c>
      <c r="I52" s="13">
        <v>8.6609273773929907E-3</v>
      </c>
      <c r="J52" s="13">
        <v>1.3003256093039761E-2</v>
      </c>
      <c r="K52" s="13">
        <v>-1.8633710263815662E-2</v>
      </c>
      <c r="L52" s="13">
        <v>-3.7457260958836391E-3</v>
      </c>
      <c r="M52" s="13">
        <v>-3.7554308360291166E-2</v>
      </c>
      <c r="N52" s="13">
        <v>-0.12992139191910745</v>
      </c>
      <c r="O52" s="13">
        <v>1.2169352934268129E-3</v>
      </c>
      <c r="P52" s="13">
        <v>-4.8409678599679595E-2</v>
      </c>
      <c r="Q52" s="13">
        <v>-3.9725021168386054E-2</v>
      </c>
      <c r="R52" s="13">
        <v>2.6030242239980295E-2</v>
      </c>
      <c r="S52" s="13">
        <v>-1.4911714221832684E-2</v>
      </c>
      <c r="T52" s="13">
        <v>-0.46227082516124274</v>
      </c>
      <c r="U52" s="13">
        <v>2.4789576892652487E-2</v>
      </c>
      <c r="V52" s="13">
        <v>0.40609938673637935</v>
      </c>
      <c r="W52" s="146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266</v>
      </c>
      <c r="C53" s="47"/>
      <c r="D53" s="45">
        <v>0.75</v>
      </c>
      <c r="E53" s="45">
        <v>0.21</v>
      </c>
      <c r="F53" s="45">
        <v>1.04</v>
      </c>
      <c r="G53" s="45">
        <v>0</v>
      </c>
      <c r="H53" s="45">
        <v>1</v>
      </c>
      <c r="I53" s="45">
        <v>0.25</v>
      </c>
      <c r="J53" s="45">
        <v>0.35</v>
      </c>
      <c r="K53" s="45">
        <v>0.43</v>
      </c>
      <c r="L53" s="45">
        <v>0.06</v>
      </c>
      <c r="M53" s="45">
        <v>0.9</v>
      </c>
      <c r="N53" s="45">
        <v>3.18</v>
      </c>
      <c r="O53" s="45">
        <v>0.06</v>
      </c>
      <c r="P53" s="45">
        <v>1.1599999999999999</v>
      </c>
      <c r="Q53" s="45">
        <v>0.95</v>
      </c>
      <c r="R53" s="45">
        <v>0.67</v>
      </c>
      <c r="S53" s="45">
        <v>0.34</v>
      </c>
      <c r="T53" s="45">
        <v>11.39</v>
      </c>
      <c r="U53" s="45">
        <v>0.64</v>
      </c>
      <c r="V53" s="45">
        <v>10.06</v>
      </c>
      <c r="W53" s="146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BM54" s="55"/>
    </row>
    <row r="55" spans="1:65" ht="15">
      <c r="B55" s="8" t="s">
        <v>494</v>
      </c>
      <c r="BM55" s="28" t="s">
        <v>323</v>
      </c>
    </row>
    <row r="56" spans="1:65" ht="15">
      <c r="A56" s="25" t="s">
        <v>49</v>
      </c>
      <c r="B56" s="18" t="s">
        <v>110</v>
      </c>
      <c r="C56" s="15" t="s">
        <v>111</v>
      </c>
      <c r="D56" s="16" t="s">
        <v>230</v>
      </c>
      <c r="E56" s="146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231</v>
      </c>
      <c r="C57" s="9" t="s">
        <v>231</v>
      </c>
      <c r="D57" s="144" t="s">
        <v>240</v>
      </c>
      <c r="E57" s="146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114</v>
      </c>
      <c r="E58" s="146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/>
      <c r="C59" s="9"/>
      <c r="D59" s="26"/>
      <c r="E59" s="146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8">
        <v>1</v>
      </c>
      <c r="C60" s="14">
        <v>1</v>
      </c>
      <c r="D60" s="214">
        <v>20</v>
      </c>
      <c r="E60" s="215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7">
        <v>1</v>
      </c>
    </row>
    <row r="61" spans="1:65">
      <c r="A61" s="30"/>
      <c r="B61" s="19">
        <v>1</v>
      </c>
      <c r="C61" s="9">
        <v>2</v>
      </c>
      <c r="D61" s="218">
        <v>19</v>
      </c>
      <c r="E61" s="215"/>
      <c r="F61" s="216"/>
      <c r="G61" s="216"/>
      <c r="H61" s="216"/>
      <c r="I61" s="216"/>
      <c r="J61" s="216"/>
      <c r="K61" s="216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7">
        <v>1</v>
      </c>
    </row>
    <row r="62" spans="1:65">
      <c r="A62" s="30"/>
      <c r="B62" s="19">
        <v>1</v>
      </c>
      <c r="C62" s="9">
        <v>3</v>
      </c>
      <c r="D62" s="218">
        <v>19</v>
      </c>
      <c r="E62" s="215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7">
        <v>16</v>
      </c>
    </row>
    <row r="63" spans="1:65">
      <c r="A63" s="30"/>
      <c r="B63" s="19">
        <v>1</v>
      </c>
      <c r="C63" s="9">
        <v>4</v>
      </c>
      <c r="D63" s="218">
        <v>19</v>
      </c>
      <c r="E63" s="215"/>
      <c r="F63" s="216"/>
      <c r="G63" s="216"/>
      <c r="H63" s="216"/>
      <c r="I63" s="216"/>
      <c r="J63" s="216"/>
      <c r="K63" s="216"/>
      <c r="L63" s="216"/>
      <c r="M63" s="216"/>
      <c r="N63" s="216"/>
      <c r="O63" s="216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7">
        <v>19.1666666666667</v>
      </c>
    </row>
    <row r="64" spans="1:65">
      <c r="A64" s="30"/>
      <c r="B64" s="19">
        <v>1</v>
      </c>
      <c r="C64" s="9">
        <v>5</v>
      </c>
      <c r="D64" s="218">
        <v>19</v>
      </c>
      <c r="E64" s="215"/>
      <c r="F64" s="216"/>
      <c r="G64" s="216"/>
      <c r="H64" s="216"/>
      <c r="I64" s="216"/>
      <c r="J64" s="216"/>
      <c r="K64" s="216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7">
        <v>7</v>
      </c>
    </row>
    <row r="65" spans="1:65">
      <c r="A65" s="30"/>
      <c r="B65" s="19">
        <v>1</v>
      </c>
      <c r="C65" s="9">
        <v>6</v>
      </c>
      <c r="D65" s="218">
        <v>19</v>
      </c>
      <c r="E65" s="215"/>
      <c r="F65" s="216"/>
      <c r="G65" s="216"/>
      <c r="H65" s="216"/>
      <c r="I65" s="216"/>
      <c r="J65" s="216"/>
      <c r="K65" s="216"/>
      <c r="L65" s="216"/>
      <c r="M65" s="216"/>
      <c r="N65" s="216"/>
      <c r="O65" s="216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9"/>
    </row>
    <row r="66" spans="1:65">
      <c r="A66" s="30"/>
      <c r="B66" s="20" t="s">
        <v>262</v>
      </c>
      <c r="C66" s="12"/>
      <c r="D66" s="220">
        <v>19.166666666666668</v>
      </c>
      <c r="E66" s="215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9"/>
    </row>
    <row r="67" spans="1:65">
      <c r="A67" s="30"/>
      <c r="B67" s="3" t="s">
        <v>263</v>
      </c>
      <c r="C67" s="29"/>
      <c r="D67" s="218">
        <v>19</v>
      </c>
      <c r="E67" s="215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19"/>
    </row>
    <row r="68" spans="1:65">
      <c r="A68" s="30"/>
      <c r="B68" s="3" t="s">
        <v>264</v>
      </c>
      <c r="C68" s="29"/>
      <c r="D68" s="218">
        <v>0.40824829046386296</v>
      </c>
      <c r="E68" s="215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216"/>
      <c r="BD68" s="216"/>
      <c r="BE68" s="216"/>
      <c r="BF68" s="216"/>
      <c r="BG68" s="216"/>
      <c r="BH68" s="216"/>
      <c r="BI68" s="216"/>
      <c r="BJ68" s="216"/>
      <c r="BK68" s="216"/>
      <c r="BL68" s="216"/>
      <c r="BM68" s="219"/>
    </row>
    <row r="69" spans="1:65">
      <c r="A69" s="30"/>
      <c r="B69" s="3" t="s">
        <v>86</v>
      </c>
      <c r="C69" s="29"/>
      <c r="D69" s="13">
        <v>2.1299910806810238E-2</v>
      </c>
      <c r="E69" s="146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265</v>
      </c>
      <c r="C70" s="29"/>
      <c r="D70" s="13">
        <v>-1.6653345369377348E-15</v>
      </c>
      <c r="E70" s="146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266</v>
      </c>
      <c r="C71" s="47"/>
      <c r="D71" s="45" t="s">
        <v>267</v>
      </c>
      <c r="E71" s="146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BM72" s="55"/>
    </row>
    <row r="73" spans="1:65" ht="15">
      <c r="B73" s="8" t="s">
        <v>495</v>
      </c>
      <c r="BM73" s="28" t="s">
        <v>66</v>
      </c>
    </row>
    <row r="74" spans="1:65" ht="15">
      <c r="A74" s="25" t="s">
        <v>10</v>
      </c>
      <c r="B74" s="18" t="s">
        <v>110</v>
      </c>
      <c r="C74" s="15" t="s">
        <v>111</v>
      </c>
      <c r="D74" s="16" t="s">
        <v>230</v>
      </c>
      <c r="E74" s="17" t="s">
        <v>230</v>
      </c>
      <c r="F74" s="17" t="s">
        <v>230</v>
      </c>
      <c r="G74" s="17" t="s">
        <v>230</v>
      </c>
      <c r="H74" s="17" t="s">
        <v>230</v>
      </c>
      <c r="I74" s="17" t="s">
        <v>230</v>
      </c>
      <c r="J74" s="17" t="s">
        <v>230</v>
      </c>
      <c r="K74" s="17" t="s">
        <v>230</v>
      </c>
      <c r="L74" s="17" t="s">
        <v>230</v>
      </c>
      <c r="M74" s="17" t="s">
        <v>230</v>
      </c>
      <c r="N74" s="17" t="s">
        <v>230</v>
      </c>
      <c r="O74" s="17" t="s">
        <v>230</v>
      </c>
      <c r="P74" s="17" t="s">
        <v>230</v>
      </c>
      <c r="Q74" s="17" t="s">
        <v>230</v>
      </c>
      <c r="R74" s="17" t="s">
        <v>230</v>
      </c>
      <c r="S74" s="17" t="s">
        <v>230</v>
      </c>
      <c r="T74" s="17" t="s">
        <v>230</v>
      </c>
      <c r="U74" s="17" t="s">
        <v>230</v>
      </c>
      <c r="V74" s="17" t="s">
        <v>230</v>
      </c>
      <c r="W74" s="17" t="s">
        <v>230</v>
      </c>
      <c r="X74" s="146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231</v>
      </c>
      <c r="C75" s="9" t="s">
        <v>231</v>
      </c>
      <c r="D75" s="144" t="s">
        <v>234</v>
      </c>
      <c r="E75" s="145" t="s">
        <v>235</v>
      </c>
      <c r="F75" s="145" t="s">
        <v>237</v>
      </c>
      <c r="G75" s="145" t="s">
        <v>239</v>
      </c>
      <c r="H75" s="145" t="s">
        <v>240</v>
      </c>
      <c r="I75" s="145" t="s">
        <v>241</v>
      </c>
      <c r="J75" s="145" t="s">
        <v>242</v>
      </c>
      <c r="K75" s="145" t="s">
        <v>243</v>
      </c>
      <c r="L75" s="145" t="s">
        <v>244</v>
      </c>
      <c r="M75" s="145" t="s">
        <v>245</v>
      </c>
      <c r="N75" s="145" t="s">
        <v>246</v>
      </c>
      <c r="O75" s="145" t="s">
        <v>247</v>
      </c>
      <c r="P75" s="145" t="s">
        <v>248</v>
      </c>
      <c r="Q75" s="145" t="s">
        <v>249</v>
      </c>
      <c r="R75" s="145" t="s">
        <v>250</v>
      </c>
      <c r="S75" s="145" t="s">
        <v>251</v>
      </c>
      <c r="T75" s="145" t="s">
        <v>286</v>
      </c>
      <c r="U75" s="145" t="s">
        <v>254</v>
      </c>
      <c r="V75" s="145" t="s">
        <v>255</v>
      </c>
      <c r="W75" s="145" t="s">
        <v>301</v>
      </c>
      <c r="X75" s="146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302</v>
      </c>
      <c r="E76" s="11" t="s">
        <v>302</v>
      </c>
      <c r="F76" s="11" t="s">
        <v>114</v>
      </c>
      <c r="G76" s="11" t="s">
        <v>303</v>
      </c>
      <c r="H76" s="11" t="s">
        <v>114</v>
      </c>
      <c r="I76" s="11" t="s">
        <v>303</v>
      </c>
      <c r="J76" s="11" t="s">
        <v>303</v>
      </c>
      <c r="K76" s="11" t="s">
        <v>303</v>
      </c>
      <c r="L76" s="11" t="s">
        <v>303</v>
      </c>
      <c r="M76" s="11" t="s">
        <v>303</v>
      </c>
      <c r="N76" s="11" t="s">
        <v>114</v>
      </c>
      <c r="O76" s="11" t="s">
        <v>303</v>
      </c>
      <c r="P76" s="11" t="s">
        <v>302</v>
      </c>
      <c r="Q76" s="11" t="s">
        <v>302</v>
      </c>
      <c r="R76" s="11" t="s">
        <v>302</v>
      </c>
      <c r="S76" s="11" t="s">
        <v>303</v>
      </c>
      <c r="T76" s="11" t="s">
        <v>303</v>
      </c>
      <c r="U76" s="11" t="s">
        <v>114</v>
      </c>
      <c r="V76" s="11" t="s">
        <v>302</v>
      </c>
      <c r="W76" s="11" t="s">
        <v>114</v>
      </c>
      <c r="X76" s="146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0</v>
      </c>
    </row>
    <row r="77" spans="1:65">
      <c r="A77" s="30"/>
      <c r="B77" s="19"/>
      <c r="C77" s="9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146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8">
        <v>1</v>
      </c>
      <c r="C78" s="14">
        <v>1</v>
      </c>
      <c r="D78" s="205">
        <v>447.5</v>
      </c>
      <c r="E78" s="204">
        <v>373.25001064218702</v>
      </c>
      <c r="F78" s="204">
        <v>363.34129999999999</v>
      </c>
      <c r="G78" s="204">
        <v>385</v>
      </c>
      <c r="H78" s="204">
        <v>399</v>
      </c>
      <c r="I78" s="204">
        <v>380</v>
      </c>
      <c r="J78" s="204">
        <v>400</v>
      </c>
      <c r="K78" s="204">
        <v>370</v>
      </c>
      <c r="L78" s="204">
        <v>390</v>
      </c>
      <c r="M78" s="204">
        <v>390</v>
      </c>
      <c r="N78" s="204">
        <v>371.01061282822002</v>
      </c>
      <c r="O78" s="205">
        <v>352</v>
      </c>
      <c r="P78" s="204">
        <v>382</v>
      </c>
      <c r="Q78" s="204">
        <v>390</v>
      </c>
      <c r="R78" s="204">
        <v>415.2</v>
      </c>
      <c r="S78" s="204">
        <v>375</v>
      </c>
      <c r="T78" s="205">
        <v>462</v>
      </c>
      <c r="U78" s="204">
        <v>395.8</v>
      </c>
      <c r="V78" s="204">
        <v>371</v>
      </c>
      <c r="W78" s="204">
        <v>381.47699999999998</v>
      </c>
      <c r="X78" s="206"/>
      <c r="Y78" s="207"/>
      <c r="Z78" s="207"/>
      <c r="AA78" s="207"/>
      <c r="AB78" s="207"/>
      <c r="AC78" s="207"/>
      <c r="AD78" s="207"/>
      <c r="AE78" s="207"/>
      <c r="AF78" s="207"/>
      <c r="AG78" s="207"/>
      <c r="AH78" s="207"/>
      <c r="AI78" s="207"/>
      <c r="AJ78" s="207"/>
      <c r="AK78" s="207"/>
      <c r="AL78" s="207"/>
      <c r="AM78" s="207"/>
      <c r="AN78" s="207"/>
      <c r="AO78" s="207"/>
      <c r="AP78" s="207"/>
      <c r="AQ78" s="207"/>
      <c r="AR78" s="207"/>
      <c r="AS78" s="207"/>
      <c r="AT78" s="207"/>
      <c r="AU78" s="207"/>
      <c r="AV78" s="207"/>
      <c r="AW78" s="207"/>
      <c r="AX78" s="207"/>
      <c r="AY78" s="207"/>
      <c r="AZ78" s="207"/>
      <c r="BA78" s="207"/>
      <c r="BB78" s="207"/>
      <c r="BC78" s="207"/>
      <c r="BD78" s="207"/>
      <c r="BE78" s="207"/>
      <c r="BF78" s="207"/>
      <c r="BG78" s="207"/>
      <c r="BH78" s="207"/>
      <c r="BI78" s="207"/>
      <c r="BJ78" s="207"/>
      <c r="BK78" s="207"/>
      <c r="BL78" s="207"/>
      <c r="BM78" s="208">
        <v>1</v>
      </c>
    </row>
    <row r="79" spans="1:65">
      <c r="A79" s="30"/>
      <c r="B79" s="19">
        <v>1</v>
      </c>
      <c r="C79" s="9">
        <v>2</v>
      </c>
      <c r="D79" s="211">
        <v>446.5</v>
      </c>
      <c r="E79" s="210">
        <v>394.06933639494065</v>
      </c>
      <c r="F79" s="209">
        <v>362.96230000000003</v>
      </c>
      <c r="G79" s="209">
        <v>385</v>
      </c>
      <c r="H79" s="209">
        <v>405</v>
      </c>
      <c r="I79" s="209">
        <v>390</v>
      </c>
      <c r="J79" s="209">
        <v>400</v>
      </c>
      <c r="K79" s="209">
        <v>370</v>
      </c>
      <c r="L79" s="209">
        <v>390</v>
      </c>
      <c r="M79" s="209">
        <v>380</v>
      </c>
      <c r="N79" s="209">
        <v>375.11919558722002</v>
      </c>
      <c r="O79" s="211">
        <v>353</v>
      </c>
      <c r="P79" s="209">
        <v>375</v>
      </c>
      <c r="Q79" s="209">
        <v>391</v>
      </c>
      <c r="R79" s="209">
        <v>411</v>
      </c>
      <c r="S79" s="209">
        <v>380</v>
      </c>
      <c r="T79" s="211">
        <v>466</v>
      </c>
      <c r="U79" s="209">
        <v>390.8</v>
      </c>
      <c r="V79" s="209">
        <v>377</v>
      </c>
      <c r="W79" s="209">
        <v>382.75099999999998</v>
      </c>
      <c r="X79" s="206"/>
      <c r="Y79" s="207"/>
      <c r="Z79" s="207"/>
      <c r="AA79" s="207"/>
      <c r="AB79" s="207"/>
      <c r="AC79" s="207"/>
      <c r="AD79" s="207"/>
      <c r="AE79" s="207"/>
      <c r="AF79" s="207"/>
      <c r="AG79" s="207"/>
      <c r="AH79" s="207"/>
      <c r="AI79" s="207"/>
      <c r="AJ79" s="207"/>
      <c r="AK79" s="207"/>
      <c r="AL79" s="207"/>
      <c r="AM79" s="207"/>
      <c r="AN79" s="207"/>
      <c r="AO79" s="207"/>
      <c r="AP79" s="207"/>
      <c r="AQ79" s="207"/>
      <c r="AR79" s="207"/>
      <c r="AS79" s="207"/>
      <c r="AT79" s="207"/>
      <c r="AU79" s="207"/>
      <c r="AV79" s="207"/>
      <c r="AW79" s="207"/>
      <c r="AX79" s="207"/>
      <c r="AY79" s="207"/>
      <c r="AZ79" s="207"/>
      <c r="BA79" s="207"/>
      <c r="BB79" s="207"/>
      <c r="BC79" s="207"/>
      <c r="BD79" s="207"/>
      <c r="BE79" s="207"/>
      <c r="BF79" s="207"/>
      <c r="BG79" s="207"/>
      <c r="BH79" s="207"/>
      <c r="BI79" s="207"/>
      <c r="BJ79" s="207"/>
      <c r="BK79" s="207"/>
      <c r="BL79" s="207"/>
      <c r="BM79" s="208">
        <v>23</v>
      </c>
    </row>
    <row r="80" spans="1:65">
      <c r="A80" s="30"/>
      <c r="B80" s="19">
        <v>1</v>
      </c>
      <c r="C80" s="9">
        <v>3</v>
      </c>
      <c r="D80" s="211">
        <v>500.7</v>
      </c>
      <c r="E80" s="209">
        <v>379.62616994394426</v>
      </c>
      <c r="F80" s="209">
        <v>366.60030000000006</v>
      </c>
      <c r="G80" s="209">
        <v>384</v>
      </c>
      <c r="H80" s="209">
        <v>401</v>
      </c>
      <c r="I80" s="209">
        <v>390</v>
      </c>
      <c r="J80" s="209">
        <v>400</v>
      </c>
      <c r="K80" s="209">
        <v>360</v>
      </c>
      <c r="L80" s="209">
        <v>400</v>
      </c>
      <c r="M80" s="209">
        <v>400</v>
      </c>
      <c r="N80" s="209">
        <v>381.17266410422002</v>
      </c>
      <c r="O80" s="211">
        <v>348</v>
      </c>
      <c r="P80" s="209">
        <v>377</v>
      </c>
      <c r="Q80" s="209">
        <v>394</v>
      </c>
      <c r="R80" s="209">
        <v>410.3</v>
      </c>
      <c r="S80" s="209">
        <v>376</v>
      </c>
      <c r="T80" s="211">
        <v>438</v>
      </c>
      <c r="U80" s="209">
        <v>388.9</v>
      </c>
      <c r="V80" s="209">
        <v>384</v>
      </c>
      <c r="W80" s="209">
        <v>384.61099999999999</v>
      </c>
      <c r="X80" s="206"/>
      <c r="Y80" s="207"/>
      <c r="Z80" s="207"/>
      <c r="AA80" s="207"/>
      <c r="AB80" s="207"/>
      <c r="AC80" s="207"/>
      <c r="AD80" s="207"/>
      <c r="AE80" s="207"/>
      <c r="AF80" s="207"/>
      <c r="AG80" s="207"/>
      <c r="AH80" s="207"/>
      <c r="AI80" s="207"/>
      <c r="AJ80" s="207"/>
      <c r="AK80" s="207"/>
      <c r="AL80" s="207"/>
      <c r="AM80" s="207"/>
      <c r="AN80" s="207"/>
      <c r="AO80" s="207"/>
      <c r="AP80" s="207"/>
      <c r="AQ80" s="207"/>
      <c r="AR80" s="207"/>
      <c r="AS80" s="207"/>
      <c r="AT80" s="207"/>
      <c r="AU80" s="207"/>
      <c r="AV80" s="207"/>
      <c r="AW80" s="207"/>
      <c r="AX80" s="207"/>
      <c r="AY80" s="207"/>
      <c r="AZ80" s="207"/>
      <c r="BA80" s="207"/>
      <c r="BB80" s="207"/>
      <c r="BC80" s="207"/>
      <c r="BD80" s="207"/>
      <c r="BE80" s="207"/>
      <c r="BF80" s="207"/>
      <c r="BG80" s="207"/>
      <c r="BH80" s="207"/>
      <c r="BI80" s="207"/>
      <c r="BJ80" s="207"/>
      <c r="BK80" s="207"/>
      <c r="BL80" s="207"/>
      <c r="BM80" s="208">
        <v>16</v>
      </c>
    </row>
    <row r="81" spans="1:65">
      <c r="A81" s="30"/>
      <c r="B81" s="19">
        <v>1</v>
      </c>
      <c r="C81" s="9">
        <v>4</v>
      </c>
      <c r="D81" s="211">
        <v>401.7</v>
      </c>
      <c r="E81" s="209">
        <v>376.37183346053189</v>
      </c>
      <c r="F81" s="209">
        <v>364.01090000000005</v>
      </c>
      <c r="G81" s="210">
        <v>372</v>
      </c>
      <c r="H81" s="209">
        <v>396</v>
      </c>
      <c r="I81" s="209">
        <v>390</v>
      </c>
      <c r="J81" s="209">
        <v>400</v>
      </c>
      <c r="K81" s="209">
        <v>370</v>
      </c>
      <c r="L81" s="209">
        <v>380</v>
      </c>
      <c r="M81" s="209">
        <v>380</v>
      </c>
      <c r="N81" s="209">
        <v>385.69890279922004</v>
      </c>
      <c r="O81" s="211">
        <v>351</v>
      </c>
      <c r="P81" s="209">
        <v>387</v>
      </c>
      <c r="Q81" s="209">
        <v>383</v>
      </c>
      <c r="R81" s="209">
        <v>414.8</v>
      </c>
      <c r="S81" s="209">
        <v>389</v>
      </c>
      <c r="T81" s="211">
        <v>452</v>
      </c>
      <c r="U81" s="209">
        <v>398.6</v>
      </c>
      <c r="V81" s="209">
        <v>378</v>
      </c>
      <c r="W81" s="209">
        <v>382.33800000000002</v>
      </c>
      <c r="X81" s="206"/>
      <c r="Y81" s="207"/>
      <c r="Z81" s="207"/>
      <c r="AA81" s="207"/>
      <c r="AB81" s="207"/>
      <c r="AC81" s="207"/>
      <c r="AD81" s="207"/>
      <c r="AE81" s="207"/>
      <c r="AF81" s="207"/>
      <c r="AG81" s="207"/>
      <c r="AH81" s="207"/>
      <c r="AI81" s="207"/>
      <c r="AJ81" s="207"/>
      <c r="AK81" s="207"/>
      <c r="AL81" s="207"/>
      <c r="AM81" s="207"/>
      <c r="AN81" s="207"/>
      <c r="AO81" s="207"/>
      <c r="AP81" s="207"/>
      <c r="AQ81" s="207"/>
      <c r="AR81" s="207"/>
      <c r="AS81" s="207"/>
      <c r="AT81" s="207"/>
      <c r="AU81" s="207"/>
      <c r="AV81" s="207"/>
      <c r="AW81" s="207"/>
      <c r="AX81" s="207"/>
      <c r="AY81" s="207"/>
      <c r="AZ81" s="207"/>
      <c r="BA81" s="207"/>
      <c r="BB81" s="207"/>
      <c r="BC81" s="207"/>
      <c r="BD81" s="207"/>
      <c r="BE81" s="207"/>
      <c r="BF81" s="207"/>
      <c r="BG81" s="207"/>
      <c r="BH81" s="207"/>
      <c r="BI81" s="207"/>
      <c r="BJ81" s="207"/>
      <c r="BK81" s="207"/>
      <c r="BL81" s="207"/>
      <c r="BM81" s="208">
        <v>385.24651226881184</v>
      </c>
    </row>
    <row r="82" spans="1:65">
      <c r="A82" s="30"/>
      <c r="B82" s="19">
        <v>1</v>
      </c>
      <c r="C82" s="9">
        <v>5</v>
      </c>
      <c r="D82" s="211">
        <v>466.5</v>
      </c>
      <c r="E82" s="209">
        <v>372.02837229442309</v>
      </c>
      <c r="F82" s="209">
        <v>364.19729999999998</v>
      </c>
      <c r="G82" s="209">
        <v>386</v>
      </c>
      <c r="H82" s="209">
        <v>402</v>
      </c>
      <c r="I82" s="209">
        <v>390</v>
      </c>
      <c r="J82" s="209">
        <v>390</v>
      </c>
      <c r="K82" s="209">
        <v>380</v>
      </c>
      <c r="L82" s="209">
        <v>390</v>
      </c>
      <c r="M82" s="209">
        <v>380</v>
      </c>
      <c r="N82" s="209">
        <v>375.13527028222001</v>
      </c>
      <c r="O82" s="211">
        <v>356</v>
      </c>
      <c r="P82" s="209">
        <v>385</v>
      </c>
      <c r="Q82" s="209">
        <v>380</v>
      </c>
      <c r="R82" s="209">
        <v>409.7</v>
      </c>
      <c r="S82" s="209">
        <v>392</v>
      </c>
      <c r="T82" s="211">
        <v>455</v>
      </c>
      <c r="U82" s="209">
        <v>394.6</v>
      </c>
      <c r="V82" s="209">
        <v>376</v>
      </c>
      <c r="W82" s="209">
        <v>386.43900000000002</v>
      </c>
      <c r="X82" s="206"/>
      <c r="Y82" s="207"/>
      <c r="Z82" s="207"/>
      <c r="AA82" s="207"/>
      <c r="AB82" s="207"/>
      <c r="AC82" s="207"/>
      <c r="AD82" s="207"/>
      <c r="AE82" s="207"/>
      <c r="AF82" s="207"/>
      <c r="AG82" s="207"/>
      <c r="AH82" s="207"/>
      <c r="AI82" s="207"/>
      <c r="AJ82" s="207"/>
      <c r="AK82" s="207"/>
      <c r="AL82" s="207"/>
      <c r="AM82" s="207"/>
      <c r="AN82" s="207"/>
      <c r="AO82" s="207"/>
      <c r="AP82" s="207"/>
      <c r="AQ82" s="207"/>
      <c r="AR82" s="207"/>
      <c r="AS82" s="207"/>
      <c r="AT82" s="207"/>
      <c r="AU82" s="207"/>
      <c r="AV82" s="207"/>
      <c r="AW82" s="207"/>
      <c r="AX82" s="207"/>
      <c r="AY82" s="207"/>
      <c r="AZ82" s="207"/>
      <c r="BA82" s="207"/>
      <c r="BB82" s="207"/>
      <c r="BC82" s="207"/>
      <c r="BD82" s="207"/>
      <c r="BE82" s="207"/>
      <c r="BF82" s="207"/>
      <c r="BG82" s="207"/>
      <c r="BH82" s="207"/>
      <c r="BI82" s="207"/>
      <c r="BJ82" s="207"/>
      <c r="BK82" s="207"/>
      <c r="BL82" s="207"/>
      <c r="BM82" s="208">
        <v>18</v>
      </c>
    </row>
    <row r="83" spans="1:65">
      <c r="A83" s="30"/>
      <c r="B83" s="19">
        <v>1</v>
      </c>
      <c r="C83" s="9">
        <v>6</v>
      </c>
      <c r="D83" s="211">
        <v>443.5</v>
      </c>
      <c r="E83" s="209">
        <v>377.94873449358226</v>
      </c>
      <c r="F83" s="209">
        <v>362.54500000000002</v>
      </c>
      <c r="G83" s="209">
        <v>382</v>
      </c>
      <c r="H83" s="209">
        <v>402</v>
      </c>
      <c r="I83" s="209">
        <v>390</v>
      </c>
      <c r="J83" s="209">
        <v>390</v>
      </c>
      <c r="K83" s="209">
        <v>360</v>
      </c>
      <c r="L83" s="209">
        <v>390</v>
      </c>
      <c r="M83" s="209">
        <v>380</v>
      </c>
      <c r="N83" s="209">
        <v>383.31736081610239</v>
      </c>
      <c r="O83" s="211">
        <v>357</v>
      </c>
      <c r="P83" s="209">
        <v>381</v>
      </c>
      <c r="Q83" s="209">
        <v>383</v>
      </c>
      <c r="R83" s="209">
        <v>407.2</v>
      </c>
      <c r="S83" s="209">
        <v>395</v>
      </c>
      <c r="T83" s="211">
        <v>460</v>
      </c>
      <c r="U83" s="209">
        <v>389.6</v>
      </c>
      <c r="V83" s="209">
        <v>374</v>
      </c>
      <c r="W83" s="209">
        <v>384.447</v>
      </c>
      <c r="X83" s="206"/>
      <c r="Y83" s="207"/>
      <c r="Z83" s="207"/>
      <c r="AA83" s="207"/>
      <c r="AB83" s="207"/>
      <c r="AC83" s="207"/>
      <c r="AD83" s="207"/>
      <c r="AE83" s="207"/>
      <c r="AF83" s="207"/>
      <c r="AG83" s="207"/>
      <c r="AH83" s="207"/>
      <c r="AI83" s="207"/>
      <c r="AJ83" s="207"/>
      <c r="AK83" s="207"/>
      <c r="AL83" s="207"/>
      <c r="AM83" s="207"/>
      <c r="AN83" s="207"/>
      <c r="AO83" s="207"/>
      <c r="AP83" s="207"/>
      <c r="AQ83" s="207"/>
      <c r="AR83" s="207"/>
      <c r="AS83" s="207"/>
      <c r="AT83" s="207"/>
      <c r="AU83" s="207"/>
      <c r="AV83" s="207"/>
      <c r="AW83" s="207"/>
      <c r="AX83" s="207"/>
      <c r="AY83" s="207"/>
      <c r="AZ83" s="207"/>
      <c r="BA83" s="207"/>
      <c r="BB83" s="207"/>
      <c r="BC83" s="207"/>
      <c r="BD83" s="207"/>
      <c r="BE83" s="207"/>
      <c r="BF83" s="207"/>
      <c r="BG83" s="207"/>
      <c r="BH83" s="207"/>
      <c r="BI83" s="207"/>
      <c r="BJ83" s="207"/>
      <c r="BK83" s="207"/>
      <c r="BL83" s="207"/>
      <c r="BM83" s="212"/>
    </row>
    <row r="84" spans="1:65">
      <c r="A84" s="30"/>
      <c r="B84" s="20" t="s">
        <v>262</v>
      </c>
      <c r="C84" s="12"/>
      <c r="D84" s="213">
        <v>451.06666666666666</v>
      </c>
      <c r="E84" s="213">
        <v>378.88240953826818</v>
      </c>
      <c r="F84" s="213">
        <v>363.94284999999996</v>
      </c>
      <c r="G84" s="213">
        <v>382.33333333333331</v>
      </c>
      <c r="H84" s="213">
        <v>400.83333333333331</v>
      </c>
      <c r="I84" s="213">
        <v>388.33333333333331</v>
      </c>
      <c r="J84" s="213">
        <v>396.66666666666669</v>
      </c>
      <c r="K84" s="213">
        <v>368.33333333333331</v>
      </c>
      <c r="L84" s="213">
        <v>390</v>
      </c>
      <c r="M84" s="213">
        <v>385</v>
      </c>
      <c r="N84" s="213">
        <v>378.57566773620039</v>
      </c>
      <c r="O84" s="213">
        <v>352.83333333333331</v>
      </c>
      <c r="P84" s="213">
        <v>381.16666666666669</v>
      </c>
      <c r="Q84" s="213">
        <v>386.83333333333331</v>
      </c>
      <c r="R84" s="213">
        <v>411.36666666666662</v>
      </c>
      <c r="S84" s="213">
        <v>384.5</v>
      </c>
      <c r="T84" s="213">
        <v>455.5</v>
      </c>
      <c r="U84" s="213">
        <v>393.04999999999995</v>
      </c>
      <c r="V84" s="213">
        <v>376.66666666666669</v>
      </c>
      <c r="W84" s="213">
        <v>383.67716666666666</v>
      </c>
      <c r="X84" s="206"/>
      <c r="Y84" s="207"/>
      <c r="Z84" s="207"/>
      <c r="AA84" s="207"/>
      <c r="AB84" s="207"/>
      <c r="AC84" s="207"/>
      <c r="AD84" s="207"/>
      <c r="AE84" s="207"/>
      <c r="AF84" s="207"/>
      <c r="AG84" s="207"/>
      <c r="AH84" s="207"/>
      <c r="AI84" s="207"/>
      <c r="AJ84" s="207"/>
      <c r="AK84" s="207"/>
      <c r="AL84" s="207"/>
      <c r="AM84" s="207"/>
      <c r="AN84" s="207"/>
      <c r="AO84" s="207"/>
      <c r="AP84" s="207"/>
      <c r="AQ84" s="207"/>
      <c r="AR84" s="207"/>
      <c r="AS84" s="207"/>
      <c r="AT84" s="207"/>
      <c r="AU84" s="207"/>
      <c r="AV84" s="207"/>
      <c r="AW84" s="207"/>
      <c r="AX84" s="207"/>
      <c r="AY84" s="207"/>
      <c r="AZ84" s="207"/>
      <c r="BA84" s="207"/>
      <c r="BB84" s="207"/>
      <c r="BC84" s="207"/>
      <c r="BD84" s="207"/>
      <c r="BE84" s="207"/>
      <c r="BF84" s="207"/>
      <c r="BG84" s="207"/>
      <c r="BH84" s="207"/>
      <c r="BI84" s="207"/>
      <c r="BJ84" s="207"/>
      <c r="BK84" s="207"/>
      <c r="BL84" s="207"/>
      <c r="BM84" s="212"/>
    </row>
    <row r="85" spans="1:65">
      <c r="A85" s="30"/>
      <c r="B85" s="3" t="s">
        <v>263</v>
      </c>
      <c r="C85" s="29"/>
      <c r="D85" s="209">
        <v>447</v>
      </c>
      <c r="E85" s="209">
        <v>377.16028397705708</v>
      </c>
      <c r="F85" s="209">
        <v>363.67610000000002</v>
      </c>
      <c r="G85" s="209">
        <v>384.5</v>
      </c>
      <c r="H85" s="209">
        <v>401.5</v>
      </c>
      <c r="I85" s="209">
        <v>390</v>
      </c>
      <c r="J85" s="209">
        <v>400</v>
      </c>
      <c r="K85" s="209">
        <v>370</v>
      </c>
      <c r="L85" s="209">
        <v>390</v>
      </c>
      <c r="M85" s="209">
        <v>380</v>
      </c>
      <c r="N85" s="209">
        <v>378.15396719322001</v>
      </c>
      <c r="O85" s="209">
        <v>352.5</v>
      </c>
      <c r="P85" s="209">
        <v>381.5</v>
      </c>
      <c r="Q85" s="209">
        <v>386.5</v>
      </c>
      <c r="R85" s="209">
        <v>410.65</v>
      </c>
      <c r="S85" s="209">
        <v>384.5</v>
      </c>
      <c r="T85" s="209">
        <v>457.5</v>
      </c>
      <c r="U85" s="209">
        <v>392.70000000000005</v>
      </c>
      <c r="V85" s="209">
        <v>376.5</v>
      </c>
      <c r="W85" s="209">
        <v>383.59899999999999</v>
      </c>
      <c r="X85" s="206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P85" s="207"/>
      <c r="AQ85" s="207"/>
      <c r="AR85" s="207"/>
      <c r="AS85" s="207"/>
      <c r="AT85" s="207"/>
      <c r="AU85" s="207"/>
      <c r="AV85" s="207"/>
      <c r="AW85" s="207"/>
      <c r="AX85" s="207"/>
      <c r="AY85" s="207"/>
      <c r="AZ85" s="207"/>
      <c r="BA85" s="207"/>
      <c r="BB85" s="207"/>
      <c r="BC85" s="207"/>
      <c r="BD85" s="207"/>
      <c r="BE85" s="207"/>
      <c r="BF85" s="207"/>
      <c r="BG85" s="207"/>
      <c r="BH85" s="207"/>
      <c r="BI85" s="207"/>
      <c r="BJ85" s="207"/>
      <c r="BK85" s="207"/>
      <c r="BL85" s="207"/>
      <c r="BM85" s="212"/>
    </row>
    <row r="86" spans="1:65">
      <c r="A86" s="30"/>
      <c r="B86" s="3" t="s">
        <v>264</v>
      </c>
      <c r="C86" s="29"/>
      <c r="D86" s="209">
        <v>32.3405421517121</v>
      </c>
      <c r="E86" s="209">
        <v>7.963321067076647</v>
      </c>
      <c r="F86" s="209">
        <v>1.4428264923406582</v>
      </c>
      <c r="G86" s="209">
        <v>5.2408650685422788</v>
      </c>
      <c r="H86" s="209">
        <v>3.0605010483034749</v>
      </c>
      <c r="I86" s="209">
        <v>4.0824829046386304</v>
      </c>
      <c r="J86" s="209">
        <v>5.1639777949432224</v>
      </c>
      <c r="K86" s="209">
        <v>7.5277265270908096</v>
      </c>
      <c r="L86" s="209">
        <v>6.324555320336759</v>
      </c>
      <c r="M86" s="209">
        <v>8.3666002653407556</v>
      </c>
      <c r="N86" s="209">
        <v>5.6741891276431691</v>
      </c>
      <c r="O86" s="209">
        <v>3.3115957885386114</v>
      </c>
      <c r="P86" s="209">
        <v>4.5789372857319925</v>
      </c>
      <c r="Q86" s="209">
        <v>5.5647701360134061</v>
      </c>
      <c r="R86" s="209">
        <v>3.0949421103902228</v>
      </c>
      <c r="S86" s="209">
        <v>8.5965109201349819</v>
      </c>
      <c r="T86" s="209">
        <v>9.9146356463563503</v>
      </c>
      <c r="U86" s="209">
        <v>3.8718212768670086</v>
      </c>
      <c r="V86" s="209">
        <v>4.3665394383500846</v>
      </c>
      <c r="W86" s="209">
        <v>1.8212246886825101</v>
      </c>
      <c r="X86" s="206"/>
      <c r="Y86" s="207"/>
      <c r="Z86" s="207"/>
      <c r="AA86" s="207"/>
      <c r="AB86" s="207"/>
      <c r="AC86" s="207"/>
      <c r="AD86" s="207"/>
      <c r="AE86" s="207"/>
      <c r="AF86" s="207"/>
      <c r="AG86" s="207"/>
      <c r="AH86" s="207"/>
      <c r="AI86" s="207"/>
      <c r="AJ86" s="207"/>
      <c r="AK86" s="207"/>
      <c r="AL86" s="207"/>
      <c r="AM86" s="207"/>
      <c r="AN86" s="207"/>
      <c r="AO86" s="207"/>
      <c r="AP86" s="207"/>
      <c r="AQ86" s="207"/>
      <c r="AR86" s="207"/>
      <c r="AS86" s="207"/>
      <c r="AT86" s="207"/>
      <c r="AU86" s="207"/>
      <c r="AV86" s="207"/>
      <c r="AW86" s="207"/>
      <c r="AX86" s="207"/>
      <c r="AY86" s="207"/>
      <c r="AZ86" s="207"/>
      <c r="BA86" s="207"/>
      <c r="BB86" s="207"/>
      <c r="BC86" s="207"/>
      <c r="BD86" s="207"/>
      <c r="BE86" s="207"/>
      <c r="BF86" s="207"/>
      <c r="BG86" s="207"/>
      <c r="BH86" s="207"/>
      <c r="BI86" s="207"/>
      <c r="BJ86" s="207"/>
      <c r="BK86" s="207"/>
      <c r="BL86" s="207"/>
      <c r="BM86" s="212"/>
    </row>
    <row r="87" spans="1:65">
      <c r="A87" s="30"/>
      <c r="B87" s="3" t="s">
        <v>86</v>
      </c>
      <c r="C87" s="29"/>
      <c r="D87" s="13">
        <v>7.1697920821117575E-2</v>
      </c>
      <c r="E87" s="13">
        <v>2.1017922359555543E-2</v>
      </c>
      <c r="F87" s="13">
        <v>3.9644314824172485E-3</v>
      </c>
      <c r="G87" s="13">
        <v>1.3707580824434906E-2</v>
      </c>
      <c r="H87" s="13">
        <v>7.6353456506531598E-3</v>
      </c>
      <c r="I87" s="13">
        <v>1.0512831514090893E-2</v>
      </c>
      <c r="J87" s="13">
        <v>1.301843141582325E-2</v>
      </c>
      <c r="K87" s="13">
        <v>2.0437266589386813E-2</v>
      </c>
      <c r="L87" s="13">
        <v>1.6216808513683997E-2</v>
      </c>
      <c r="M87" s="13">
        <v>2.1731429260625341E-2</v>
      </c>
      <c r="N87" s="13">
        <v>1.4988256275353294E-2</v>
      </c>
      <c r="O87" s="13">
        <v>9.3857225938741937E-3</v>
      </c>
      <c r="P87" s="13">
        <v>1.2012953088933954E-2</v>
      </c>
      <c r="Q87" s="13">
        <v>1.4385446280086358E-2</v>
      </c>
      <c r="R87" s="13">
        <v>7.5235607577754391E-3</v>
      </c>
      <c r="S87" s="13">
        <v>2.235763568305587E-2</v>
      </c>
      <c r="T87" s="13">
        <v>2.1766488795513392E-2</v>
      </c>
      <c r="U87" s="13">
        <v>9.8507092656583365E-3</v>
      </c>
      <c r="V87" s="13">
        <v>1.1592582579690489E-2</v>
      </c>
      <c r="W87" s="13">
        <v>4.7467632867106858E-3</v>
      </c>
      <c r="X87" s="146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265</v>
      </c>
      <c r="C88" s="29"/>
      <c r="D88" s="13">
        <v>0.17085204486401095</v>
      </c>
      <c r="E88" s="13">
        <v>-1.6519559627065528E-2</v>
      </c>
      <c r="F88" s="13">
        <v>-5.5298780366237033E-2</v>
      </c>
      <c r="G88" s="13">
        <v>-7.5618567403039627E-3</v>
      </c>
      <c r="H88" s="13">
        <v>4.0459343740003817E-2</v>
      </c>
      <c r="I88" s="13">
        <v>8.0125866587148487E-3</v>
      </c>
      <c r="J88" s="13">
        <v>2.9643758046240976E-2</v>
      </c>
      <c r="K88" s="13">
        <v>-4.3902224671347856E-2</v>
      </c>
      <c r="L88" s="13">
        <v>1.2338820936220074E-2</v>
      </c>
      <c r="M88" s="13">
        <v>-6.398818962956021E-4</v>
      </c>
      <c r="N88" s="13">
        <v>-1.731578176613513E-2</v>
      </c>
      <c r="O88" s="13">
        <v>-8.4136203452146341E-2</v>
      </c>
      <c r="P88" s="13">
        <v>-1.0590220734557509E-2</v>
      </c>
      <c r="Q88" s="13">
        <v>4.1189758089601458E-3</v>
      </c>
      <c r="R88" s="13">
        <v>6.7801144373836664E-2</v>
      </c>
      <c r="S88" s="13">
        <v>-1.9377521795471697E-3</v>
      </c>
      <c r="T88" s="13">
        <v>0.18235982804217499</v>
      </c>
      <c r="U88" s="13">
        <v>2.0255829664054481E-2</v>
      </c>
      <c r="V88" s="13">
        <v>-2.2271053283821618E-2</v>
      </c>
      <c r="W88" s="13">
        <v>-4.0736140423515144E-3</v>
      </c>
      <c r="X88" s="146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266</v>
      </c>
      <c r="C89" s="47"/>
      <c r="D89" s="45">
        <v>6.27</v>
      </c>
      <c r="E89" s="45">
        <v>0.56000000000000005</v>
      </c>
      <c r="F89" s="45">
        <v>1.97</v>
      </c>
      <c r="G89" s="45">
        <v>0.23</v>
      </c>
      <c r="H89" s="45">
        <v>1.52</v>
      </c>
      <c r="I89" s="45">
        <v>0.34</v>
      </c>
      <c r="J89" s="45">
        <v>1.1299999999999999</v>
      </c>
      <c r="K89" s="45">
        <v>1.55</v>
      </c>
      <c r="L89" s="45">
        <v>0.5</v>
      </c>
      <c r="M89" s="45">
        <v>0.02</v>
      </c>
      <c r="N89" s="45">
        <v>0.57999999999999996</v>
      </c>
      <c r="O89" s="45">
        <v>3.02</v>
      </c>
      <c r="P89" s="45">
        <v>0.34</v>
      </c>
      <c r="Q89" s="45">
        <v>0.2</v>
      </c>
      <c r="R89" s="45">
        <v>2.52</v>
      </c>
      <c r="S89" s="45">
        <v>0.02</v>
      </c>
      <c r="T89" s="45">
        <v>6.69</v>
      </c>
      <c r="U89" s="45">
        <v>0.79</v>
      </c>
      <c r="V89" s="45">
        <v>0.76</v>
      </c>
      <c r="W89" s="45">
        <v>0.1</v>
      </c>
      <c r="X89" s="146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BM90" s="55"/>
    </row>
    <row r="91" spans="1:65" ht="15">
      <c r="B91" s="8" t="s">
        <v>496</v>
      </c>
      <c r="BM91" s="28" t="s">
        <v>66</v>
      </c>
    </row>
    <row r="92" spans="1:65" ht="15">
      <c r="A92" s="25" t="s">
        <v>13</v>
      </c>
      <c r="B92" s="18" t="s">
        <v>110</v>
      </c>
      <c r="C92" s="15" t="s">
        <v>111</v>
      </c>
      <c r="D92" s="16" t="s">
        <v>230</v>
      </c>
      <c r="E92" s="17" t="s">
        <v>230</v>
      </c>
      <c r="F92" s="17" t="s">
        <v>230</v>
      </c>
      <c r="G92" s="17" t="s">
        <v>230</v>
      </c>
      <c r="H92" s="17" t="s">
        <v>230</v>
      </c>
      <c r="I92" s="17" t="s">
        <v>230</v>
      </c>
      <c r="J92" s="17" t="s">
        <v>230</v>
      </c>
      <c r="K92" s="17" t="s">
        <v>230</v>
      </c>
      <c r="L92" s="17" t="s">
        <v>230</v>
      </c>
      <c r="M92" s="17" t="s">
        <v>230</v>
      </c>
      <c r="N92" s="17" t="s">
        <v>230</v>
      </c>
      <c r="O92" s="17" t="s">
        <v>230</v>
      </c>
      <c r="P92" s="17" t="s">
        <v>230</v>
      </c>
      <c r="Q92" s="17" t="s">
        <v>230</v>
      </c>
      <c r="R92" s="17" t="s">
        <v>230</v>
      </c>
      <c r="S92" s="17" t="s">
        <v>230</v>
      </c>
      <c r="T92" s="17" t="s">
        <v>230</v>
      </c>
      <c r="U92" s="17" t="s">
        <v>230</v>
      </c>
      <c r="V92" s="17" t="s">
        <v>230</v>
      </c>
      <c r="W92" s="17" t="s">
        <v>230</v>
      </c>
      <c r="X92" s="146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</v>
      </c>
    </row>
    <row r="93" spans="1:65">
      <c r="A93" s="30"/>
      <c r="B93" s="19" t="s">
        <v>231</v>
      </c>
      <c r="C93" s="9" t="s">
        <v>231</v>
      </c>
      <c r="D93" s="144" t="s">
        <v>234</v>
      </c>
      <c r="E93" s="145" t="s">
        <v>235</v>
      </c>
      <c r="F93" s="145" t="s">
        <v>237</v>
      </c>
      <c r="G93" s="145" t="s">
        <v>239</v>
      </c>
      <c r="H93" s="145" t="s">
        <v>240</v>
      </c>
      <c r="I93" s="145" t="s">
        <v>241</v>
      </c>
      <c r="J93" s="145" t="s">
        <v>242</v>
      </c>
      <c r="K93" s="145" t="s">
        <v>243</v>
      </c>
      <c r="L93" s="145" t="s">
        <v>244</v>
      </c>
      <c r="M93" s="145" t="s">
        <v>245</v>
      </c>
      <c r="N93" s="145" t="s">
        <v>246</v>
      </c>
      <c r="O93" s="145" t="s">
        <v>247</v>
      </c>
      <c r="P93" s="145" t="s">
        <v>248</v>
      </c>
      <c r="Q93" s="145" t="s">
        <v>249</v>
      </c>
      <c r="R93" s="145" t="s">
        <v>250</v>
      </c>
      <c r="S93" s="145" t="s">
        <v>251</v>
      </c>
      <c r="T93" s="145" t="s">
        <v>286</v>
      </c>
      <c r="U93" s="145" t="s">
        <v>254</v>
      </c>
      <c r="V93" s="145" t="s">
        <v>255</v>
      </c>
      <c r="W93" s="145" t="s">
        <v>301</v>
      </c>
      <c r="X93" s="146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 t="s">
        <v>3</v>
      </c>
    </row>
    <row r="94" spans="1:65">
      <c r="A94" s="30"/>
      <c r="B94" s="19"/>
      <c r="C94" s="9"/>
      <c r="D94" s="10" t="s">
        <v>302</v>
      </c>
      <c r="E94" s="11" t="s">
        <v>302</v>
      </c>
      <c r="F94" s="11" t="s">
        <v>302</v>
      </c>
      <c r="G94" s="11" t="s">
        <v>303</v>
      </c>
      <c r="H94" s="11" t="s">
        <v>302</v>
      </c>
      <c r="I94" s="11" t="s">
        <v>303</v>
      </c>
      <c r="J94" s="11" t="s">
        <v>303</v>
      </c>
      <c r="K94" s="11" t="s">
        <v>303</v>
      </c>
      <c r="L94" s="11" t="s">
        <v>303</v>
      </c>
      <c r="M94" s="11" t="s">
        <v>303</v>
      </c>
      <c r="N94" s="11" t="s">
        <v>114</v>
      </c>
      <c r="O94" s="11" t="s">
        <v>303</v>
      </c>
      <c r="P94" s="11" t="s">
        <v>302</v>
      </c>
      <c r="Q94" s="11" t="s">
        <v>302</v>
      </c>
      <c r="R94" s="11" t="s">
        <v>302</v>
      </c>
      <c r="S94" s="11" t="s">
        <v>303</v>
      </c>
      <c r="T94" s="11" t="s">
        <v>303</v>
      </c>
      <c r="U94" s="11" t="s">
        <v>114</v>
      </c>
      <c r="V94" s="11" t="s">
        <v>302</v>
      </c>
      <c r="W94" s="11" t="s">
        <v>114</v>
      </c>
      <c r="X94" s="146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2</v>
      </c>
    </row>
    <row r="95" spans="1:65">
      <c r="A95" s="30"/>
      <c r="B95" s="19"/>
      <c r="C95" s="9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146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3</v>
      </c>
    </row>
    <row r="96" spans="1:65">
      <c r="A96" s="30"/>
      <c r="B96" s="18">
        <v>1</v>
      </c>
      <c r="C96" s="14">
        <v>1</v>
      </c>
      <c r="D96" s="22">
        <v>1.99</v>
      </c>
      <c r="E96" s="22">
        <v>1.9149183050528331</v>
      </c>
      <c r="F96" s="147">
        <v>1.46689</v>
      </c>
      <c r="G96" s="22">
        <v>2.1</v>
      </c>
      <c r="H96" s="22">
        <v>1.9</v>
      </c>
      <c r="I96" s="22">
        <v>1.9299999999999997</v>
      </c>
      <c r="J96" s="22">
        <v>1.9299999999999997</v>
      </c>
      <c r="K96" s="22">
        <v>1.92</v>
      </c>
      <c r="L96" s="22">
        <v>2</v>
      </c>
      <c r="M96" s="22">
        <v>1.9</v>
      </c>
      <c r="N96" s="22">
        <v>2.2169483300000001</v>
      </c>
      <c r="O96" s="22">
        <v>1.85</v>
      </c>
      <c r="P96" s="22">
        <v>1.9</v>
      </c>
      <c r="Q96" s="147">
        <v>2</v>
      </c>
      <c r="R96" s="22">
        <v>1.87</v>
      </c>
      <c r="S96" s="147">
        <v>2</v>
      </c>
      <c r="T96" s="22">
        <v>2.27</v>
      </c>
      <c r="U96" s="147">
        <v>7.97</v>
      </c>
      <c r="V96" s="147">
        <v>2</v>
      </c>
      <c r="W96" s="22">
        <v>1.681</v>
      </c>
      <c r="X96" s="146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1</v>
      </c>
    </row>
    <row r="97" spans="1:65">
      <c r="A97" s="30"/>
      <c r="B97" s="19">
        <v>1</v>
      </c>
      <c r="C97" s="9">
        <v>2</v>
      </c>
      <c r="D97" s="11">
        <v>2.04</v>
      </c>
      <c r="E97" s="11">
        <v>1.8959435575670702</v>
      </c>
      <c r="F97" s="148">
        <v>1.48068</v>
      </c>
      <c r="G97" s="11">
        <v>2</v>
      </c>
      <c r="H97" s="11">
        <v>1.9</v>
      </c>
      <c r="I97" s="11">
        <v>1.95</v>
      </c>
      <c r="J97" s="11">
        <v>1.92</v>
      </c>
      <c r="K97" s="11">
        <v>1.96</v>
      </c>
      <c r="L97" s="11">
        <v>1.9800000000000002</v>
      </c>
      <c r="M97" s="11">
        <v>1.79</v>
      </c>
      <c r="N97" s="11">
        <v>2.0450393330000001</v>
      </c>
      <c r="O97" s="11">
        <v>1.85</v>
      </c>
      <c r="P97" s="11">
        <v>1.9</v>
      </c>
      <c r="Q97" s="148">
        <v>2</v>
      </c>
      <c r="R97" s="11">
        <v>1.86</v>
      </c>
      <c r="S97" s="148">
        <v>2</v>
      </c>
      <c r="T97" s="11">
        <v>1.69</v>
      </c>
      <c r="U97" s="148">
        <v>8.0399999999999991</v>
      </c>
      <c r="V97" s="148">
        <v>2.5</v>
      </c>
      <c r="W97" s="11">
        <v>1.58</v>
      </c>
      <c r="X97" s="146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24</v>
      </c>
    </row>
    <row r="98" spans="1:65">
      <c r="A98" s="30"/>
      <c r="B98" s="19">
        <v>1</v>
      </c>
      <c r="C98" s="9">
        <v>3</v>
      </c>
      <c r="D98" s="11">
        <v>2.0499999999999998</v>
      </c>
      <c r="E98" s="11">
        <v>1.8920473080277194</v>
      </c>
      <c r="F98" s="148">
        <v>1.4627600000000001</v>
      </c>
      <c r="G98" s="11">
        <v>2.1</v>
      </c>
      <c r="H98" s="11">
        <v>2.1</v>
      </c>
      <c r="I98" s="11">
        <v>1.95</v>
      </c>
      <c r="J98" s="11">
        <v>1.95</v>
      </c>
      <c r="K98" s="11">
        <v>1.89</v>
      </c>
      <c r="L98" s="11">
        <v>2.0099999999999998</v>
      </c>
      <c r="M98" s="11">
        <v>1.92</v>
      </c>
      <c r="N98" s="11">
        <v>2.1464705240000002</v>
      </c>
      <c r="O98" s="11">
        <v>1.82</v>
      </c>
      <c r="P98" s="11">
        <v>1.9</v>
      </c>
      <c r="Q98" s="148">
        <v>2</v>
      </c>
      <c r="R98" s="11">
        <v>1.82</v>
      </c>
      <c r="S98" s="148">
        <v>2</v>
      </c>
      <c r="T98" s="11">
        <v>1.76</v>
      </c>
      <c r="U98" s="148">
        <v>7.9300000000000006</v>
      </c>
      <c r="V98" s="148">
        <v>2</v>
      </c>
      <c r="W98" s="11">
        <v>1.5549999999999999</v>
      </c>
      <c r="X98" s="146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16</v>
      </c>
    </row>
    <row r="99" spans="1:65">
      <c r="A99" s="30"/>
      <c r="B99" s="19">
        <v>1</v>
      </c>
      <c r="C99" s="9">
        <v>4</v>
      </c>
      <c r="D99" s="11">
        <v>1.99</v>
      </c>
      <c r="E99" s="149">
        <v>1.8304955676431014</v>
      </c>
      <c r="F99" s="148">
        <v>1.4601600000000001</v>
      </c>
      <c r="G99" s="11">
        <v>2.2999999999999998</v>
      </c>
      <c r="H99" s="11">
        <v>1.9</v>
      </c>
      <c r="I99" s="11">
        <v>1.95</v>
      </c>
      <c r="J99" s="11">
        <v>1.91</v>
      </c>
      <c r="K99" s="11">
        <v>1.9699999999999998</v>
      </c>
      <c r="L99" s="11">
        <v>1.95</v>
      </c>
      <c r="M99" s="11">
        <v>1.83</v>
      </c>
      <c r="N99" s="11">
        <v>1.9011453040000001</v>
      </c>
      <c r="O99" s="11">
        <v>1.63</v>
      </c>
      <c r="P99" s="11">
        <v>1.9</v>
      </c>
      <c r="Q99" s="148">
        <v>2</v>
      </c>
      <c r="R99" s="11">
        <v>1.78</v>
      </c>
      <c r="S99" s="148">
        <v>2</v>
      </c>
      <c r="T99" s="149">
        <v>2.39</v>
      </c>
      <c r="U99" s="148">
        <v>7.84</v>
      </c>
      <c r="V99" s="148">
        <v>2.5</v>
      </c>
      <c r="W99" s="149">
        <v>1.006</v>
      </c>
      <c r="X99" s="146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1.9209059629377763</v>
      </c>
    </row>
    <row r="100" spans="1:65">
      <c r="A100" s="30"/>
      <c r="B100" s="19">
        <v>1</v>
      </c>
      <c r="C100" s="9">
        <v>5</v>
      </c>
      <c r="D100" s="11">
        <v>2.11</v>
      </c>
      <c r="E100" s="11">
        <v>1.9005045509372678</v>
      </c>
      <c r="F100" s="148">
        <v>1.45611</v>
      </c>
      <c r="G100" s="11">
        <v>2.1</v>
      </c>
      <c r="H100" s="11">
        <v>2</v>
      </c>
      <c r="I100" s="11">
        <v>1.9299999999999997</v>
      </c>
      <c r="J100" s="11">
        <v>1.89</v>
      </c>
      <c r="K100" s="11">
        <v>1.96</v>
      </c>
      <c r="L100" s="11">
        <v>1.9800000000000002</v>
      </c>
      <c r="M100" s="11">
        <v>1.8</v>
      </c>
      <c r="N100" s="11">
        <v>1.9872496900000003</v>
      </c>
      <c r="O100" s="11">
        <v>1.89</v>
      </c>
      <c r="P100" s="11">
        <v>1.9</v>
      </c>
      <c r="Q100" s="148">
        <v>2</v>
      </c>
      <c r="R100" s="11">
        <v>1.85</v>
      </c>
      <c r="S100" s="148">
        <v>2</v>
      </c>
      <c r="T100" s="11">
        <v>1.95</v>
      </c>
      <c r="U100" s="148">
        <v>8.1300000000000008</v>
      </c>
      <c r="V100" s="148">
        <v>2.5</v>
      </c>
      <c r="W100" s="11">
        <v>1.76</v>
      </c>
      <c r="X100" s="146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19</v>
      </c>
    </row>
    <row r="101" spans="1:65">
      <c r="A101" s="30"/>
      <c r="B101" s="19">
        <v>1</v>
      </c>
      <c r="C101" s="9">
        <v>6</v>
      </c>
      <c r="D101" s="11">
        <v>2.17</v>
      </c>
      <c r="E101" s="11">
        <v>1.9348228004149781</v>
      </c>
      <c r="F101" s="148">
        <v>1.45404</v>
      </c>
      <c r="G101" s="11">
        <v>2</v>
      </c>
      <c r="H101" s="11">
        <v>1.9</v>
      </c>
      <c r="I101" s="11">
        <v>1.95</v>
      </c>
      <c r="J101" s="11">
        <v>1.9299999999999997</v>
      </c>
      <c r="K101" s="11">
        <v>1.89</v>
      </c>
      <c r="L101" s="11">
        <v>1.9800000000000002</v>
      </c>
      <c r="M101" s="11">
        <v>1.81</v>
      </c>
      <c r="N101" s="11">
        <v>2.226399657</v>
      </c>
      <c r="O101" s="11">
        <v>1.69</v>
      </c>
      <c r="P101" s="11">
        <v>1.9</v>
      </c>
      <c r="Q101" s="148">
        <v>2</v>
      </c>
      <c r="R101" s="11">
        <v>1.83</v>
      </c>
      <c r="S101" s="148">
        <v>2</v>
      </c>
      <c r="T101" s="11">
        <v>1.88</v>
      </c>
      <c r="U101" s="148">
        <v>7.9899999999999993</v>
      </c>
      <c r="V101" s="148">
        <v>2.5</v>
      </c>
      <c r="W101" s="11">
        <v>1.7010000000000001</v>
      </c>
      <c r="X101" s="146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A102" s="30"/>
      <c r="B102" s="20" t="s">
        <v>262</v>
      </c>
      <c r="C102" s="12"/>
      <c r="D102" s="23">
        <v>2.0583333333333331</v>
      </c>
      <c r="E102" s="23">
        <v>1.8947886816071617</v>
      </c>
      <c r="F102" s="23">
        <v>1.4634400000000001</v>
      </c>
      <c r="G102" s="23">
        <v>2.1</v>
      </c>
      <c r="H102" s="23">
        <v>1.9500000000000002</v>
      </c>
      <c r="I102" s="23">
        <v>1.9433333333333334</v>
      </c>
      <c r="J102" s="23">
        <v>1.9216666666666666</v>
      </c>
      <c r="K102" s="23">
        <v>1.9316666666666666</v>
      </c>
      <c r="L102" s="23">
        <v>1.9833333333333334</v>
      </c>
      <c r="M102" s="23">
        <v>1.8416666666666668</v>
      </c>
      <c r="N102" s="23">
        <v>2.0872088063333334</v>
      </c>
      <c r="O102" s="23">
        <v>1.7883333333333333</v>
      </c>
      <c r="P102" s="23">
        <v>1.9000000000000001</v>
      </c>
      <c r="Q102" s="23">
        <v>2</v>
      </c>
      <c r="R102" s="23">
        <v>1.8350000000000002</v>
      </c>
      <c r="S102" s="23">
        <v>2</v>
      </c>
      <c r="T102" s="23">
        <v>1.9899999999999995</v>
      </c>
      <c r="U102" s="23">
        <v>7.9833333333333334</v>
      </c>
      <c r="V102" s="23">
        <v>2.3333333333333335</v>
      </c>
      <c r="W102" s="23">
        <v>1.5471666666666666</v>
      </c>
      <c r="X102" s="146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3" t="s">
        <v>263</v>
      </c>
      <c r="C103" s="29"/>
      <c r="D103" s="11">
        <v>2.0449999999999999</v>
      </c>
      <c r="E103" s="11">
        <v>1.8982240542521689</v>
      </c>
      <c r="F103" s="11">
        <v>1.4614600000000002</v>
      </c>
      <c r="G103" s="11">
        <v>2.1</v>
      </c>
      <c r="H103" s="11">
        <v>1.9</v>
      </c>
      <c r="I103" s="11">
        <v>1.95</v>
      </c>
      <c r="J103" s="11">
        <v>1.9249999999999998</v>
      </c>
      <c r="K103" s="11">
        <v>1.94</v>
      </c>
      <c r="L103" s="11">
        <v>1.9800000000000002</v>
      </c>
      <c r="M103" s="11">
        <v>1.82</v>
      </c>
      <c r="N103" s="11">
        <v>2.0957549284999999</v>
      </c>
      <c r="O103" s="11">
        <v>1.835</v>
      </c>
      <c r="P103" s="11">
        <v>1.9</v>
      </c>
      <c r="Q103" s="11">
        <v>2</v>
      </c>
      <c r="R103" s="11">
        <v>1.84</v>
      </c>
      <c r="S103" s="11">
        <v>2</v>
      </c>
      <c r="T103" s="11">
        <v>1.915</v>
      </c>
      <c r="U103" s="11">
        <v>7.9799999999999995</v>
      </c>
      <c r="V103" s="11">
        <v>2.5</v>
      </c>
      <c r="W103" s="11">
        <v>1.6305000000000001</v>
      </c>
      <c r="X103" s="146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264</v>
      </c>
      <c r="C104" s="29"/>
      <c r="D104" s="24">
        <v>7.0545493595740486E-2</v>
      </c>
      <c r="E104" s="24">
        <v>3.5165485754535562E-2</v>
      </c>
      <c r="F104" s="24">
        <v>9.6169620982927764E-3</v>
      </c>
      <c r="G104" s="24">
        <v>0.10954451150103316</v>
      </c>
      <c r="H104" s="24">
        <v>8.3666002653407623E-2</v>
      </c>
      <c r="I104" s="24">
        <v>1.0327955589886568E-2</v>
      </c>
      <c r="J104" s="24">
        <v>2.0412414523193135E-2</v>
      </c>
      <c r="K104" s="24">
        <v>3.6560452221856686E-2</v>
      </c>
      <c r="L104" s="24">
        <v>2.0655911179772831E-2</v>
      </c>
      <c r="M104" s="24">
        <v>5.492419017761354E-2</v>
      </c>
      <c r="N104" s="24">
        <v>0.13123117343929028</v>
      </c>
      <c r="O104" s="24">
        <v>0.1036178877736208</v>
      </c>
      <c r="P104" s="24">
        <v>2.4323767777952469E-16</v>
      </c>
      <c r="Q104" s="24">
        <v>0</v>
      </c>
      <c r="R104" s="24">
        <v>3.2710854467592282E-2</v>
      </c>
      <c r="S104" s="24">
        <v>0</v>
      </c>
      <c r="T104" s="24">
        <v>0.2810693864511063</v>
      </c>
      <c r="U104" s="24">
        <v>9.8319208025017618E-2</v>
      </c>
      <c r="V104" s="24">
        <v>0.25819888974716204</v>
      </c>
      <c r="W104" s="24">
        <v>0.27599812801297591</v>
      </c>
      <c r="X104" s="202"/>
      <c r="Y104" s="203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K104" s="203"/>
      <c r="AL104" s="203"/>
      <c r="AM104" s="203"/>
      <c r="AN104" s="203"/>
      <c r="AO104" s="203"/>
      <c r="AP104" s="203"/>
      <c r="AQ104" s="203"/>
      <c r="AR104" s="203"/>
      <c r="AS104" s="203"/>
      <c r="AT104" s="203"/>
      <c r="AU104" s="203"/>
      <c r="AV104" s="203"/>
      <c r="AW104" s="203"/>
      <c r="AX104" s="203"/>
      <c r="AY104" s="203"/>
      <c r="AZ104" s="203"/>
      <c r="BA104" s="203"/>
      <c r="BB104" s="203"/>
      <c r="BC104" s="203"/>
      <c r="BD104" s="203"/>
      <c r="BE104" s="203"/>
      <c r="BF104" s="203"/>
      <c r="BG104" s="203"/>
      <c r="BH104" s="203"/>
      <c r="BI104" s="203"/>
      <c r="BJ104" s="203"/>
      <c r="BK104" s="203"/>
      <c r="BL104" s="203"/>
      <c r="BM104" s="56"/>
    </row>
    <row r="105" spans="1:65">
      <c r="A105" s="30"/>
      <c r="B105" s="3" t="s">
        <v>86</v>
      </c>
      <c r="C105" s="29"/>
      <c r="D105" s="13">
        <v>3.4273114297525747E-2</v>
      </c>
      <c r="E105" s="13">
        <v>1.8559054155162125E-2</v>
      </c>
      <c r="F105" s="13">
        <v>6.571476861567796E-3</v>
      </c>
      <c r="G105" s="13">
        <v>5.2164053095730072E-2</v>
      </c>
      <c r="H105" s="13">
        <v>4.290564238636288E-2</v>
      </c>
      <c r="I105" s="13">
        <v>5.3145569073172732E-3</v>
      </c>
      <c r="J105" s="13">
        <v>1.0622245198539359E-2</v>
      </c>
      <c r="K105" s="13">
        <v>1.892689502425713E-2</v>
      </c>
      <c r="L105" s="13">
        <v>1.0414745132658569E-2</v>
      </c>
      <c r="M105" s="13">
        <v>2.9823089689201922E-2</v>
      </c>
      <c r="N105" s="13">
        <v>6.2874003329752279E-2</v>
      </c>
      <c r="O105" s="13">
        <v>5.7941036965677983E-2</v>
      </c>
      <c r="P105" s="13">
        <v>1.2801983041027614E-16</v>
      </c>
      <c r="Q105" s="13">
        <v>0</v>
      </c>
      <c r="R105" s="13">
        <v>1.7826078728933121E-2</v>
      </c>
      <c r="S105" s="13">
        <v>0</v>
      </c>
      <c r="T105" s="13">
        <v>0.14124089771412379</v>
      </c>
      <c r="U105" s="13">
        <v>1.23155584164949E-2</v>
      </c>
      <c r="V105" s="13">
        <v>0.11065666703449802</v>
      </c>
      <c r="W105" s="13">
        <v>0.17838939653968067</v>
      </c>
      <c r="X105" s="146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265</v>
      </c>
      <c r="C106" s="29"/>
      <c r="D106" s="13">
        <v>7.1542997443445611E-2</v>
      </c>
      <c r="E106" s="13">
        <v>-1.3596335184816399E-2</v>
      </c>
      <c r="F106" s="13">
        <v>-0.2381511493868973</v>
      </c>
      <c r="G106" s="13">
        <v>9.3234151237847618E-2</v>
      </c>
      <c r="H106" s="13">
        <v>1.514599757800128E-2</v>
      </c>
      <c r="I106" s="13">
        <v>1.1675412970896915E-2</v>
      </c>
      <c r="J106" s="13">
        <v>3.9601299780800403E-4</v>
      </c>
      <c r="K106" s="13">
        <v>5.6018899084644413E-3</v>
      </c>
      <c r="L106" s="13">
        <v>3.2498920613522664E-2</v>
      </c>
      <c r="M106" s="13">
        <v>-4.1251002287443161E-2</v>
      </c>
      <c r="N106" s="13">
        <v>8.6575213260944084E-2</v>
      </c>
      <c r="O106" s="13">
        <v>-6.9015679144277531E-2</v>
      </c>
      <c r="P106" s="13">
        <v>-1.0883386975280795E-2</v>
      </c>
      <c r="Q106" s="13">
        <v>4.1175382131283245E-2</v>
      </c>
      <c r="R106" s="13">
        <v>-4.4721586894547416E-2</v>
      </c>
      <c r="S106" s="13">
        <v>4.1175382131283245E-2</v>
      </c>
      <c r="T106" s="13">
        <v>3.5969505220626585E-2</v>
      </c>
      <c r="U106" s="13">
        <v>3.1560250670073726</v>
      </c>
      <c r="V106" s="13">
        <v>0.2147046124864973</v>
      </c>
      <c r="W106" s="13">
        <v>-0.19456407730627479</v>
      </c>
      <c r="X106" s="146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46" t="s">
        <v>266</v>
      </c>
      <c r="C107" s="47"/>
      <c r="D107" s="45">
        <v>0.82</v>
      </c>
      <c r="E107" s="45">
        <v>0.28999999999999998</v>
      </c>
      <c r="F107" s="45">
        <v>3.22</v>
      </c>
      <c r="G107" s="45">
        <v>1.1000000000000001</v>
      </c>
      <c r="H107" s="45">
        <v>0.08</v>
      </c>
      <c r="I107" s="45">
        <v>0.04</v>
      </c>
      <c r="J107" s="45">
        <v>0.11</v>
      </c>
      <c r="K107" s="45">
        <v>0.04</v>
      </c>
      <c r="L107" s="45">
        <v>0.31</v>
      </c>
      <c r="M107" s="45">
        <v>0.65</v>
      </c>
      <c r="N107" s="45">
        <v>1.02</v>
      </c>
      <c r="O107" s="45">
        <v>1.01</v>
      </c>
      <c r="P107" s="45">
        <v>0.25</v>
      </c>
      <c r="Q107" s="45" t="s">
        <v>267</v>
      </c>
      <c r="R107" s="45">
        <v>0.7</v>
      </c>
      <c r="S107" s="45" t="s">
        <v>267</v>
      </c>
      <c r="T107" s="45">
        <v>0.36</v>
      </c>
      <c r="U107" s="45">
        <v>41.11</v>
      </c>
      <c r="V107" s="45">
        <v>2.69</v>
      </c>
      <c r="W107" s="45">
        <v>2.65</v>
      </c>
      <c r="X107" s="146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1" t="s">
        <v>304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BM108" s="55"/>
    </row>
    <row r="109" spans="1:65">
      <c r="BM109" s="55"/>
    </row>
    <row r="110" spans="1:65" ht="15">
      <c r="B110" s="8" t="s">
        <v>497</v>
      </c>
      <c r="BM110" s="28" t="s">
        <v>66</v>
      </c>
    </row>
    <row r="111" spans="1:65" ht="15">
      <c r="A111" s="25" t="s">
        <v>16</v>
      </c>
      <c r="B111" s="18" t="s">
        <v>110</v>
      </c>
      <c r="C111" s="15" t="s">
        <v>111</v>
      </c>
      <c r="D111" s="16" t="s">
        <v>230</v>
      </c>
      <c r="E111" s="17" t="s">
        <v>230</v>
      </c>
      <c r="F111" s="17" t="s">
        <v>230</v>
      </c>
      <c r="G111" s="17" t="s">
        <v>230</v>
      </c>
      <c r="H111" s="17" t="s">
        <v>230</v>
      </c>
      <c r="I111" s="17" t="s">
        <v>230</v>
      </c>
      <c r="J111" s="17" t="s">
        <v>230</v>
      </c>
      <c r="K111" s="17" t="s">
        <v>230</v>
      </c>
      <c r="L111" s="17" t="s">
        <v>230</v>
      </c>
      <c r="M111" s="17" t="s">
        <v>230</v>
      </c>
      <c r="N111" s="17" t="s">
        <v>230</v>
      </c>
      <c r="O111" s="17" t="s">
        <v>230</v>
      </c>
      <c r="P111" s="17" t="s">
        <v>230</v>
      </c>
      <c r="Q111" s="17" t="s">
        <v>230</v>
      </c>
      <c r="R111" s="17" t="s">
        <v>230</v>
      </c>
      <c r="S111" s="17" t="s">
        <v>230</v>
      </c>
      <c r="T111" s="17" t="s">
        <v>230</v>
      </c>
      <c r="U111" s="17" t="s">
        <v>230</v>
      </c>
      <c r="V111" s="17" t="s">
        <v>230</v>
      </c>
      <c r="W111" s="146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>
        <v>1</v>
      </c>
    </row>
    <row r="112" spans="1:65">
      <c r="A112" s="30"/>
      <c r="B112" s="19" t="s">
        <v>231</v>
      </c>
      <c r="C112" s="9" t="s">
        <v>231</v>
      </c>
      <c r="D112" s="144" t="s">
        <v>234</v>
      </c>
      <c r="E112" s="145" t="s">
        <v>235</v>
      </c>
      <c r="F112" s="145" t="s">
        <v>239</v>
      </c>
      <c r="G112" s="145" t="s">
        <v>240</v>
      </c>
      <c r="H112" s="145" t="s">
        <v>241</v>
      </c>
      <c r="I112" s="145" t="s">
        <v>242</v>
      </c>
      <c r="J112" s="145" t="s">
        <v>243</v>
      </c>
      <c r="K112" s="145" t="s">
        <v>244</v>
      </c>
      <c r="L112" s="145" t="s">
        <v>245</v>
      </c>
      <c r="M112" s="145" t="s">
        <v>246</v>
      </c>
      <c r="N112" s="145" t="s">
        <v>247</v>
      </c>
      <c r="O112" s="145" t="s">
        <v>248</v>
      </c>
      <c r="P112" s="145" t="s">
        <v>249</v>
      </c>
      <c r="Q112" s="145" t="s">
        <v>250</v>
      </c>
      <c r="R112" s="145" t="s">
        <v>251</v>
      </c>
      <c r="S112" s="145" t="s">
        <v>286</v>
      </c>
      <c r="T112" s="145" t="s">
        <v>254</v>
      </c>
      <c r="U112" s="145" t="s">
        <v>255</v>
      </c>
      <c r="V112" s="145" t="s">
        <v>301</v>
      </c>
      <c r="W112" s="146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 t="s">
        <v>3</v>
      </c>
    </row>
    <row r="113" spans="1:65">
      <c r="A113" s="30"/>
      <c r="B113" s="19"/>
      <c r="C113" s="9"/>
      <c r="D113" s="10" t="s">
        <v>302</v>
      </c>
      <c r="E113" s="11" t="s">
        <v>302</v>
      </c>
      <c r="F113" s="11" t="s">
        <v>303</v>
      </c>
      <c r="G113" s="11" t="s">
        <v>302</v>
      </c>
      <c r="H113" s="11" t="s">
        <v>303</v>
      </c>
      <c r="I113" s="11" t="s">
        <v>303</v>
      </c>
      <c r="J113" s="11" t="s">
        <v>303</v>
      </c>
      <c r="K113" s="11" t="s">
        <v>303</v>
      </c>
      <c r="L113" s="11" t="s">
        <v>303</v>
      </c>
      <c r="M113" s="11" t="s">
        <v>114</v>
      </c>
      <c r="N113" s="11" t="s">
        <v>303</v>
      </c>
      <c r="O113" s="11" t="s">
        <v>302</v>
      </c>
      <c r="P113" s="11" t="s">
        <v>302</v>
      </c>
      <c r="Q113" s="11" t="s">
        <v>302</v>
      </c>
      <c r="R113" s="11" t="s">
        <v>303</v>
      </c>
      <c r="S113" s="11" t="s">
        <v>303</v>
      </c>
      <c r="T113" s="11" t="s">
        <v>114</v>
      </c>
      <c r="U113" s="11" t="s">
        <v>302</v>
      </c>
      <c r="V113" s="11" t="s">
        <v>114</v>
      </c>
      <c r="W113" s="146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2</v>
      </c>
    </row>
    <row r="114" spans="1:65">
      <c r="A114" s="30"/>
      <c r="B114" s="19"/>
      <c r="C114" s="9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146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3</v>
      </c>
    </row>
    <row r="115" spans="1:65">
      <c r="A115" s="30"/>
      <c r="B115" s="18">
        <v>1</v>
      </c>
      <c r="C115" s="14">
        <v>1</v>
      </c>
      <c r="D115" s="22">
        <v>5.2</v>
      </c>
      <c r="E115" s="22">
        <v>4.8120648270283937</v>
      </c>
      <c r="F115" s="22">
        <v>5.19</v>
      </c>
      <c r="G115" s="22">
        <v>5.26</v>
      </c>
      <c r="H115" s="22">
        <v>5.25</v>
      </c>
      <c r="I115" s="22">
        <v>5.5</v>
      </c>
      <c r="J115" s="22">
        <v>5.16</v>
      </c>
      <c r="K115" s="22">
        <v>5.04</v>
      </c>
      <c r="L115" s="22">
        <v>5.7</v>
      </c>
      <c r="M115" s="22">
        <v>4.7898534034000004</v>
      </c>
      <c r="N115" s="22">
        <v>4.9400000000000004</v>
      </c>
      <c r="O115" s="22">
        <v>5.58</v>
      </c>
      <c r="P115" s="22">
        <v>4.66</v>
      </c>
      <c r="Q115" s="22">
        <v>6.19</v>
      </c>
      <c r="R115" s="22">
        <v>5.95</v>
      </c>
      <c r="S115" s="22">
        <v>5.01</v>
      </c>
      <c r="T115" s="147" t="s">
        <v>103</v>
      </c>
      <c r="U115" s="147">
        <v>5.2</v>
      </c>
      <c r="V115" s="147">
        <v>1.486</v>
      </c>
      <c r="W115" s="146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1</v>
      </c>
    </row>
    <row r="116" spans="1:65">
      <c r="A116" s="30"/>
      <c r="B116" s="19">
        <v>1</v>
      </c>
      <c r="C116" s="9">
        <v>2</v>
      </c>
      <c r="D116" s="11">
        <v>5.05</v>
      </c>
      <c r="E116" s="11">
        <v>4.5813538260520144</v>
      </c>
      <c r="F116" s="11">
        <v>5.08</v>
      </c>
      <c r="G116" s="11">
        <v>5.31</v>
      </c>
      <c r="H116" s="11">
        <v>5.17</v>
      </c>
      <c r="I116" s="11">
        <v>5.98</v>
      </c>
      <c r="J116" s="11">
        <v>5.14</v>
      </c>
      <c r="K116" s="11">
        <v>4.57</v>
      </c>
      <c r="L116" s="11">
        <v>5.8</v>
      </c>
      <c r="M116" s="11">
        <v>5.2417896374400001</v>
      </c>
      <c r="N116" s="11">
        <v>5.32</v>
      </c>
      <c r="O116" s="11">
        <v>5.25</v>
      </c>
      <c r="P116" s="11">
        <v>5.24</v>
      </c>
      <c r="Q116" s="11">
        <v>5.77</v>
      </c>
      <c r="R116" s="11">
        <v>5.37</v>
      </c>
      <c r="S116" s="11">
        <v>5.04</v>
      </c>
      <c r="T116" s="148" t="s">
        <v>103</v>
      </c>
      <c r="U116" s="148">
        <v>5.3</v>
      </c>
      <c r="V116" s="148">
        <v>0.25800000000000001</v>
      </c>
      <c r="W116" s="146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25</v>
      </c>
    </row>
    <row r="117" spans="1:65">
      <c r="A117" s="30"/>
      <c r="B117" s="19">
        <v>1</v>
      </c>
      <c r="C117" s="9">
        <v>3</v>
      </c>
      <c r="D117" s="11">
        <v>5.25</v>
      </c>
      <c r="E117" s="11">
        <v>4.7611910820530001</v>
      </c>
      <c r="F117" s="11">
        <v>5.2</v>
      </c>
      <c r="G117" s="11">
        <v>5.21</v>
      </c>
      <c r="H117" s="11">
        <v>4.9800000000000004</v>
      </c>
      <c r="I117" s="11">
        <v>5.84</v>
      </c>
      <c r="J117" s="11">
        <v>5.19</v>
      </c>
      <c r="K117" s="11">
        <v>4.78</v>
      </c>
      <c r="L117" s="11">
        <v>5.31</v>
      </c>
      <c r="M117" s="11">
        <v>6.1232685060400005</v>
      </c>
      <c r="N117" s="11">
        <v>4.96</v>
      </c>
      <c r="O117" s="11">
        <v>5.31</v>
      </c>
      <c r="P117" s="11">
        <v>4.92</v>
      </c>
      <c r="Q117" s="11">
        <v>5.77</v>
      </c>
      <c r="R117" s="11">
        <v>5.42</v>
      </c>
      <c r="S117" s="149">
        <v>5.36</v>
      </c>
      <c r="T117" s="148" t="s">
        <v>103</v>
      </c>
      <c r="U117" s="148">
        <v>5.5</v>
      </c>
      <c r="V117" s="148">
        <v>0.59499999999999997</v>
      </c>
      <c r="W117" s="146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16</v>
      </c>
    </row>
    <row r="118" spans="1:65">
      <c r="A118" s="30"/>
      <c r="B118" s="19">
        <v>1</v>
      </c>
      <c r="C118" s="9">
        <v>4</v>
      </c>
      <c r="D118" s="11">
        <v>5.92</v>
      </c>
      <c r="E118" s="11">
        <v>4.4517995747708543</v>
      </c>
      <c r="F118" s="149">
        <v>4.5999999999999996</v>
      </c>
      <c r="G118" s="11">
        <v>5.18</v>
      </c>
      <c r="H118" s="11">
        <v>5.13</v>
      </c>
      <c r="I118" s="11">
        <v>5.56</v>
      </c>
      <c r="J118" s="11">
        <v>5.27</v>
      </c>
      <c r="K118" s="11">
        <v>5.29</v>
      </c>
      <c r="L118" s="11">
        <v>6.06</v>
      </c>
      <c r="M118" s="11">
        <v>6.1752628249199999</v>
      </c>
      <c r="N118" s="11">
        <v>5.35</v>
      </c>
      <c r="O118" s="11">
        <v>5.25</v>
      </c>
      <c r="P118" s="11">
        <v>5.44</v>
      </c>
      <c r="Q118" s="11">
        <v>5.71</v>
      </c>
      <c r="R118" s="11">
        <v>5.53</v>
      </c>
      <c r="S118" s="11">
        <v>4.9400000000000004</v>
      </c>
      <c r="T118" s="148" t="s">
        <v>103</v>
      </c>
      <c r="U118" s="148">
        <v>5.2</v>
      </c>
      <c r="V118" s="148">
        <v>1.9410000000000001</v>
      </c>
      <c r="W118" s="146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5.3067891854653162</v>
      </c>
    </row>
    <row r="119" spans="1:65">
      <c r="A119" s="30"/>
      <c r="B119" s="19">
        <v>1</v>
      </c>
      <c r="C119" s="9">
        <v>5</v>
      </c>
      <c r="D119" s="11">
        <v>5.54</v>
      </c>
      <c r="E119" s="11">
        <v>4.9248949612805157</v>
      </c>
      <c r="F119" s="11">
        <v>5.14</v>
      </c>
      <c r="G119" s="11">
        <v>5.15</v>
      </c>
      <c r="H119" s="11">
        <v>5.29</v>
      </c>
      <c r="I119" s="11">
        <v>5.37</v>
      </c>
      <c r="J119" s="11">
        <v>5.27</v>
      </c>
      <c r="K119" s="11">
        <v>4.95</v>
      </c>
      <c r="L119" s="11">
        <v>5.57</v>
      </c>
      <c r="M119" s="11">
        <v>5.1030127140000001</v>
      </c>
      <c r="N119" s="11">
        <v>5.36</v>
      </c>
      <c r="O119" s="11">
        <v>5.48</v>
      </c>
      <c r="P119" s="11">
        <v>5.49</v>
      </c>
      <c r="Q119" s="11">
        <v>5.85</v>
      </c>
      <c r="R119" s="11">
        <v>6.12</v>
      </c>
      <c r="S119" s="11">
        <v>5.07</v>
      </c>
      <c r="T119" s="148" t="s">
        <v>103</v>
      </c>
      <c r="U119" s="148">
        <v>5.4</v>
      </c>
      <c r="V119" s="11"/>
      <c r="W119" s="146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20</v>
      </c>
    </row>
    <row r="120" spans="1:65">
      <c r="A120" s="30"/>
      <c r="B120" s="19">
        <v>1</v>
      </c>
      <c r="C120" s="9">
        <v>6</v>
      </c>
      <c r="D120" s="11">
        <v>5.49</v>
      </c>
      <c r="E120" s="11">
        <v>4.6102579650054762</v>
      </c>
      <c r="F120" s="11">
        <v>5.14</v>
      </c>
      <c r="G120" s="11">
        <v>5.15</v>
      </c>
      <c r="H120" s="11">
        <v>5.41</v>
      </c>
      <c r="I120" s="11">
        <v>5.8</v>
      </c>
      <c r="J120" s="11">
        <v>5.08</v>
      </c>
      <c r="K120" s="11">
        <v>4.7699999999999996</v>
      </c>
      <c r="L120" s="149">
        <v>7.13</v>
      </c>
      <c r="M120" s="11">
        <v>5.3530124826800005</v>
      </c>
      <c r="N120" s="11">
        <v>5.52</v>
      </c>
      <c r="O120" s="11">
        <v>5.53</v>
      </c>
      <c r="P120" s="11">
        <v>5.01</v>
      </c>
      <c r="Q120" s="11">
        <v>5.98</v>
      </c>
      <c r="R120" s="11">
        <v>5.63</v>
      </c>
      <c r="S120" s="11">
        <v>5.0199999999999996</v>
      </c>
      <c r="T120" s="148" t="s">
        <v>103</v>
      </c>
      <c r="U120" s="148">
        <v>5.4</v>
      </c>
      <c r="V120" s="11"/>
      <c r="W120" s="146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30"/>
      <c r="B121" s="20" t="s">
        <v>262</v>
      </c>
      <c r="C121" s="12"/>
      <c r="D121" s="23">
        <v>5.4083333333333341</v>
      </c>
      <c r="E121" s="23">
        <v>4.6902603726983765</v>
      </c>
      <c r="F121" s="23">
        <v>5.0583333333333336</v>
      </c>
      <c r="G121" s="23">
        <v>5.21</v>
      </c>
      <c r="H121" s="23">
        <v>5.2050000000000001</v>
      </c>
      <c r="I121" s="23">
        <v>5.6749999999999998</v>
      </c>
      <c r="J121" s="23">
        <v>5.1849999999999996</v>
      </c>
      <c r="K121" s="23">
        <v>4.8999999999999995</v>
      </c>
      <c r="L121" s="23">
        <v>5.9283333333333337</v>
      </c>
      <c r="M121" s="23">
        <v>5.4643665947466671</v>
      </c>
      <c r="N121" s="23">
        <v>5.2416666666666663</v>
      </c>
      <c r="O121" s="23">
        <v>5.3999999999999995</v>
      </c>
      <c r="P121" s="23">
        <v>5.126666666666666</v>
      </c>
      <c r="Q121" s="23">
        <v>5.878333333333333</v>
      </c>
      <c r="R121" s="23">
        <v>5.6700000000000008</v>
      </c>
      <c r="S121" s="23">
        <v>5.0733333333333333</v>
      </c>
      <c r="T121" s="23" t="s">
        <v>696</v>
      </c>
      <c r="U121" s="23">
        <v>5.333333333333333</v>
      </c>
      <c r="V121" s="23">
        <v>1.07</v>
      </c>
      <c r="W121" s="146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30"/>
      <c r="B122" s="3" t="s">
        <v>263</v>
      </c>
      <c r="C122" s="29"/>
      <c r="D122" s="11">
        <v>5.37</v>
      </c>
      <c r="E122" s="11">
        <v>4.6857245235292382</v>
      </c>
      <c r="F122" s="11">
        <v>5.14</v>
      </c>
      <c r="G122" s="11">
        <v>5.1950000000000003</v>
      </c>
      <c r="H122" s="11">
        <v>5.21</v>
      </c>
      <c r="I122" s="11">
        <v>5.68</v>
      </c>
      <c r="J122" s="11">
        <v>5.1750000000000007</v>
      </c>
      <c r="K122" s="11">
        <v>4.8650000000000002</v>
      </c>
      <c r="L122" s="11">
        <v>5.75</v>
      </c>
      <c r="M122" s="11">
        <v>5.2974010600600003</v>
      </c>
      <c r="N122" s="11">
        <v>5.335</v>
      </c>
      <c r="O122" s="11">
        <v>5.3949999999999996</v>
      </c>
      <c r="P122" s="11">
        <v>5.125</v>
      </c>
      <c r="Q122" s="11">
        <v>5.81</v>
      </c>
      <c r="R122" s="11">
        <v>5.58</v>
      </c>
      <c r="S122" s="11">
        <v>5.0299999999999994</v>
      </c>
      <c r="T122" s="11" t="s">
        <v>696</v>
      </c>
      <c r="U122" s="11">
        <v>5.35</v>
      </c>
      <c r="V122" s="11">
        <v>1.0405</v>
      </c>
      <c r="W122" s="146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30"/>
      <c r="B123" s="3" t="s">
        <v>264</v>
      </c>
      <c r="C123" s="29"/>
      <c r="D123" s="24">
        <v>0.31070350282329728</v>
      </c>
      <c r="E123" s="24">
        <v>0.17323132168901845</v>
      </c>
      <c r="F123" s="24">
        <v>0.22859717116943232</v>
      </c>
      <c r="G123" s="24">
        <v>6.4187226143524595E-2</v>
      </c>
      <c r="H123" s="24">
        <v>0.14747881203752616</v>
      </c>
      <c r="I123" s="24">
        <v>0.23355941428253332</v>
      </c>
      <c r="J123" s="24">
        <v>7.5033325929216091E-2</v>
      </c>
      <c r="K123" s="24">
        <v>0.25075884829851963</v>
      </c>
      <c r="L123" s="24">
        <v>0.63885574793271338</v>
      </c>
      <c r="M123" s="24">
        <v>0.5633844320550675</v>
      </c>
      <c r="N123" s="24">
        <v>0.23650933737733607</v>
      </c>
      <c r="O123" s="24">
        <v>0.14751271131668636</v>
      </c>
      <c r="P123" s="24">
        <v>0.32160016583743667</v>
      </c>
      <c r="Q123" s="24">
        <v>0.17893201688537125</v>
      </c>
      <c r="R123" s="24">
        <v>0.3015294347157505</v>
      </c>
      <c r="S123" s="24">
        <v>0.14692401664352461</v>
      </c>
      <c r="T123" s="24" t="s">
        <v>696</v>
      </c>
      <c r="U123" s="24">
        <v>0.12110601416389968</v>
      </c>
      <c r="V123" s="24">
        <v>0.77817435921092493</v>
      </c>
      <c r="W123" s="202"/>
      <c r="X123" s="203"/>
      <c r="Y123" s="203"/>
      <c r="Z123" s="203"/>
      <c r="AA123" s="203"/>
      <c r="AB123" s="203"/>
      <c r="AC123" s="203"/>
      <c r="AD123" s="203"/>
      <c r="AE123" s="203"/>
      <c r="AF123" s="203"/>
      <c r="AG123" s="203"/>
      <c r="AH123" s="203"/>
      <c r="AI123" s="203"/>
      <c r="AJ123" s="203"/>
      <c r="AK123" s="203"/>
      <c r="AL123" s="203"/>
      <c r="AM123" s="203"/>
      <c r="AN123" s="203"/>
      <c r="AO123" s="203"/>
      <c r="AP123" s="203"/>
      <c r="AQ123" s="203"/>
      <c r="AR123" s="203"/>
      <c r="AS123" s="203"/>
      <c r="AT123" s="203"/>
      <c r="AU123" s="203"/>
      <c r="AV123" s="203"/>
      <c r="AW123" s="203"/>
      <c r="AX123" s="203"/>
      <c r="AY123" s="203"/>
      <c r="AZ123" s="203"/>
      <c r="BA123" s="203"/>
      <c r="BB123" s="203"/>
      <c r="BC123" s="203"/>
      <c r="BD123" s="203"/>
      <c r="BE123" s="203"/>
      <c r="BF123" s="203"/>
      <c r="BG123" s="203"/>
      <c r="BH123" s="203"/>
      <c r="BI123" s="203"/>
      <c r="BJ123" s="203"/>
      <c r="BK123" s="203"/>
      <c r="BL123" s="203"/>
      <c r="BM123" s="56"/>
    </row>
    <row r="124" spans="1:65">
      <c r="A124" s="30"/>
      <c r="B124" s="3" t="s">
        <v>86</v>
      </c>
      <c r="C124" s="29"/>
      <c r="D124" s="13">
        <v>5.7449029797836164E-2</v>
      </c>
      <c r="E124" s="13">
        <v>3.6934265461547475E-2</v>
      </c>
      <c r="F124" s="13">
        <v>4.5192191993956965E-2</v>
      </c>
      <c r="G124" s="13">
        <v>1.2320005017950978E-2</v>
      </c>
      <c r="H124" s="13">
        <v>2.8334065713261511E-2</v>
      </c>
      <c r="I124" s="13">
        <v>4.1155843926437591E-2</v>
      </c>
      <c r="J124" s="13">
        <v>1.4471229687409083E-2</v>
      </c>
      <c r="K124" s="13">
        <v>5.1175275162963198E-2</v>
      </c>
      <c r="L124" s="13">
        <v>0.10776312869261401</v>
      </c>
      <c r="M124" s="13">
        <v>0.1031015072445348</v>
      </c>
      <c r="N124" s="13">
        <v>4.512101825958717E-2</v>
      </c>
      <c r="O124" s="13">
        <v>2.7317168762349329E-2</v>
      </c>
      <c r="P124" s="13">
        <v>6.2730851593778295E-2</v>
      </c>
      <c r="Q124" s="13">
        <v>3.0439243019910054E-2</v>
      </c>
      <c r="R124" s="13">
        <v>5.3179794482495671E-2</v>
      </c>
      <c r="S124" s="13">
        <v>2.8960055843007482E-2</v>
      </c>
      <c r="T124" s="13" t="s">
        <v>696</v>
      </c>
      <c r="U124" s="13">
        <v>2.2707377655731192E-2</v>
      </c>
      <c r="V124" s="13">
        <v>0.72726575627189238</v>
      </c>
      <c r="W124" s="146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3" t="s">
        <v>265</v>
      </c>
      <c r="C125" s="29"/>
      <c r="D125" s="13">
        <v>1.9134761966074665E-2</v>
      </c>
      <c r="E125" s="13">
        <v>-0.11617737038726561</v>
      </c>
      <c r="F125" s="13">
        <v>-4.6818489193517387E-2</v>
      </c>
      <c r="G125" s="13">
        <v>-1.8238747024360902E-2</v>
      </c>
      <c r="H125" s="13">
        <v>-1.9180936326640752E-2</v>
      </c>
      <c r="I125" s="13">
        <v>6.9384858087668366E-2</v>
      </c>
      <c r="J125" s="13">
        <v>-2.2949693535760374E-2</v>
      </c>
      <c r="K125" s="13">
        <v>-7.6654483765713821E-2</v>
      </c>
      <c r="L125" s="13">
        <v>0.11712244940318239</v>
      </c>
      <c r="M125" s="13">
        <v>2.9693549861173452E-2</v>
      </c>
      <c r="N125" s="13">
        <v>-1.2271548109921704E-2</v>
      </c>
      <c r="O125" s="13">
        <v>1.7564446462274619E-2</v>
      </c>
      <c r="P125" s="13">
        <v>-3.3941902062359142E-2</v>
      </c>
      <c r="Q125" s="13">
        <v>0.10770055638038345</v>
      </c>
      <c r="R125" s="13">
        <v>6.8442668785388516E-2</v>
      </c>
      <c r="S125" s="13">
        <v>-4.3991921286677726E-2</v>
      </c>
      <c r="T125" s="13" t="s">
        <v>696</v>
      </c>
      <c r="U125" s="13">
        <v>5.001922431876249E-3</v>
      </c>
      <c r="V125" s="13">
        <v>-0.79837148931210478</v>
      </c>
      <c r="W125" s="146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46" t="s">
        <v>266</v>
      </c>
      <c r="C126" s="47"/>
      <c r="D126" s="45">
        <v>0.59</v>
      </c>
      <c r="E126" s="45">
        <v>1.52</v>
      </c>
      <c r="F126" s="45">
        <v>0.44</v>
      </c>
      <c r="G126" s="45">
        <v>0.01</v>
      </c>
      <c r="H126" s="45">
        <v>0.01</v>
      </c>
      <c r="I126" s="45">
        <v>1.38</v>
      </c>
      <c r="J126" s="45">
        <v>7.0000000000000007E-2</v>
      </c>
      <c r="K126" s="45">
        <v>0.91</v>
      </c>
      <c r="L126" s="45">
        <v>2.12</v>
      </c>
      <c r="M126" s="45">
        <v>0.76</v>
      </c>
      <c r="N126" s="45">
        <v>0.1</v>
      </c>
      <c r="O126" s="45">
        <v>0.56999999999999995</v>
      </c>
      <c r="P126" s="45">
        <v>0.24</v>
      </c>
      <c r="Q126" s="45">
        <v>1.98</v>
      </c>
      <c r="R126" s="45">
        <v>1.36</v>
      </c>
      <c r="S126" s="45">
        <v>0.4</v>
      </c>
      <c r="T126" s="45">
        <v>7.98</v>
      </c>
      <c r="U126" s="45" t="s">
        <v>267</v>
      </c>
      <c r="V126" s="45">
        <v>12.19</v>
      </c>
      <c r="W126" s="146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1" t="s">
        <v>305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BM127" s="55"/>
    </row>
    <row r="128" spans="1:65">
      <c r="BM128" s="55"/>
    </row>
    <row r="129" spans="1:65" ht="15">
      <c r="B129" s="8" t="s">
        <v>498</v>
      </c>
      <c r="BM129" s="28" t="s">
        <v>66</v>
      </c>
    </row>
    <row r="130" spans="1:65" ht="15">
      <c r="A130" s="25" t="s">
        <v>50</v>
      </c>
      <c r="B130" s="18" t="s">
        <v>110</v>
      </c>
      <c r="C130" s="15" t="s">
        <v>111</v>
      </c>
      <c r="D130" s="16" t="s">
        <v>230</v>
      </c>
      <c r="E130" s="17" t="s">
        <v>230</v>
      </c>
      <c r="F130" s="17" t="s">
        <v>230</v>
      </c>
      <c r="G130" s="17" t="s">
        <v>230</v>
      </c>
      <c r="H130" s="17" t="s">
        <v>230</v>
      </c>
      <c r="I130" s="17" t="s">
        <v>230</v>
      </c>
      <c r="J130" s="17" t="s">
        <v>230</v>
      </c>
      <c r="K130" s="17" t="s">
        <v>230</v>
      </c>
      <c r="L130" s="17" t="s">
        <v>230</v>
      </c>
      <c r="M130" s="17" t="s">
        <v>230</v>
      </c>
      <c r="N130" s="17" t="s">
        <v>230</v>
      </c>
      <c r="O130" s="17" t="s">
        <v>230</v>
      </c>
      <c r="P130" s="17" t="s">
        <v>230</v>
      </c>
      <c r="Q130" s="17" t="s">
        <v>230</v>
      </c>
      <c r="R130" s="17" t="s">
        <v>230</v>
      </c>
      <c r="S130" s="17" t="s">
        <v>230</v>
      </c>
      <c r="T130" s="17" t="s">
        <v>230</v>
      </c>
      <c r="U130" s="17" t="s">
        <v>230</v>
      </c>
      <c r="V130" s="17" t="s">
        <v>230</v>
      </c>
      <c r="W130" s="17" t="s">
        <v>230</v>
      </c>
      <c r="X130" s="146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1</v>
      </c>
    </row>
    <row r="131" spans="1:65">
      <c r="A131" s="30"/>
      <c r="B131" s="19" t="s">
        <v>231</v>
      </c>
      <c r="C131" s="9" t="s">
        <v>231</v>
      </c>
      <c r="D131" s="144" t="s">
        <v>234</v>
      </c>
      <c r="E131" s="145" t="s">
        <v>235</v>
      </c>
      <c r="F131" s="145" t="s">
        <v>237</v>
      </c>
      <c r="G131" s="145" t="s">
        <v>239</v>
      </c>
      <c r="H131" s="145" t="s">
        <v>240</v>
      </c>
      <c r="I131" s="145" t="s">
        <v>241</v>
      </c>
      <c r="J131" s="145" t="s">
        <v>242</v>
      </c>
      <c r="K131" s="145" t="s">
        <v>243</v>
      </c>
      <c r="L131" s="145" t="s">
        <v>244</v>
      </c>
      <c r="M131" s="145" t="s">
        <v>245</v>
      </c>
      <c r="N131" s="145" t="s">
        <v>246</v>
      </c>
      <c r="O131" s="145" t="s">
        <v>247</v>
      </c>
      <c r="P131" s="145" t="s">
        <v>248</v>
      </c>
      <c r="Q131" s="145" t="s">
        <v>249</v>
      </c>
      <c r="R131" s="145" t="s">
        <v>250</v>
      </c>
      <c r="S131" s="145" t="s">
        <v>251</v>
      </c>
      <c r="T131" s="145" t="s">
        <v>286</v>
      </c>
      <c r="U131" s="145" t="s">
        <v>254</v>
      </c>
      <c r="V131" s="145" t="s">
        <v>255</v>
      </c>
      <c r="W131" s="145" t="s">
        <v>301</v>
      </c>
      <c r="X131" s="146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 t="s">
        <v>1</v>
      </c>
    </row>
    <row r="132" spans="1:65">
      <c r="A132" s="30"/>
      <c r="B132" s="19"/>
      <c r="C132" s="9"/>
      <c r="D132" s="10" t="s">
        <v>114</v>
      </c>
      <c r="E132" s="11" t="s">
        <v>302</v>
      </c>
      <c r="F132" s="11" t="s">
        <v>114</v>
      </c>
      <c r="G132" s="11" t="s">
        <v>303</v>
      </c>
      <c r="H132" s="11" t="s">
        <v>302</v>
      </c>
      <c r="I132" s="11" t="s">
        <v>303</v>
      </c>
      <c r="J132" s="11" t="s">
        <v>303</v>
      </c>
      <c r="K132" s="11" t="s">
        <v>303</v>
      </c>
      <c r="L132" s="11" t="s">
        <v>303</v>
      </c>
      <c r="M132" s="11" t="s">
        <v>303</v>
      </c>
      <c r="N132" s="11" t="s">
        <v>114</v>
      </c>
      <c r="O132" s="11" t="s">
        <v>303</v>
      </c>
      <c r="P132" s="11" t="s">
        <v>114</v>
      </c>
      <c r="Q132" s="11" t="s">
        <v>302</v>
      </c>
      <c r="R132" s="11" t="s">
        <v>302</v>
      </c>
      <c r="S132" s="11" t="s">
        <v>303</v>
      </c>
      <c r="T132" s="11" t="s">
        <v>303</v>
      </c>
      <c r="U132" s="11" t="s">
        <v>114</v>
      </c>
      <c r="V132" s="11" t="s">
        <v>114</v>
      </c>
      <c r="W132" s="11" t="s">
        <v>114</v>
      </c>
      <c r="X132" s="146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2</v>
      </c>
    </row>
    <row r="133" spans="1:65">
      <c r="A133" s="30"/>
      <c r="B133" s="19"/>
      <c r="C133" s="9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146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3</v>
      </c>
    </row>
    <row r="134" spans="1:65">
      <c r="A134" s="30"/>
      <c r="B134" s="18">
        <v>1</v>
      </c>
      <c r="C134" s="14">
        <v>1</v>
      </c>
      <c r="D134" s="22">
        <v>1.2243999999999999</v>
      </c>
      <c r="E134" s="22">
        <v>1.147888499946226</v>
      </c>
      <c r="F134" s="22">
        <v>1.2008776000000001</v>
      </c>
      <c r="G134" s="22">
        <v>1.0900000000000001</v>
      </c>
      <c r="H134" s="22">
        <v>1.1200000000000001</v>
      </c>
      <c r="I134" s="22">
        <v>1.22</v>
      </c>
      <c r="J134" s="22">
        <v>1.25</v>
      </c>
      <c r="K134" s="22">
        <v>1.1499999999999999</v>
      </c>
      <c r="L134" s="22">
        <v>1.17</v>
      </c>
      <c r="M134" s="22">
        <v>1.21</v>
      </c>
      <c r="N134" s="22">
        <v>1.2082329429998244</v>
      </c>
      <c r="O134" s="22">
        <v>1.2339</v>
      </c>
      <c r="P134" s="22">
        <v>1.23</v>
      </c>
      <c r="Q134" s="22">
        <v>1.19</v>
      </c>
      <c r="R134" s="150">
        <v>1.1601999999999999</v>
      </c>
      <c r="S134" s="22">
        <v>1.1499999999999999</v>
      </c>
      <c r="T134" s="150">
        <v>1.02</v>
      </c>
      <c r="U134" s="22">
        <v>1.17</v>
      </c>
      <c r="V134" s="22">
        <v>1.1499999999999999</v>
      </c>
      <c r="W134" s="22">
        <v>1.1632572000000001</v>
      </c>
      <c r="X134" s="146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</v>
      </c>
    </row>
    <row r="135" spans="1:65">
      <c r="A135" s="30"/>
      <c r="B135" s="19">
        <v>1</v>
      </c>
      <c r="C135" s="9">
        <v>2</v>
      </c>
      <c r="D135" s="11">
        <v>1.2057</v>
      </c>
      <c r="E135" s="11">
        <v>1.1953026577212695</v>
      </c>
      <c r="F135" s="11">
        <v>1.1928488000000002</v>
      </c>
      <c r="G135" s="11">
        <v>1.1200000000000001</v>
      </c>
      <c r="H135" s="11">
        <v>1.1599999999999999</v>
      </c>
      <c r="I135" s="11">
        <v>1.21</v>
      </c>
      <c r="J135" s="11">
        <v>1.25</v>
      </c>
      <c r="K135" s="11">
        <v>1.17</v>
      </c>
      <c r="L135" s="11">
        <v>1.17</v>
      </c>
      <c r="M135" s="11">
        <v>1.1100000000000001</v>
      </c>
      <c r="N135" s="11">
        <v>1.2139290574170605</v>
      </c>
      <c r="O135" s="11">
        <v>1.2275</v>
      </c>
      <c r="P135" s="149">
        <v>1.27</v>
      </c>
      <c r="Q135" s="149">
        <v>1.23</v>
      </c>
      <c r="R135" s="11">
        <v>1.1249</v>
      </c>
      <c r="S135" s="11">
        <v>1.17</v>
      </c>
      <c r="T135" s="11">
        <v>1.0999999999999999</v>
      </c>
      <c r="U135" s="11">
        <v>1.19</v>
      </c>
      <c r="V135" s="11">
        <v>1.1499999999999999</v>
      </c>
      <c r="W135" s="11">
        <v>1.2051404000000001</v>
      </c>
      <c r="X135" s="146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 t="e">
        <v>#N/A</v>
      </c>
    </row>
    <row r="136" spans="1:65">
      <c r="A136" s="30"/>
      <c r="B136" s="19">
        <v>1</v>
      </c>
      <c r="C136" s="9">
        <v>3</v>
      </c>
      <c r="D136" s="11">
        <v>1.2239</v>
      </c>
      <c r="E136" s="11">
        <v>1.1426517843472763</v>
      </c>
      <c r="F136" s="11">
        <v>1.18638</v>
      </c>
      <c r="G136" s="11">
        <v>1.17</v>
      </c>
      <c r="H136" s="11">
        <v>1.1299999999999999</v>
      </c>
      <c r="I136" s="11">
        <v>1.23</v>
      </c>
      <c r="J136" s="11">
        <v>1.27</v>
      </c>
      <c r="K136" s="11">
        <v>1.1299999999999999</v>
      </c>
      <c r="L136" s="11">
        <v>1.2</v>
      </c>
      <c r="M136" s="11">
        <v>1.25</v>
      </c>
      <c r="N136" s="11">
        <v>1.1935763013291574</v>
      </c>
      <c r="O136" s="11">
        <v>1.2261</v>
      </c>
      <c r="P136" s="11">
        <v>1.21</v>
      </c>
      <c r="Q136" s="11">
        <v>1.18</v>
      </c>
      <c r="R136" s="11">
        <v>1.1208</v>
      </c>
      <c r="S136" s="11">
        <v>1.1399999999999999</v>
      </c>
      <c r="T136" s="11">
        <v>1.1499999999999999</v>
      </c>
      <c r="U136" s="11">
        <v>1.17</v>
      </c>
      <c r="V136" s="11">
        <v>1.1199999999999999</v>
      </c>
      <c r="W136" s="11">
        <v>1.1692818999999999</v>
      </c>
      <c r="X136" s="146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16</v>
      </c>
    </row>
    <row r="137" spans="1:65">
      <c r="A137" s="30"/>
      <c r="B137" s="19">
        <v>1</v>
      </c>
      <c r="C137" s="9">
        <v>4</v>
      </c>
      <c r="D137" s="11">
        <v>1.2162999999999999</v>
      </c>
      <c r="E137" s="11">
        <v>1.1302993219039466</v>
      </c>
      <c r="F137" s="11">
        <v>1.2055732000000001</v>
      </c>
      <c r="G137" s="11">
        <v>1.1200000000000001</v>
      </c>
      <c r="H137" s="11">
        <v>1.1200000000000001</v>
      </c>
      <c r="I137" s="11">
        <v>1.22</v>
      </c>
      <c r="J137" s="11">
        <v>1.24</v>
      </c>
      <c r="K137" s="11">
        <v>1.17</v>
      </c>
      <c r="L137" s="11">
        <v>1.17</v>
      </c>
      <c r="M137" s="11">
        <v>1.1299999999999999</v>
      </c>
      <c r="N137" s="11">
        <v>1.2016604029092179</v>
      </c>
      <c r="O137" s="11">
        <v>1.2437</v>
      </c>
      <c r="P137" s="11">
        <v>1.24</v>
      </c>
      <c r="Q137" s="11">
        <v>1.17</v>
      </c>
      <c r="R137" s="11">
        <v>1.1117999999999999</v>
      </c>
      <c r="S137" s="11">
        <v>1.17</v>
      </c>
      <c r="T137" s="11">
        <v>1.0699999999999998</v>
      </c>
      <c r="U137" s="11">
        <v>1.19</v>
      </c>
      <c r="V137" s="11">
        <v>1.1599999999999999</v>
      </c>
      <c r="W137" s="11">
        <v>1.1690817</v>
      </c>
      <c r="X137" s="146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1.1767985837435426</v>
      </c>
    </row>
    <row r="138" spans="1:65">
      <c r="A138" s="30"/>
      <c r="B138" s="19">
        <v>1</v>
      </c>
      <c r="C138" s="9">
        <v>5</v>
      </c>
      <c r="D138" s="11">
        <v>1.2418</v>
      </c>
      <c r="E138" s="11">
        <v>1.1180690333609498</v>
      </c>
      <c r="F138" s="11">
        <v>1.2048088000000001</v>
      </c>
      <c r="G138" s="11">
        <v>1.18</v>
      </c>
      <c r="H138" s="11">
        <v>1.1200000000000001</v>
      </c>
      <c r="I138" s="11">
        <v>1.21</v>
      </c>
      <c r="J138" s="11">
        <v>1.22</v>
      </c>
      <c r="K138" s="11">
        <v>1.19</v>
      </c>
      <c r="L138" s="11">
        <v>1.19</v>
      </c>
      <c r="M138" s="11">
        <v>1.1100000000000001</v>
      </c>
      <c r="N138" s="11">
        <v>1.1960141705151135</v>
      </c>
      <c r="O138" s="11">
        <v>1.2656000000000001</v>
      </c>
      <c r="P138" s="11">
        <v>1.23</v>
      </c>
      <c r="Q138" s="11">
        <v>1.19</v>
      </c>
      <c r="R138" s="11">
        <v>1.1194999999999999</v>
      </c>
      <c r="S138" s="11">
        <v>1.1499999999999999</v>
      </c>
      <c r="T138" s="11">
        <v>1.04</v>
      </c>
      <c r="U138" s="11">
        <v>1.19</v>
      </c>
      <c r="V138" s="11">
        <v>1.1499999999999999</v>
      </c>
      <c r="W138" s="11">
        <v>1.2128602000000002</v>
      </c>
      <c r="X138" s="146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21</v>
      </c>
    </row>
    <row r="139" spans="1:65">
      <c r="A139" s="30"/>
      <c r="B139" s="19">
        <v>1</v>
      </c>
      <c r="C139" s="9">
        <v>6</v>
      </c>
      <c r="D139" s="11">
        <v>1.2587999999999999</v>
      </c>
      <c r="E139" s="11">
        <v>1.1500837957512644</v>
      </c>
      <c r="F139" s="11">
        <v>1.1950588000000002</v>
      </c>
      <c r="G139" s="11">
        <v>1.1499999999999999</v>
      </c>
      <c r="H139" s="11">
        <v>1.1399999999999999</v>
      </c>
      <c r="I139" s="11">
        <v>1.22</v>
      </c>
      <c r="J139" s="11">
        <v>1.25</v>
      </c>
      <c r="K139" s="11">
        <v>1.1299999999999999</v>
      </c>
      <c r="L139" s="11">
        <v>1.17</v>
      </c>
      <c r="M139" s="11">
        <v>1.1299999999999999</v>
      </c>
      <c r="N139" s="11">
        <v>1.2084347810238301</v>
      </c>
      <c r="O139" s="11">
        <v>1.2443</v>
      </c>
      <c r="P139" s="11">
        <v>1.23</v>
      </c>
      <c r="Q139" s="11">
        <v>1.18</v>
      </c>
      <c r="R139" s="11">
        <v>1.1103999999999998</v>
      </c>
      <c r="S139" s="11">
        <v>1.1599999999999999</v>
      </c>
      <c r="T139" s="11">
        <v>1.1399999999999999</v>
      </c>
      <c r="U139" s="11">
        <v>1.1499999999999999</v>
      </c>
      <c r="V139" s="11">
        <v>1.1400000000000001</v>
      </c>
      <c r="W139" s="11">
        <v>1.1976387000000002</v>
      </c>
      <c r="X139" s="146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30"/>
      <c r="B140" s="20" t="s">
        <v>262</v>
      </c>
      <c r="C140" s="12"/>
      <c r="D140" s="23">
        <v>1.2284833333333334</v>
      </c>
      <c r="E140" s="23">
        <v>1.1473825155051554</v>
      </c>
      <c r="F140" s="23">
        <v>1.1975912</v>
      </c>
      <c r="G140" s="23">
        <v>1.1383333333333334</v>
      </c>
      <c r="H140" s="23">
        <v>1.1316666666666666</v>
      </c>
      <c r="I140" s="23">
        <v>1.2183333333333333</v>
      </c>
      <c r="J140" s="23">
        <v>1.2466666666666666</v>
      </c>
      <c r="K140" s="23">
        <v>1.1566666666666665</v>
      </c>
      <c r="L140" s="23">
        <v>1.1783333333333335</v>
      </c>
      <c r="M140" s="23">
        <v>1.1566666666666667</v>
      </c>
      <c r="N140" s="23">
        <v>1.2036412760323674</v>
      </c>
      <c r="O140" s="23">
        <v>1.2401833333333334</v>
      </c>
      <c r="P140" s="23">
        <v>1.2350000000000001</v>
      </c>
      <c r="Q140" s="23">
        <v>1.1899999999999997</v>
      </c>
      <c r="R140" s="23">
        <v>1.1246</v>
      </c>
      <c r="S140" s="23">
        <v>1.1566666666666665</v>
      </c>
      <c r="T140" s="23">
        <v>1.0866666666666667</v>
      </c>
      <c r="U140" s="23">
        <v>1.1766666666666667</v>
      </c>
      <c r="V140" s="23">
        <v>1.1450000000000002</v>
      </c>
      <c r="W140" s="23">
        <v>1.1862100166666669</v>
      </c>
      <c r="X140" s="146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3" t="s">
        <v>263</v>
      </c>
      <c r="C141" s="29"/>
      <c r="D141" s="11">
        <v>1.2241499999999998</v>
      </c>
      <c r="E141" s="11">
        <v>1.1452701421467513</v>
      </c>
      <c r="F141" s="11">
        <v>1.1979682</v>
      </c>
      <c r="G141" s="11">
        <v>1.135</v>
      </c>
      <c r="H141" s="11">
        <v>1.125</v>
      </c>
      <c r="I141" s="11">
        <v>1.22</v>
      </c>
      <c r="J141" s="11">
        <v>1.25</v>
      </c>
      <c r="K141" s="11">
        <v>1.1599999999999999</v>
      </c>
      <c r="L141" s="11">
        <v>1.17</v>
      </c>
      <c r="M141" s="11">
        <v>1.1299999999999999</v>
      </c>
      <c r="N141" s="11">
        <v>1.2049466729545211</v>
      </c>
      <c r="O141" s="11">
        <v>1.2387999999999999</v>
      </c>
      <c r="P141" s="11">
        <v>1.23</v>
      </c>
      <c r="Q141" s="11">
        <v>1.1850000000000001</v>
      </c>
      <c r="R141" s="11">
        <v>1.12015</v>
      </c>
      <c r="S141" s="11">
        <v>1.1549999999999998</v>
      </c>
      <c r="T141" s="11">
        <v>1.085</v>
      </c>
      <c r="U141" s="11">
        <v>1.18</v>
      </c>
      <c r="V141" s="11">
        <v>1.1499999999999999</v>
      </c>
      <c r="W141" s="11">
        <v>1.1834603000000001</v>
      </c>
      <c r="X141" s="146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264</v>
      </c>
      <c r="C142" s="29"/>
      <c r="D142" s="24">
        <v>1.8982246091194432E-2</v>
      </c>
      <c r="E142" s="24">
        <v>2.6371911275288346E-2</v>
      </c>
      <c r="F142" s="24">
        <v>7.4993454605052322E-3</v>
      </c>
      <c r="G142" s="24">
        <v>3.4302575219167748E-2</v>
      </c>
      <c r="H142" s="24">
        <v>1.6020819787597139E-2</v>
      </c>
      <c r="I142" s="24">
        <v>7.5277265270908165E-3</v>
      </c>
      <c r="J142" s="24">
        <v>1.6329931618554536E-2</v>
      </c>
      <c r="K142" s="24">
        <v>2.4221202832779957E-2</v>
      </c>
      <c r="L142" s="24">
        <v>1.3291601358251269E-2</v>
      </c>
      <c r="M142" s="24">
        <v>5.8878405775518956E-2</v>
      </c>
      <c r="N142" s="24">
        <v>7.9158051282235253E-3</v>
      </c>
      <c r="O142" s="24">
        <v>1.4656113627652703E-2</v>
      </c>
      <c r="P142" s="24">
        <v>1.9748417658131515E-2</v>
      </c>
      <c r="Q142" s="24">
        <v>2.0976176963403051E-2</v>
      </c>
      <c r="R142" s="24">
        <v>1.8294152071085448E-2</v>
      </c>
      <c r="S142" s="24">
        <v>1.2110601416389977E-2</v>
      </c>
      <c r="T142" s="24">
        <v>5.2788887719544361E-2</v>
      </c>
      <c r="U142" s="24">
        <v>1.6329931618554533E-2</v>
      </c>
      <c r="V142" s="24">
        <v>1.3784048752090218E-2</v>
      </c>
      <c r="W142" s="24">
        <v>2.1475468079780471E-2</v>
      </c>
      <c r="X142" s="202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203"/>
      <c r="AV142" s="203"/>
      <c r="AW142" s="203"/>
      <c r="AX142" s="203"/>
      <c r="AY142" s="203"/>
      <c r="AZ142" s="203"/>
      <c r="BA142" s="203"/>
      <c r="BB142" s="203"/>
      <c r="BC142" s="203"/>
      <c r="BD142" s="203"/>
      <c r="BE142" s="203"/>
      <c r="BF142" s="203"/>
      <c r="BG142" s="203"/>
      <c r="BH142" s="203"/>
      <c r="BI142" s="203"/>
      <c r="BJ142" s="203"/>
      <c r="BK142" s="203"/>
      <c r="BL142" s="203"/>
      <c r="BM142" s="56"/>
    </row>
    <row r="143" spans="1:65">
      <c r="A143" s="30"/>
      <c r="B143" s="3" t="s">
        <v>86</v>
      </c>
      <c r="C143" s="29"/>
      <c r="D143" s="13">
        <v>1.545177339906478E-2</v>
      </c>
      <c r="E143" s="13">
        <v>2.2984410969237794E-2</v>
      </c>
      <c r="F143" s="13">
        <v>6.2620245209761335E-3</v>
      </c>
      <c r="G143" s="13">
        <v>3.0134033867497287E-2</v>
      </c>
      <c r="H143" s="13">
        <v>1.4156836336610138E-2</v>
      </c>
      <c r="I143" s="13">
        <v>6.1787085037681121E-3</v>
      </c>
      <c r="J143" s="13">
        <v>1.3098875629856581E-2</v>
      </c>
      <c r="K143" s="13">
        <v>2.0940521181077774E-2</v>
      </c>
      <c r="L143" s="13">
        <v>1.1280001152688488E-2</v>
      </c>
      <c r="M143" s="13">
        <v>5.0903520843388145E-2</v>
      </c>
      <c r="N143" s="13">
        <v>6.5765484167482633E-3</v>
      </c>
      <c r="O143" s="13">
        <v>1.1817699233435407E-2</v>
      </c>
      <c r="P143" s="13">
        <v>1.5990621585531588E-2</v>
      </c>
      <c r="Q143" s="13">
        <v>1.7627039465044583E-2</v>
      </c>
      <c r="R143" s="13">
        <v>1.6267252419602921E-2</v>
      </c>
      <c r="S143" s="13">
        <v>1.0470260590538885E-2</v>
      </c>
      <c r="T143" s="13">
        <v>4.8578731030255548E-2</v>
      </c>
      <c r="U143" s="13">
        <v>1.3878128854295636E-2</v>
      </c>
      <c r="V143" s="13">
        <v>1.2038470525842983E-2</v>
      </c>
      <c r="W143" s="13">
        <v>1.8104271400546792E-2</v>
      </c>
      <c r="X143" s="146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265</v>
      </c>
      <c r="C144" s="29"/>
      <c r="D144" s="13">
        <v>4.391979248086364E-2</v>
      </c>
      <c r="E144" s="13">
        <v>-2.499668902116714E-2</v>
      </c>
      <c r="F144" s="13">
        <v>1.7668797824614613E-2</v>
      </c>
      <c r="G144" s="13">
        <v>-3.2686350019088595E-2</v>
      </c>
      <c r="H144" s="13">
        <v>-3.8351437281056056E-2</v>
      </c>
      <c r="I144" s="13">
        <v>3.5294697124518493E-2</v>
      </c>
      <c r="J144" s="13">
        <v>5.9371317987879424E-2</v>
      </c>
      <c r="K144" s="13">
        <v>-1.7107360048678855E-2</v>
      </c>
      <c r="L144" s="13">
        <v>1.30417355271506E-3</v>
      </c>
      <c r="M144" s="13">
        <v>-1.7107360048678633E-2</v>
      </c>
      <c r="N144" s="13">
        <v>2.2809929124349315E-2</v>
      </c>
      <c r="O144" s="13">
        <v>5.3862020625616402E-2</v>
      </c>
      <c r="P144" s="13">
        <v>4.9457415279436701E-2</v>
      </c>
      <c r="Q144" s="13">
        <v>1.1218076261157339E-2</v>
      </c>
      <c r="R144" s="13">
        <v>-4.4356429778741213E-2</v>
      </c>
      <c r="S144" s="13">
        <v>-1.7107360048678855E-2</v>
      </c>
      <c r="T144" s="13">
        <v>-7.6590776299335084E-2</v>
      </c>
      <c r="U144" s="13">
        <v>-1.1209826277680524E-4</v>
      </c>
      <c r="V144" s="13">
        <v>-2.7021262757121245E-2</v>
      </c>
      <c r="W144" s="13">
        <v>7.997488315447665E-3</v>
      </c>
      <c r="X144" s="146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46" t="s">
        <v>266</v>
      </c>
      <c r="C145" s="47"/>
      <c r="D145" s="45">
        <v>1.1000000000000001</v>
      </c>
      <c r="E145" s="45">
        <v>0.65</v>
      </c>
      <c r="F145" s="45">
        <v>0.43</v>
      </c>
      <c r="G145" s="45">
        <v>0.84</v>
      </c>
      <c r="H145" s="45">
        <v>0.99</v>
      </c>
      <c r="I145" s="45">
        <v>0.88</v>
      </c>
      <c r="J145" s="45">
        <v>1.49</v>
      </c>
      <c r="K145" s="45">
        <v>0.45</v>
      </c>
      <c r="L145" s="45">
        <v>0.02</v>
      </c>
      <c r="M145" s="45">
        <v>0.45</v>
      </c>
      <c r="N145" s="45">
        <v>0.56000000000000005</v>
      </c>
      <c r="O145" s="45">
        <v>1.35</v>
      </c>
      <c r="P145" s="45">
        <v>1.24</v>
      </c>
      <c r="Q145" s="45">
        <v>0.27</v>
      </c>
      <c r="R145" s="45">
        <v>1.1399999999999999</v>
      </c>
      <c r="S145" s="45">
        <v>0.45</v>
      </c>
      <c r="T145" s="45">
        <v>1.96</v>
      </c>
      <c r="U145" s="45">
        <v>0.02</v>
      </c>
      <c r="V145" s="45">
        <v>0.7</v>
      </c>
      <c r="W145" s="45">
        <v>0.19</v>
      </c>
      <c r="X145" s="146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1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BM146" s="55"/>
    </row>
    <row r="147" spans="1:65" ht="15">
      <c r="B147" s="8" t="s">
        <v>499</v>
      </c>
      <c r="BM147" s="28" t="s">
        <v>66</v>
      </c>
    </row>
    <row r="148" spans="1:65" ht="15">
      <c r="A148" s="25" t="s">
        <v>19</v>
      </c>
      <c r="B148" s="18" t="s">
        <v>110</v>
      </c>
      <c r="C148" s="15" t="s">
        <v>111</v>
      </c>
      <c r="D148" s="16" t="s">
        <v>230</v>
      </c>
      <c r="E148" s="17" t="s">
        <v>230</v>
      </c>
      <c r="F148" s="17" t="s">
        <v>230</v>
      </c>
      <c r="G148" s="17" t="s">
        <v>230</v>
      </c>
      <c r="H148" s="17" t="s">
        <v>230</v>
      </c>
      <c r="I148" s="17" t="s">
        <v>230</v>
      </c>
      <c r="J148" s="17" t="s">
        <v>230</v>
      </c>
      <c r="K148" s="17" t="s">
        <v>230</v>
      </c>
      <c r="L148" s="17" t="s">
        <v>230</v>
      </c>
      <c r="M148" s="17" t="s">
        <v>230</v>
      </c>
      <c r="N148" s="17" t="s">
        <v>230</v>
      </c>
      <c r="O148" s="17" t="s">
        <v>230</v>
      </c>
      <c r="P148" s="17" t="s">
        <v>230</v>
      </c>
      <c r="Q148" s="17" t="s">
        <v>230</v>
      </c>
      <c r="R148" s="17" t="s">
        <v>230</v>
      </c>
      <c r="S148" s="17" t="s">
        <v>230</v>
      </c>
      <c r="T148" s="17" t="s">
        <v>230</v>
      </c>
      <c r="U148" s="17" t="s">
        <v>230</v>
      </c>
      <c r="V148" s="17" t="s">
        <v>230</v>
      </c>
      <c r="W148" s="146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</v>
      </c>
    </row>
    <row r="149" spans="1:65">
      <c r="A149" s="30"/>
      <c r="B149" s="19" t="s">
        <v>231</v>
      </c>
      <c r="C149" s="9" t="s">
        <v>231</v>
      </c>
      <c r="D149" s="144" t="s">
        <v>234</v>
      </c>
      <c r="E149" s="145" t="s">
        <v>235</v>
      </c>
      <c r="F149" s="145" t="s">
        <v>239</v>
      </c>
      <c r="G149" s="145" t="s">
        <v>240</v>
      </c>
      <c r="H149" s="145" t="s">
        <v>241</v>
      </c>
      <c r="I149" s="145" t="s">
        <v>242</v>
      </c>
      <c r="J149" s="145" t="s">
        <v>243</v>
      </c>
      <c r="K149" s="145" t="s">
        <v>244</v>
      </c>
      <c r="L149" s="145" t="s">
        <v>245</v>
      </c>
      <c r="M149" s="145" t="s">
        <v>246</v>
      </c>
      <c r="N149" s="145" t="s">
        <v>247</v>
      </c>
      <c r="O149" s="145" t="s">
        <v>248</v>
      </c>
      <c r="P149" s="145" t="s">
        <v>249</v>
      </c>
      <c r="Q149" s="145" t="s">
        <v>250</v>
      </c>
      <c r="R149" s="145" t="s">
        <v>251</v>
      </c>
      <c r="S149" s="145" t="s">
        <v>286</v>
      </c>
      <c r="T149" s="145" t="s">
        <v>254</v>
      </c>
      <c r="U149" s="145" t="s">
        <v>255</v>
      </c>
      <c r="V149" s="145" t="s">
        <v>301</v>
      </c>
      <c r="W149" s="146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 t="s">
        <v>3</v>
      </c>
    </row>
    <row r="150" spans="1:65">
      <c r="A150" s="30"/>
      <c r="B150" s="19"/>
      <c r="C150" s="9"/>
      <c r="D150" s="10" t="s">
        <v>302</v>
      </c>
      <c r="E150" s="11" t="s">
        <v>302</v>
      </c>
      <c r="F150" s="11" t="s">
        <v>303</v>
      </c>
      <c r="G150" s="11" t="s">
        <v>302</v>
      </c>
      <c r="H150" s="11" t="s">
        <v>303</v>
      </c>
      <c r="I150" s="11" t="s">
        <v>303</v>
      </c>
      <c r="J150" s="11" t="s">
        <v>303</v>
      </c>
      <c r="K150" s="11" t="s">
        <v>303</v>
      </c>
      <c r="L150" s="11" t="s">
        <v>303</v>
      </c>
      <c r="M150" s="11" t="s">
        <v>114</v>
      </c>
      <c r="N150" s="11" t="s">
        <v>303</v>
      </c>
      <c r="O150" s="11" t="s">
        <v>302</v>
      </c>
      <c r="P150" s="11" t="s">
        <v>302</v>
      </c>
      <c r="Q150" s="11" t="s">
        <v>302</v>
      </c>
      <c r="R150" s="11" t="s">
        <v>303</v>
      </c>
      <c r="S150" s="11" t="s">
        <v>303</v>
      </c>
      <c r="T150" s="11" t="s">
        <v>114</v>
      </c>
      <c r="U150" s="11" t="s">
        <v>302</v>
      </c>
      <c r="V150" s="11" t="s">
        <v>114</v>
      </c>
      <c r="W150" s="146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3</v>
      </c>
    </row>
    <row r="151" spans="1:65">
      <c r="A151" s="30"/>
      <c r="B151" s="19"/>
      <c r="C151" s="9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146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3</v>
      </c>
    </row>
    <row r="152" spans="1:65">
      <c r="A152" s="30"/>
      <c r="B152" s="18">
        <v>1</v>
      </c>
      <c r="C152" s="14">
        <v>1</v>
      </c>
      <c r="D152" s="221">
        <v>0.05</v>
      </c>
      <c r="E152" s="222" t="s">
        <v>96</v>
      </c>
      <c r="F152" s="222" t="s">
        <v>306</v>
      </c>
      <c r="G152" s="222">
        <v>0.21</v>
      </c>
      <c r="H152" s="221">
        <v>0.05</v>
      </c>
      <c r="I152" s="221">
        <v>0.04</v>
      </c>
      <c r="J152" s="221">
        <v>0.05</v>
      </c>
      <c r="K152" s="221">
        <v>0.03</v>
      </c>
      <c r="L152" s="221">
        <v>0.04</v>
      </c>
      <c r="M152" s="222" t="s">
        <v>307</v>
      </c>
      <c r="N152" s="221">
        <v>0.05</v>
      </c>
      <c r="O152" s="222" t="s">
        <v>307</v>
      </c>
      <c r="P152" s="221">
        <v>0.03</v>
      </c>
      <c r="Q152" s="221"/>
      <c r="R152" s="221">
        <v>0.03</v>
      </c>
      <c r="S152" s="222" t="s">
        <v>307</v>
      </c>
      <c r="T152" s="222" t="s">
        <v>101</v>
      </c>
      <c r="U152" s="222" t="s">
        <v>308</v>
      </c>
      <c r="V152" s="222">
        <v>0.64600000000000002</v>
      </c>
      <c r="W152" s="202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203"/>
      <c r="AV152" s="203"/>
      <c r="AW152" s="203"/>
      <c r="AX152" s="203"/>
      <c r="AY152" s="203"/>
      <c r="AZ152" s="203"/>
      <c r="BA152" s="203"/>
      <c r="BB152" s="203"/>
      <c r="BC152" s="203"/>
      <c r="BD152" s="203"/>
      <c r="BE152" s="203"/>
      <c r="BF152" s="203"/>
      <c r="BG152" s="203"/>
      <c r="BH152" s="203"/>
      <c r="BI152" s="203"/>
      <c r="BJ152" s="203"/>
      <c r="BK152" s="203"/>
      <c r="BL152" s="203"/>
      <c r="BM152" s="223">
        <v>1</v>
      </c>
    </row>
    <row r="153" spans="1:65">
      <c r="A153" s="30"/>
      <c r="B153" s="19">
        <v>1</v>
      </c>
      <c r="C153" s="9">
        <v>2</v>
      </c>
      <c r="D153" s="24">
        <v>0.05</v>
      </c>
      <c r="E153" s="224" t="s">
        <v>96</v>
      </c>
      <c r="F153" s="224" t="s">
        <v>306</v>
      </c>
      <c r="G153" s="224">
        <v>0.21</v>
      </c>
      <c r="H153" s="24">
        <v>0.03</v>
      </c>
      <c r="I153" s="24">
        <v>0.03</v>
      </c>
      <c r="J153" s="24">
        <v>0.03</v>
      </c>
      <c r="K153" s="24">
        <v>0.03</v>
      </c>
      <c r="L153" s="24">
        <v>0.03</v>
      </c>
      <c r="M153" s="224" t="s">
        <v>307</v>
      </c>
      <c r="N153" s="24">
        <v>0.05</v>
      </c>
      <c r="O153" s="24">
        <v>0.05</v>
      </c>
      <c r="P153" s="24">
        <v>0.05</v>
      </c>
      <c r="Q153" s="24">
        <v>0.04</v>
      </c>
      <c r="R153" s="24">
        <v>0.03</v>
      </c>
      <c r="S153" s="24">
        <v>0.05</v>
      </c>
      <c r="T153" s="224" t="s">
        <v>101</v>
      </c>
      <c r="U153" s="224" t="s">
        <v>308</v>
      </c>
      <c r="V153" s="224">
        <v>0.62</v>
      </c>
      <c r="W153" s="202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203"/>
      <c r="AV153" s="203"/>
      <c r="AW153" s="203"/>
      <c r="AX153" s="203"/>
      <c r="AY153" s="203"/>
      <c r="AZ153" s="203"/>
      <c r="BA153" s="203"/>
      <c r="BB153" s="203"/>
      <c r="BC153" s="203"/>
      <c r="BD153" s="203"/>
      <c r="BE153" s="203"/>
      <c r="BF153" s="203"/>
      <c r="BG153" s="203"/>
      <c r="BH153" s="203"/>
      <c r="BI153" s="203"/>
      <c r="BJ153" s="203"/>
      <c r="BK153" s="203"/>
      <c r="BL153" s="203"/>
      <c r="BM153" s="223">
        <v>26</v>
      </c>
    </row>
    <row r="154" spans="1:65">
      <c r="A154" s="30"/>
      <c r="B154" s="19">
        <v>1</v>
      </c>
      <c r="C154" s="9">
        <v>3</v>
      </c>
      <c r="D154" s="24">
        <v>0.03</v>
      </c>
      <c r="E154" s="224" t="s">
        <v>96</v>
      </c>
      <c r="F154" s="224" t="s">
        <v>306</v>
      </c>
      <c r="G154" s="224">
        <v>0.21</v>
      </c>
      <c r="H154" s="24">
        <v>0.02</v>
      </c>
      <c r="I154" s="224" t="s">
        <v>309</v>
      </c>
      <c r="J154" s="24">
        <v>0.05</v>
      </c>
      <c r="K154" s="24">
        <v>0.03</v>
      </c>
      <c r="L154" s="24">
        <v>0.02</v>
      </c>
      <c r="M154" s="224" t="s">
        <v>307</v>
      </c>
      <c r="N154" s="24">
        <v>0.05</v>
      </c>
      <c r="O154" s="24">
        <v>0.06</v>
      </c>
      <c r="P154" s="24">
        <v>0.09</v>
      </c>
      <c r="Q154" s="24">
        <v>0.04</v>
      </c>
      <c r="R154" s="24">
        <v>0.02</v>
      </c>
      <c r="S154" s="224" t="s">
        <v>307</v>
      </c>
      <c r="T154" s="224" t="s">
        <v>101</v>
      </c>
      <c r="U154" s="224" t="s">
        <v>308</v>
      </c>
      <c r="V154" s="224">
        <v>0.76600000000000001</v>
      </c>
      <c r="W154" s="202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203"/>
      <c r="AV154" s="203"/>
      <c r="AW154" s="203"/>
      <c r="AX154" s="203"/>
      <c r="AY154" s="203"/>
      <c r="AZ154" s="203"/>
      <c r="BA154" s="203"/>
      <c r="BB154" s="203"/>
      <c r="BC154" s="203"/>
      <c r="BD154" s="203"/>
      <c r="BE154" s="203"/>
      <c r="BF154" s="203"/>
      <c r="BG154" s="203"/>
      <c r="BH154" s="203"/>
      <c r="BI154" s="203"/>
      <c r="BJ154" s="203"/>
      <c r="BK154" s="203"/>
      <c r="BL154" s="203"/>
      <c r="BM154" s="223">
        <v>16</v>
      </c>
    </row>
    <row r="155" spans="1:65">
      <c r="A155" s="30"/>
      <c r="B155" s="19">
        <v>1</v>
      </c>
      <c r="C155" s="9">
        <v>4</v>
      </c>
      <c r="D155" s="24">
        <v>0.04</v>
      </c>
      <c r="E155" s="224" t="s">
        <v>96</v>
      </c>
      <c r="F155" s="224" t="s">
        <v>306</v>
      </c>
      <c r="G155" s="224">
        <v>0.2</v>
      </c>
      <c r="H155" s="24">
        <v>0.03</v>
      </c>
      <c r="I155" s="24">
        <v>0.03</v>
      </c>
      <c r="J155" s="24">
        <v>0.04</v>
      </c>
      <c r="K155" s="24">
        <v>0.03</v>
      </c>
      <c r="L155" s="24">
        <v>0.03</v>
      </c>
      <c r="M155" s="224" t="s">
        <v>307</v>
      </c>
      <c r="N155" s="24">
        <v>0.04</v>
      </c>
      <c r="O155" s="224" t="s">
        <v>307</v>
      </c>
      <c r="P155" s="24">
        <v>0.08</v>
      </c>
      <c r="Q155" s="24">
        <v>0.04</v>
      </c>
      <c r="R155" s="224" t="s">
        <v>309</v>
      </c>
      <c r="S155" s="24">
        <v>0.05</v>
      </c>
      <c r="T155" s="224" t="s">
        <v>101</v>
      </c>
      <c r="U155" s="224" t="s">
        <v>308</v>
      </c>
      <c r="V155" s="224">
        <v>0.64600000000000002</v>
      </c>
      <c r="W155" s="202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203"/>
      <c r="AV155" s="203"/>
      <c r="AW155" s="203"/>
      <c r="AX155" s="203"/>
      <c r="AY155" s="203"/>
      <c r="AZ155" s="203"/>
      <c r="BA155" s="203"/>
      <c r="BB155" s="203"/>
      <c r="BC155" s="203"/>
      <c r="BD155" s="203"/>
      <c r="BE155" s="203"/>
      <c r="BF155" s="203"/>
      <c r="BG155" s="203"/>
      <c r="BH155" s="203"/>
      <c r="BI155" s="203"/>
      <c r="BJ155" s="203"/>
      <c r="BK155" s="203"/>
      <c r="BL155" s="203"/>
      <c r="BM155" s="223">
        <v>4.054166666666667E-2</v>
      </c>
    </row>
    <row r="156" spans="1:65">
      <c r="A156" s="30"/>
      <c r="B156" s="19">
        <v>1</v>
      </c>
      <c r="C156" s="9">
        <v>5</v>
      </c>
      <c r="D156" s="24">
        <v>0.05</v>
      </c>
      <c r="E156" s="224" t="s">
        <v>96</v>
      </c>
      <c r="F156" s="224" t="s">
        <v>306</v>
      </c>
      <c r="G156" s="224">
        <v>0.21</v>
      </c>
      <c r="H156" s="24">
        <v>0.03</v>
      </c>
      <c r="I156" s="24">
        <v>0.02</v>
      </c>
      <c r="J156" s="24">
        <v>0.02</v>
      </c>
      <c r="K156" s="24">
        <v>0.03</v>
      </c>
      <c r="L156" s="24">
        <v>0.03</v>
      </c>
      <c r="M156" s="224" t="s">
        <v>307</v>
      </c>
      <c r="N156" s="24">
        <v>0.05</v>
      </c>
      <c r="O156" s="224" t="s">
        <v>307</v>
      </c>
      <c r="P156" s="225">
        <v>0.1</v>
      </c>
      <c r="Q156" s="24">
        <v>0.05</v>
      </c>
      <c r="R156" s="224" t="s">
        <v>309</v>
      </c>
      <c r="S156" s="224" t="s">
        <v>307</v>
      </c>
      <c r="T156" s="224" t="s">
        <v>101</v>
      </c>
      <c r="U156" s="224" t="s">
        <v>308</v>
      </c>
      <c r="V156" s="224">
        <v>0.56399999999999995</v>
      </c>
      <c r="W156" s="202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203"/>
      <c r="AV156" s="203"/>
      <c r="AW156" s="203"/>
      <c r="AX156" s="203"/>
      <c r="AY156" s="203"/>
      <c r="AZ156" s="203"/>
      <c r="BA156" s="203"/>
      <c r="BB156" s="203"/>
      <c r="BC156" s="203"/>
      <c r="BD156" s="203"/>
      <c r="BE156" s="203"/>
      <c r="BF156" s="203"/>
      <c r="BG156" s="203"/>
      <c r="BH156" s="203"/>
      <c r="BI156" s="203"/>
      <c r="BJ156" s="203"/>
      <c r="BK156" s="203"/>
      <c r="BL156" s="203"/>
      <c r="BM156" s="223">
        <v>22</v>
      </c>
    </row>
    <row r="157" spans="1:65">
      <c r="A157" s="30"/>
      <c r="B157" s="19">
        <v>1</v>
      </c>
      <c r="C157" s="9">
        <v>6</v>
      </c>
      <c r="D157" s="24">
        <v>0.04</v>
      </c>
      <c r="E157" s="224" t="s">
        <v>96</v>
      </c>
      <c r="F157" s="224" t="s">
        <v>306</v>
      </c>
      <c r="G157" s="224">
        <v>0.22</v>
      </c>
      <c r="H157" s="224" t="s">
        <v>309</v>
      </c>
      <c r="I157" s="24">
        <v>0.03</v>
      </c>
      <c r="J157" s="224" t="s">
        <v>309</v>
      </c>
      <c r="K157" s="24">
        <v>0.02</v>
      </c>
      <c r="L157" s="24">
        <v>0.02</v>
      </c>
      <c r="M157" s="224" t="s">
        <v>307</v>
      </c>
      <c r="N157" s="24">
        <v>0.05</v>
      </c>
      <c r="O157" s="24">
        <v>0.05</v>
      </c>
      <c r="P157" s="225">
        <v>0.11</v>
      </c>
      <c r="Q157" s="24">
        <v>0.05</v>
      </c>
      <c r="R157" s="24">
        <v>0.02</v>
      </c>
      <c r="S157" s="24">
        <v>0.06</v>
      </c>
      <c r="T157" s="224" t="s">
        <v>101</v>
      </c>
      <c r="U157" s="224" t="s">
        <v>308</v>
      </c>
      <c r="V157" s="224">
        <v>0.56699999999999995</v>
      </c>
      <c r="W157" s="202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203"/>
      <c r="AV157" s="203"/>
      <c r="AW157" s="203"/>
      <c r="AX157" s="203"/>
      <c r="AY157" s="203"/>
      <c r="AZ157" s="203"/>
      <c r="BA157" s="203"/>
      <c r="BB157" s="203"/>
      <c r="BC157" s="203"/>
      <c r="BD157" s="203"/>
      <c r="BE157" s="203"/>
      <c r="BF157" s="203"/>
      <c r="BG157" s="203"/>
      <c r="BH157" s="203"/>
      <c r="BI157" s="203"/>
      <c r="BJ157" s="203"/>
      <c r="BK157" s="203"/>
      <c r="BL157" s="203"/>
      <c r="BM157" s="56"/>
    </row>
    <row r="158" spans="1:65">
      <c r="A158" s="30"/>
      <c r="B158" s="20" t="s">
        <v>262</v>
      </c>
      <c r="C158" s="12"/>
      <c r="D158" s="226">
        <v>4.3333333333333335E-2</v>
      </c>
      <c r="E158" s="226" t="s">
        <v>696</v>
      </c>
      <c r="F158" s="226" t="s">
        <v>696</v>
      </c>
      <c r="G158" s="226">
        <v>0.21</v>
      </c>
      <c r="H158" s="226">
        <v>3.2000000000000001E-2</v>
      </c>
      <c r="I158" s="226">
        <v>3.0000000000000006E-2</v>
      </c>
      <c r="J158" s="226">
        <v>3.7999999999999999E-2</v>
      </c>
      <c r="K158" s="226">
        <v>2.8333333333333332E-2</v>
      </c>
      <c r="L158" s="226">
        <v>2.8333333333333335E-2</v>
      </c>
      <c r="M158" s="226" t="s">
        <v>696</v>
      </c>
      <c r="N158" s="226">
        <v>4.8333333333333339E-2</v>
      </c>
      <c r="O158" s="226">
        <v>5.3333333333333337E-2</v>
      </c>
      <c r="P158" s="226">
        <v>7.6666666666666661E-2</v>
      </c>
      <c r="Q158" s="226">
        <v>4.3999999999999997E-2</v>
      </c>
      <c r="R158" s="226">
        <v>2.5000000000000001E-2</v>
      </c>
      <c r="S158" s="226">
        <v>5.3333333333333337E-2</v>
      </c>
      <c r="T158" s="226" t="s">
        <v>696</v>
      </c>
      <c r="U158" s="226" t="s">
        <v>696</v>
      </c>
      <c r="V158" s="226">
        <v>0.63483333333333336</v>
      </c>
      <c r="W158" s="202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203"/>
      <c r="AV158" s="203"/>
      <c r="AW158" s="203"/>
      <c r="AX158" s="203"/>
      <c r="AY158" s="203"/>
      <c r="AZ158" s="203"/>
      <c r="BA158" s="203"/>
      <c r="BB158" s="203"/>
      <c r="BC158" s="203"/>
      <c r="BD158" s="203"/>
      <c r="BE158" s="203"/>
      <c r="BF158" s="203"/>
      <c r="BG158" s="203"/>
      <c r="BH158" s="203"/>
      <c r="BI158" s="203"/>
      <c r="BJ158" s="203"/>
      <c r="BK158" s="203"/>
      <c r="BL158" s="203"/>
      <c r="BM158" s="56"/>
    </row>
    <row r="159" spans="1:65">
      <c r="A159" s="30"/>
      <c r="B159" s="3" t="s">
        <v>263</v>
      </c>
      <c r="C159" s="29"/>
      <c r="D159" s="24">
        <v>4.4999999999999998E-2</v>
      </c>
      <c r="E159" s="24" t="s">
        <v>696</v>
      </c>
      <c r="F159" s="24" t="s">
        <v>696</v>
      </c>
      <c r="G159" s="24">
        <v>0.21</v>
      </c>
      <c r="H159" s="24">
        <v>0.03</v>
      </c>
      <c r="I159" s="24">
        <v>0.03</v>
      </c>
      <c r="J159" s="24">
        <v>0.04</v>
      </c>
      <c r="K159" s="24">
        <v>0.03</v>
      </c>
      <c r="L159" s="24">
        <v>0.03</v>
      </c>
      <c r="M159" s="24" t="s">
        <v>696</v>
      </c>
      <c r="N159" s="24">
        <v>0.05</v>
      </c>
      <c r="O159" s="24">
        <v>0.05</v>
      </c>
      <c r="P159" s="24">
        <v>8.4999999999999992E-2</v>
      </c>
      <c r="Q159" s="24">
        <v>0.04</v>
      </c>
      <c r="R159" s="24">
        <v>2.5000000000000001E-2</v>
      </c>
      <c r="S159" s="24">
        <v>0.05</v>
      </c>
      <c r="T159" s="24" t="s">
        <v>696</v>
      </c>
      <c r="U159" s="24" t="s">
        <v>696</v>
      </c>
      <c r="V159" s="24">
        <v>0.63300000000000001</v>
      </c>
      <c r="W159" s="202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203"/>
      <c r="AV159" s="203"/>
      <c r="AW159" s="203"/>
      <c r="AX159" s="203"/>
      <c r="AY159" s="203"/>
      <c r="AZ159" s="203"/>
      <c r="BA159" s="203"/>
      <c r="BB159" s="203"/>
      <c r="BC159" s="203"/>
      <c r="BD159" s="203"/>
      <c r="BE159" s="203"/>
      <c r="BF159" s="203"/>
      <c r="BG159" s="203"/>
      <c r="BH159" s="203"/>
      <c r="BI159" s="203"/>
      <c r="BJ159" s="203"/>
      <c r="BK159" s="203"/>
      <c r="BL159" s="203"/>
      <c r="BM159" s="56"/>
    </row>
    <row r="160" spans="1:65">
      <c r="A160" s="30"/>
      <c r="B160" s="3" t="s">
        <v>264</v>
      </c>
      <c r="C160" s="29"/>
      <c r="D160" s="24">
        <v>8.1649658092772786E-3</v>
      </c>
      <c r="E160" s="24" t="s">
        <v>696</v>
      </c>
      <c r="F160" s="24" t="s">
        <v>696</v>
      </c>
      <c r="G160" s="24">
        <v>6.3245553203367553E-3</v>
      </c>
      <c r="H160" s="24">
        <v>1.0954451150103317E-2</v>
      </c>
      <c r="I160" s="24">
        <v>7.0710678118654537E-3</v>
      </c>
      <c r="J160" s="24">
        <v>1.3038404810405307E-2</v>
      </c>
      <c r="K160" s="24">
        <v>4.0824829046386298E-3</v>
      </c>
      <c r="L160" s="24">
        <v>7.5277265270907983E-3</v>
      </c>
      <c r="M160" s="24" t="s">
        <v>696</v>
      </c>
      <c r="N160" s="24">
        <v>4.0824829046386306E-3</v>
      </c>
      <c r="O160" s="24">
        <v>5.7735026918962545E-3</v>
      </c>
      <c r="P160" s="24">
        <v>3.0767948691238223E-2</v>
      </c>
      <c r="Q160" s="24">
        <v>5.4772255750516622E-3</v>
      </c>
      <c r="R160" s="24">
        <v>5.7735026918962528E-3</v>
      </c>
      <c r="S160" s="24">
        <v>5.7735026918962545E-3</v>
      </c>
      <c r="T160" s="24" t="s">
        <v>696</v>
      </c>
      <c r="U160" s="24" t="s">
        <v>696</v>
      </c>
      <c r="V160" s="24">
        <v>7.3882113306717942E-2</v>
      </c>
      <c r="W160" s="202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203"/>
      <c r="AV160" s="203"/>
      <c r="AW160" s="203"/>
      <c r="AX160" s="203"/>
      <c r="AY160" s="203"/>
      <c r="AZ160" s="203"/>
      <c r="BA160" s="203"/>
      <c r="BB160" s="203"/>
      <c r="BC160" s="203"/>
      <c r="BD160" s="203"/>
      <c r="BE160" s="203"/>
      <c r="BF160" s="203"/>
      <c r="BG160" s="203"/>
      <c r="BH160" s="203"/>
      <c r="BI160" s="203"/>
      <c r="BJ160" s="203"/>
      <c r="BK160" s="203"/>
      <c r="BL160" s="203"/>
      <c r="BM160" s="56"/>
    </row>
    <row r="161" spans="1:65">
      <c r="A161" s="30"/>
      <c r="B161" s="3" t="s">
        <v>86</v>
      </c>
      <c r="C161" s="29"/>
      <c r="D161" s="13">
        <v>0.18842228790639873</v>
      </c>
      <c r="E161" s="13" t="s">
        <v>696</v>
      </c>
      <c r="F161" s="13" t="s">
        <v>696</v>
      </c>
      <c r="G161" s="13">
        <v>3.0116930096841694E-2</v>
      </c>
      <c r="H161" s="13">
        <v>0.34232659844072866</v>
      </c>
      <c r="I161" s="13">
        <v>0.23570226039551509</v>
      </c>
      <c r="J161" s="13">
        <v>0.34311591606329755</v>
      </c>
      <c r="K161" s="13">
        <v>0.14408763192842222</v>
      </c>
      <c r="L161" s="13">
        <v>0.26568446566202814</v>
      </c>
      <c r="M161" s="13" t="s">
        <v>696</v>
      </c>
      <c r="N161" s="13">
        <v>8.4465163544247518E-2</v>
      </c>
      <c r="O161" s="13">
        <v>0.10825317547305477</v>
      </c>
      <c r="P161" s="13">
        <v>0.40132106988571598</v>
      </c>
      <c r="Q161" s="13">
        <v>0.12448239943299233</v>
      </c>
      <c r="R161" s="13">
        <v>0.2309401076758501</v>
      </c>
      <c r="S161" s="13">
        <v>0.10825317547305477</v>
      </c>
      <c r="T161" s="13" t="s">
        <v>696</v>
      </c>
      <c r="U161" s="13" t="s">
        <v>696</v>
      </c>
      <c r="V161" s="13">
        <v>0.11638033075355937</v>
      </c>
      <c r="W161" s="146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265</v>
      </c>
      <c r="C162" s="29"/>
      <c r="D162" s="13">
        <v>6.8859198355601281E-2</v>
      </c>
      <c r="E162" s="13" t="s">
        <v>696</v>
      </c>
      <c r="F162" s="13" t="s">
        <v>696</v>
      </c>
      <c r="G162" s="13">
        <v>4.1798561151079134</v>
      </c>
      <c r="H162" s="13">
        <v>-0.21068859198355605</v>
      </c>
      <c r="I162" s="13">
        <v>-0.26002055498458365</v>
      </c>
      <c r="J162" s="13">
        <v>-6.2692702980472914E-2</v>
      </c>
      <c r="K162" s="13">
        <v>-0.30113052415210695</v>
      </c>
      <c r="L162" s="13">
        <v>-0.30113052415210695</v>
      </c>
      <c r="M162" s="13" t="s">
        <v>696</v>
      </c>
      <c r="N162" s="13">
        <v>0.19218910585817062</v>
      </c>
      <c r="O162" s="13">
        <v>0.31551901336073995</v>
      </c>
      <c r="P162" s="13">
        <v>0.89105858170606345</v>
      </c>
      <c r="Q162" s="13">
        <v>8.5303186022610333E-2</v>
      </c>
      <c r="R162" s="13">
        <v>-0.38335046248715321</v>
      </c>
      <c r="S162" s="13">
        <v>0.31551901336073995</v>
      </c>
      <c r="T162" s="13" t="s">
        <v>696</v>
      </c>
      <c r="U162" s="13" t="s">
        <v>696</v>
      </c>
      <c r="V162" s="13">
        <v>14.658787255909557</v>
      </c>
      <c r="W162" s="146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46" t="s">
        <v>266</v>
      </c>
      <c r="C163" s="47"/>
      <c r="D163" s="45">
        <v>0</v>
      </c>
      <c r="E163" s="45">
        <v>2.29</v>
      </c>
      <c r="F163" s="45">
        <v>4.32</v>
      </c>
      <c r="G163" s="45">
        <v>6.74</v>
      </c>
      <c r="H163" s="45">
        <v>0.61</v>
      </c>
      <c r="I163" s="45">
        <v>0.67</v>
      </c>
      <c r="J163" s="45">
        <v>0.4</v>
      </c>
      <c r="K163" s="45">
        <v>0.61</v>
      </c>
      <c r="L163" s="45">
        <v>0.61</v>
      </c>
      <c r="M163" s="45">
        <v>0.74</v>
      </c>
      <c r="N163" s="45">
        <v>0.2</v>
      </c>
      <c r="O163" s="45">
        <v>0.17</v>
      </c>
      <c r="P163" s="45">
        <v>1.35</v>
      </c>
      <c r="Q163" s="45">
        <v>0.03</v>
      </c>
      <c r="R163" s="45">
        <v>0.94</v>
      </c>
      <c r="S163" s="45">
        <v>0.17</v>
      </c>
      <c r="T163" s="45">
        <v>18.48</v>
      </c>
      <c r="U163" s="45">
        <v>8.36</v>
      </c>
      <c r="V163" s="45">
        <v>23.93</v>
      </c>
      <c r="W163" s="146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B164" s="31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BM164" s="55"/>
    </row>
    <row r="165" spans="1:65" ht="15">
      <c r="B165" s="8" t="s">
        <v>500</v>
      </c>
      <c r="BM165" s="28" t="s">
        <v>66</v>
      </c>
    </row>
    <row r="166" spans="1:65" ht="15">
      <c r="A166" s="25" t="s">
        <v>22</v>
      </c>
      <c r="B166" s="18" t="s">
        <v>110</v>
      </c>
      <c r="C166" s="15" t="s">
        <v>111</v>
      </c>
      <c r="D166" s="16" t="s">
        <v>230</v>
      </c>
      <c r="E166" s="17" t="s">
        <v>230</v>
      </c>
      <c r="F166" s="17" t="s">
        <v>230</v>
      </c>
      <c r="G166" s="17" t="s">
        <v>230</v>
      </c>
      <c r="H166" s="17" t="s">
        <v>230</v>
      </c>
      <c r="I166" s="17" t="s">
        <v>230</v>
      </c>
      <c r="J166" s="17" t="s">
        <v>230</v>
      </c>
      <c r="K166" s="17" t="s">
        <v>230</v>
      </c>
      <c r="L166" s="17" t="s">
        <v>230</v>
      </c>
      <c r="M166" s="17" t="s">
        <v>230</v>
      </c>
      <c r="N166" s="17" t="s">
        <v>230</v>
      </c>
      <c r="O166" s="17" t="s">
        <v>230</v>
      </c>
      <c r="P166" s="17" t="s">
        <v>230</v>
      </c>
      <c r="Q166" s="17" t="s">
        <v>230</v>
      </c>
      <c r="R166" s="17" t="s">
        <v>230</v>
      </c>
      <c r="S166" s="17" t="s">
        <v>230</v>
      </c>
      <c r="T166" s="146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8">
        <v>1</v>
      </c>
    </row>
    <row r="167" spans="1:65">
      <c r="A167" s="30"/>
      <c r="B167" s="19" t="s">
        <v>231</v>
      </c>
      <c r="C167" s="9" t="s">
        <v>231</v>
      </c>
      <c r="D167" s="144" t="s">
        <v>234</v>
      </c>
      <c r="E167" s="145" t="s">
        <v>235</v>
      </c>
      <c r="F167" s="145" t="s">
        <v>237</v>
      </c>
      <c r="G167" s="145" t="s">
        <v>239</v>
      </c>
      <c r="H167" s="145" t="s">
        <v>241</v>
      </c>
      <c r="I167" s="145" t="s">
        <v>242</v>
      </c>
      <c r="J167" s="145" t="s">
        <v>243</v>
      </c>
      <c r="K167" s="145" t="s">
        <v>244</v>
      </c>
      <c r="L167" s="145" t="s">
        <v>245</v>
      </c>
      <c r="M167" s="145" t="s">
        <v>247</v>
      </c>
      <c r="N167" s="145" t="s">
        <v>249</v>
      </c>
      <c r="O167" s="145" t="s">
        <v>250</v>
      </c>
      <c r="P167" s="145" t="s">
        <v>251</v>
      </c>
      <c r="Q167" s="145" t="s">
        <v>286</v>
      </c>
      <c r="R167" s="145" t="s">
        <v>255</v>
      </c>
      <c r="S167" s="145" t="s">
        <v>301</v>
      </c>
      <c r="T167" s="146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 t="s">
        <v>3</v>
      </c>
    </row>
    <row r="168" spans="1:65">
      <c r="A168" s="30"/>
      <c r="B168" s="19"/>
      <c r="C168" s="9"/>
      <c r="D168" s="10" t="s">
        <v>302</v>
      </c>
      <c r="E168" s="11" t="s">
        <v>302</v>
      </c>
      <c r="F168" s="11" t="s">
        <v>302</v>
      </c>
      <c r="G168" s="11" t="s">
        <v>303</v>
      </c>
      <c r="H168" s="11" t="s">
        <v>303</v>
      </c>
      <c r="I168" s="11" t="s">
        <v>303</v>
      </c>
      <c r="J168" s="11" t="s">
        <v>303</v>
      </c>
      <c r="K168" s="11" t="s">
        <v>303</v>
      </c>
      <c r="L168" s="11" t="s">
        <v>303</v>
      </c>
      <c r="M168" s="11" t="s">
        <v>303</v>
      </c>
      <c r="N168" s="11" t="s">
        <v>302</v>
      </c>
      <c r="O168" s="11" t="s">
        <v>302</v>
      </c>
      <c r="P168" s="11" t="s">
        <v>303</v>
      </c>
      <c r="Q168" s="11" t="s">
        <v>303</v>
      </c>
      <c r="R168" s="11" t="s">
        <v>302</v>
      </c>
      <c r="S168" s="11" t="s">
        <v>114</v>
      </c>
      <c r="T168" s="146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0</v>
      </c>
    </row>
    <row r="169" spans="1:65">
      <c r="A169" s="30"/>
      <c r="B169" s="19"/>
      <c r="C169" s="9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146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1</v>
      </c>
    </row>
    <row r="170" spans="1:65">
      <c r="A170" s="30"/>
      <c r="B170" s="18">
        <v>1</v>
      </c>
      <c r="C170" s="14">
        <v>1</v>
      </c>
      <c r="D170" s="204">
        <v>63.32</v>
      </c>
      <c r="E170" s="204">
        <v>60.215518580849832</v>
      </c>
      <c r="F170" s="204">
        <v>60.62444</v>
      </c>
      <c r="G170" s="204">
        <v>61.500000000000007</v>
      </c>
      <c r="H170" s="204">
        <v>61.9</v>
      </c>
      <c r="I170" s="204">
        <v>60.8</v>
      </c>
      <c r="J170" s="204">
        <v>60.2</v>
      </c>
      <c r="K170" s="204">
        <v>55.1</v>
      </c>
      <c r="L170" s="204">
        <v>63.6</v>
      </c>
      <c r="M170" s="205">
        <v>53.2</v>
      </c>
      <c r="N170" s="204">
        <v>54.65</v>
      </c>
      <c r="O170" s="204">
        <v>63.08</v>
      </c>
      <c r="P170" s="204">
        <v>63.830000000000005</v>
      </c>
      <c r="Q170" s="204">
        <v>59.7</v>
      </c>
      <c r="R170" s="204">
        <v>62.7</v>
      </c>
      <c r="S170" s="204">
        <v>60.024999999999999</v>
      </c>
      <c r="T170" s="206"/>
      <c r="U170" s="207"/>
      <c r="V170" s="207"/>
      <c r="W170" s="207"/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  <c r="BC170" s="207"/>
      <c r="BD170" s="207"/>
      <c r="BE170" s="207"/>
      <c r="BF170" s="207"/>
      <c r="BG170" s="207"/>
      <c r="BH170" s="207"/>
      <c r="BI170" s="207"/>
      <c r="BJ170" s="207"/>
      <c r="BK170" s="207"/>
      <c r="BL170" s="207"/>
      <c r="BM170" s="208">
        <v>1</v>
      </c>
    </row>
    <row r="171" spans="1:65">
      <c r="A171" s="30"/>
      <c r="B171" s="19">
        <v>1</v>
      </c>
      <c r="C171" s="9">
        <v>2</v>
      </c>
      <c r="D171" s="209">
        <v>63.89</v>
      </c>
      <c r="E171" s="209">
        <v>61.80508466824061</v>
      </c>
      <c r="F171" s="209">
        <v>60.64085</v>
      </c>
      <c r="G171" s="209">
        <v>60.4</v>
      </c>
      <c r="H171" s="209">
        <v>65.2</v>
      </c>
      <c r="I171" s="209">
        <v>62.5</v>
      </c>
      <c r="J171" s="209">
        <v>59.6</v>
      </c>
      <c r="K171" s="209">
        <v>59</v>
      </c>
      <c r="L171" s="209">
        <v>62.9</v>
      </c>
      <c r="M171" s="211">
        <v>54.1</v>
      </c>
      <c r="N171" s="209">
        <v>56.12</v>
      </c>
      <c r="O171" s="209">
        <v>62.22999999999999</v>
      </c>
      <c r="P171" s="209">
        <v>60.77</v>
      </c>
      <c r="Q171" s="209">
        <v>59</v>
      </c>
      <c r="R171" s="209">
        <v>63.3</v>
      </c>
      <c r="S171" s="209">
        <v>58.911000000000001</v>
      </c>
      <c r="T171" s="206"/>
      <c r="U171" s="207"/>
      <c r="V171" s="207"/>
      <c r="W171" s="207"/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  <c r="BC171" s="207"/>
      <c r="BD171" s="207"/>
      <c r="BE171" s="207"/>
      <c r="BF171" s="207"/>
      <c r="BG171" s="207"/>
      <c r="BH171" s="207"/>
      <c r="BI171" s="207"/>
      <c r="BJ171" s="207"/>
      <c r="BK171" s="207"/>
      <c r="BL171" s="207"/>
      <c r="BM171" s="208">
        <v>27</v>
      </c>
    </row>
    <row r="172" spans="1:65">
      <c r="A172" s="30"/>
      <c r="B172" s="19">
        <v>1</v>
      </c>
      <c r="C172" s="9">
        <v>3</v>
      </c>
      <c r="D172" s="209">
        <v>63.239999999999995</v>
      </c>
      <c r="E172" s="209">
        <v>61.567093663663144</v>
      </c>
      <c r="F172" s="209">
        <v>60.594619999999999</v>
      </c>
      <c r="G172" s="209">
        <v>61.600000000000009</v>
      </c>
      <c r="H172" s="209">
        <v>62.100000000000009</v>
      </c>
      <c r="I172" s="209">
        <v>61.3</v>
      </c>
      <c r="J172" s="209">
        <v>63.5</v>
      </c>
      <c r="K172" s="209">
        <v>56.8</v>
      </c>
      <c r="L172" s="209">
        <v>66.400000000000006</v>
      </c>
      <c r="M172" s="211">
        <v>52.1</v>
      </c>
      <c r="N172" s="209">
        <v>55.67</v>
      </c>
      <c r="O172" s="209">
        <v>61.469999999999992</v>
      </c>
      <c r="P172" s="209">
        <v>60.13</v>
      </c>
      <c r="Q172" s="209">
        <v>60</v>
      </c>
      <c r="R172" s="209">
        <v>64.5</v>
      </c>
      <c r="S172" s="209">
        <v>60.316000000000003</v>
      </c>
      <c r="T172" s="206"/>
      <c r="U172" s="207"/>
      <c r="V172" s="207"/>
      <c r="W172" s="207"/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  <c r="BC172" s="207"/>
      <c r="BD172" s="207"/>
      <c r="BE172" s="207"/>
      <c r="BF172" s="207"/>
      <c r="BG172" s="207"/>
      <c r="BH172" s="207"/>
      <c r="BI172" s="207"/>
      <c r="BJ172" s="207"/>
      <c r="BK172" s="207"/>
      <c r="BL172" s="207"/>
      <c r="BM172" s="208">
        <v>16</v>
      </c>
    </row>
    <row r="173" spans="1:65">
      <c r="A173" s="30"/>
      <c r="B173" s="19">
        <v>1</v>
      </c>
      <c r="C173" s="9">
        <v>4</v>
      </c>
      <c r="D173" s="209">
        <v>61.23</v>
      </c>
      <c r="E173" s="209">
        <v>60.009773159103325</v>
      </c>
      <c r="F173" s="209">
        <v>60.680999999999997</v>
      </c>
      <c r="G173" s="209">
        <v>57.8</v>
      </c>
      <c r="H173" s="209">
        <v>63.79999999999999</v>
      </c>
      <c r="I173" s="210">
        <v>70.3</v>
      </c>
      <c r="J173" s="209">
        <v>61.600000000000009</v>
      </c>
      <c r="K173" s="209">
        <v>68.5</v>
      </c>
      <c r="L173" s="209">
        <v>65.7</v>
      </c>
      <c r="M173" s="211">
        <v>54.2</v>
      </c>
      <c r="N173" s="209">
        <v>57.41</v>
      </c>
      <c r="O173" s="209">
        <v>61.77</v>
      </c>
      <c r="P173" s="209">
        <v>61.32</v>
      </c>
      <c r="Q173" s="209">
        <v>59.6</v>
      </c>
      <c r="R173" s="209">
        <v>62.100000000000009</v>
      </c>
      <c r="S173" s="209">
        <v>58.348999999999997</v>
      </c>
      <c r="T173" s="206"/>
      <c r="U173" s="207"/>
      <c r="V173" s="207"/>
      <c r="W173" s="207"/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  <c r="BC173" s="207"/>
      <c r="BD173" s="207"/>
      <c r="BE173" s="207"/>
      <c r="BF173" s="207"/>
      <c r="BG173" s="207"/>
      <c r="BH173" s="207"/>
      <c r="BI173" s="207"/>
      <c r="BJ173" s="207"/>
      <c r="BK173" s="207"/>
      <c r="BL173" s="207"/>
      <c r="BM173" s="208">
        <v>61.28679811690882</v>
      </c>
    </row>
    <row r="174" spans="1:65">
      <c r="A174" s="30"/>
      <c r="B174" s="19">
        <v>1</v>
      </c>
      <c r="C174" s="9">
        <v>5</v>
      </c>
      <c r="D174" s="209">
        <v>62.459999999999994</v>
      </c>
      <c r="E174" s="209">
        <v>59.975585384734046</v>
      </c>
      <c r="F174" s="209">
        <v>60.592529999999996</v>
      </c>
      <c r="G174" s="209">
        <v>61.500000000000007</v>
      </c>
      <c r="H174" s="209">
        <v>61.70000000000001</v>
      </c>
      <c r="I174" s="209">
        <v>59.4</v>
      </c>
      <c r="J174" s="209">
        <v>62.20000000000001</v>
      </c>
      <c r="K174" s="209">
        <v>67.099999999999994</v>
      </c>
      <c r="L174" s="209">
        <v>66.599999999999994</v>
      </c>
      <c r="M174" s="211">
        <v>55.1</v>
      </c>
      <c r="N174" s="209">
        <v>60.68</v>
      </c>
      <c r="O174" s="209">
        <v>61.69</v>
      </c>
      <c r="P174" s="209">
        <v>62.860000000000007</v>
      </c>
      <c r="Q174" s="209">
        <v>60.1</v>
      </c>
      <c r="R174" s="209">
        <v>65.5</v>
      </c>
      <c r="S174" s="209">
        <v>58.890999999999998</v>
      </c>
      <c r="T174" s="206"/>
      <c r="U174" s="207"/>
      <c r="V174" s="207"/>
      <c r="W174" s="207"/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  <c r="BC174" s="207"/>
      <c r="BD174" s="207"/>
      <c r="BE174" s="207"/>
      <c r="BF174" s="207"/>
      <c r="BG174" s="207"/>
      <c r="BH174" s="207"/>
      <c r="BI174" s="207"/>
      <c r="BJ174" s="207"/>
      <c r="BK174" s="207"/>
      <c r="BL174" s="207"/>
      <c r="BM174" s="208">
        <v>23</v>
      </c>
    </row>
    <row r="175" spans="1:65">
      <c r="A175" s="30"/>
      <c r="B175" s="19">
        <v>1</v>
      </c>
      <c r="C175" s="9">
        <v>6</v>
      </c>
      <c r="D175" s="209">
        <v>64.33</v>
      </c>
      <c r="E175" s="209">
        <v>60.319045065203461</v>
      </c>
      <c r="F175" s="209">
        <v>60.668289999999999</v>
      </c>
      <c r="G175" s="209">
        <v>59.4</v>
      </c>
      <c r="H175" s="209">
        <v>63.5</v>
      </c>
      <c r="I175" s="209">
        <v>60.3</v>
      </c>
      <c r="J175" s="209">
        <v>63.5</v>
      </c>
      <c r="K175" s="209">
        <v>55.8</v>
      </c>
      <c r="L175" s="209">
        <v>63.899999999999991</v>
      </c>
      <c r="M175" s="211">
        <v>54.8</v>
      </c>
      <c r="N175" s="209">
        <v>59.31</v>
      </c>
      <c r="O175" s="209">
        <v>61.4</v>
      </c>
      <c r="P175" s="209">
        <v>64.099999999999994</v>
      </c>
      <c r="Q175" s="209">
        <v>58.2</v>
      </c>
      <c r="R175" s="209">
        <v>62.4</v>
      </c>
      <c r="S175" s="209">
        <v>60.006</v>
      </c>
      <c r="T175" s="206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  <c r="BC175" s="207"/>
      <c r="BD175" s="207"/>
      <c r="BE175" s="207"/>
      <c r="BF175" s="207"/>
      <c r="BG175" s="207"/>
      <c r="BH175" s="207"/>
      <c r="BI175" s="207"/>
      <c r="BJ175" s="207"/>
      <c r="BK175" s="207"/>
      <c r="BL175" s="207"/>
      <c r="BM175" s="212"/>
    </row>
    <row r="176" spans="1:65">
      <c r="A176" s="30"/>
      <c r="B176" s="20" t="s">
        <v>262</v>
      </c>
      <c r="C176" s="12"/>
      <c r="D176" s="213">
        <v>63.078333333333326</v>
      </c>
      <c r="E176" s="213">
        <v>60.648683420299072</v>
      </c>
      <c r="F176" s="213">
        <v>60.63362166666667</v>
      </c>
      <c r="G176" s="213">
        <v>60.366666666666667</v>
      </c>
      <c r="H176" s="213">
        <v>63.033333333333331</v>
      </c>
      <c r="I176" s="213">
        <v>62.43333333333333</v>
      </c>
      <c r="J176" s="213">
        <v>61.766666666666673</v>
      </c>
      <c r="K176" s="213">
        <v>60.383333333333333</v>
      </c>
      <c r="L176" s="213">
        <v>64.850000000000009</v>
      </c>
      <c r="M176" s="213">
        <v>53.916666666666679</v>
      </c>
      <c r="N176" s="213">
        <v>57.306666666666665</v>
      </c>
      <c r="O176" s="213">
        <v>61.94</v>
      </c>
      <c r="P176" s="213">
        <v>62.168333333333329</v>
      </c>
      <c r="Q176" s="213">
        <v>59.43333333333333</v>
      </c>
      <c r="R176" s="213">
        <v>63.416666666666664</v>
      </c>
      <c r="S176" s="213">
        <v>59.416333333333341</v>
      </c>
      <c r="T176" s="206"/>
      <c r="U176" s="207"/>
      <c r="V176" s="207"/>
      <c r="W176" s="207"/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  <c r="BC176" s="207"/>
      <c r="BD176" s="207"/>
      <c r="BE176" s="207"/>
      <c r="BF176" s="207"/>
      <c r="BG176" s="207"/>
      <c r="BH176" s="207"/>
      <c r="BI176" s="207"/>
      <c r="BJ176" s="207"/>
      <c r="BK176" s="207"/>
      <c r="BL176" s="207"/>
      <c r="BM176" s="212"/>
    </row>
    <row r="177" spans="1:65">
      <c r="A177" s="30"/>
      <c r="B177" s="3" t="s">
        <v>263</v>
      </c>
      <c r="C177" s="29"/>
      <c r="D177" s="209">
        <v>63.28</v>
      </c>
      <c r="E177" s="209">
        <v>60.26728182302665</v>
      </c>
      <c r="F177" s="209">
        <v>60.632644999999997</v>
      </c>
      <c r="G177" s="209">
        <v>60.95</v>
      </c>
      <c r="H177" s="209">
        <v>62.800000000000004</v>
      </c>
      <c r="I177" s="209">
        <v>61.05</v>
      </c>
      <c r="J177" s="209">
        <v>61.900000000000006</v>
      </c>
      <c r="K177" s="209">
        <v>57.9</v>
      </c>
      <c r="L177" s="209">
        <v>64.8</v>
      </c>
      <c r="M177" s="209">
        <v>54.150000000000006</v>
      </c>
      <c r="N177" s="209">
        <v>56.765000000000001</v>
      </c>
      <c r="O177" s="209">
        <v>61.730000000000004</v>
      </c>
      <c r="P177" s="209">
        <v>62.09</v>
      </c>
      <c r="Q177" s="209">
        <v>59.650000000000006</v>
      </c>
      <c r="R177" s="209">
        <v>63</v>
      </c>
      <c r="S177" s="209">
        <v>59.458500000000001</v>
      </c>
      <c r="T177" s="206"/>
      <c r="U177" s="207"/>
      <c r="V177" s="207"/>
      <c r="W177" s="207"/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  <c r="BC177" s="207"/>
      <c r="BD177" s="207"/>
      <c r="BE177" s="207"/>
      <c r="BF177" s="207"/>
      <c r="BG177" s="207"/>
      <c r="BH177" s="207"/>
      <c r="BI177" s="207"/>
      <c r="BJ177" s="207"/>
      <c r="BK177" s="207"/>
      <c r="BL177" s="207"/>
      <c r="BM177" s="212"/>
    </row>
    <row r="178" spans="1:65">
      <c r="A178" s="30"/>
      <c r="B178" s="3" t="s">
        <v>264</v>
      </c>
      <c r="C178" s="29"/>
      <c r="D178" s="218">
        <v>1.1053219742078186</v>
      </c>
      <c r="E178" s="218">
        <v>0.81710485642722031</v>
      </c>
      <c r="F178" s="218">
        <v>3.6858667049510581E-2</v>
      </c>
      <c r="G178" s="218">
        <v>1.5240297459914227</v>
      </c>
      <c r="H178" s="218">
        <v>1.3735598518690981</v>
      </c>
      <c r="I178" s="218">
        <v>3.9898203802510541</v>
      </c>
      <c r="J178" s="218">
        <v>1.6354408172314474</v>
      </c>
      <c r="K178" s="218">
        <v>5.9104709344236399</v>
      </c>
      <c r="L178" s="218">
        <v>1.5782902141241337</v>
      </c>
      <c r="M178" s="218">
        <v>1.1052903087726162</v>
      </c>
      <c r="N178" s="218">
        <v>2.3042627165031919</v>
      </c>
      <c r="O178" s="218">
        <v>0.63049187147813401</v>
      </c>
      <c r="P178" s="218">
        <v>1.6613659039075839</v>
      </c>
      <c r="Q178" s="218">
        <v>0.71740272279011186</v>
      </c>
      <c r="R178" s="218">
        <v>1.3272779161376347</v>
      </c>
      <c r="S178" s="218">
        <v>0.79976488211640606</v>
      </c>
      <c r="T178" s="215"/>
      <c r="U178" s="216"/>
      <c r="V178" s="216"/>
      <c r="W178" s="216"/>
      <c r="X178" s="216"/>
      <c r="Y178" s="216"/>
      <c r="Z178" s="216"/>
      <c r="AA178" s="216"/>
      <c r="AB178" s="216"/>
      <c r="AC178" s="216"/>
      <c r="AD178" s="216"/>
      <c r="AE178" s="216"/>
      <c r="AF178" s="216"/>
      <c r="AG178" s="216"/>
      <c r="AH178" s="216"/>
      <c r="AI178" s="216"/>
      <c r="AJ178" s="216"/>
      <c r="AK178" s="216"/>
      <c r="AL178" s="216"/>
      <c r="AM178" s="216"/>
      <c r="AN178" s="216"/>
      <c r="AO178" s="216"/>
      <c r="AP178" s="216"/>
      <c r="AQ178" s="216"/>
      <c r="AR178" s="216"/>
      <c r="AS178" s="216"/>
      <c r="AT178" s="216"/>
      <c r="AU178" s="216"/>
      <c r="AV178" s="216"/>
      <c r="AW178" s="216"/>
      <c r="AX178" s="216"/>
      <c r="AY178" s="216"/>
      <c r="AZ178" s="216"/>
      <c r="BA178" s="216"/>
      <c r="BB178" s="216"/>
      <c r="BC178" s="216"/>
      <c r="BD178" s="216"/>
      <c r="BE178" s="216"/>
      <c r="BF178" s="216"/>
      <c r="BG178" s="216"/>
      <c r="BH178" s="216"/>
      <c r="BI178" s="216"/>
      <c r="BJ178" s="216"/>
      <c r="BK178" s="216"/>
      <c r="BL178" s="216"/>
      <c r="BM178" s="219"/>
    </row>
    <row r="179" spans="1:65">
      <c r="A179" s="30"/>
      <c r="B179" s="3" t="s">
        <v>86</v>
      </c>
      <c r="C179" s="29"/>
      <c r="D179" s="13">
        <v>1.7523005377564703E-2</v>
      </c>
      <c r="E179" s="13">
        <v>1.3472755059901859E-2</v>
      </c>
      <c r="F179" s="13">
        <v>6.0789156306943195E-4</v>
      </c>
      <c r="G179" s="13">
        <v>2.5246213351597283E-2</v>
      </c>
      <c r="H179" s="13">
        <v>2.1791007697553117E-2</v>
      </c>
      <c r="I179" s="13">
        <v>6.3905291728527297E-2</v>
      </c>
      <c r="J179" s="13">
        <v>2.6477725049618681E-2</v>
      </c>
      <c r="K179" s="13">
        <v>9.7882488563460782E-2</v>
      </c>
      <c r="L179" s="13">
        <v>2.433755148996351E-2</v>
      </c>
      <c r="M179" s="13">
        <v>2.0499974814948054E-2</v>
      </c>
      <c r="N179" s="13">
        <v>4.0209330790539649E-2</v>
      </c>
      <c r="O179" s="13">
        <v>1.0179074450728673E-2</v>
      </c>
      <c r="P179" s="13">
        <v>2.6723668061031887E-2</v>
      </c>
      <c r="Q179" s="13">
        <v>1.2070713226978887E-2</v>
      </c>
      <c r="R179" s="13">
        <v>2.0929480937781363E-2</v>
      </c>
      <c r="S179" s="13">
        <v>1.3460354034800856E-2</v>
      </c>
      <c r="T179" s="146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265</v>
      </c>
      <c r="C180" s="29"/>
      <c r="D180" s="13">
        <v>2.9231992394300521E-2</v>
      </c>
      <c r="E180" s="13">
        <v>-1.041194378261534E-2</v>
      </c>
      <c r="F180" s="13">
        <v>-1.0657702316185125E-2</v>
      </c>
      <c r="G180" s="13">
        <v>-1.5013534374677895E-2</v>
      </c>
      <c r="H180" s="13">
        <v>2.8497739645214848E-2</v>
      </c>
      <c r="I180" s="13">
        <v>1.8707702990738984E-2</v>
      </c>
      <c r="J180" s="13">
        <v>7.8298844857658256E-3</v>
      </c>
      <c r="K180" s="13">
        <v>-1.4741588912053571E-2</v>
      </c>
      <c r="L180" s="13">
        <v>5.8139795071266986E-2</v>
      </c>
      <c r="M180" s="13">
        <v>-0.12025642841029327</v>
      </c>
      <c r="N180" s="13">
        <v>-6.4942721312504781E-2</v>
      </c>
      <c r="O180" s="13">
        <v>1.0658117297058789E-2</v>
      </c>
      <c r="P180" s="13">
        <v>1.438377013501202E-2</v>
      </c>
      <c r="Q180" s="13">
        <v>-3.0242480281640338E-2</v>
      </c>
      <c r="R180" s="13">
        <v>3.4752485285574508E-2</v>
      </c>
      <c r="S180" s="13">
        <v>-3.051986465351697E-2</v>
      </c>
      <c r="T180" s="146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266</v>
      </c>
      <c r="C181" s="47"/>
      <c r="D181" s="45">
        <v>0.84</v>
      </c>
      <c r="E181" s="45">
        <v>0.25</v>
      </c>
      <c r="F181" s="45">
        <v>0.26</v>
      </c>
      <c r="G181" s="45">
        <v>0.38</v>
      </c>
      <c r="H181" s="45">
        <v>0.82</v>
      </c>
      <c r="I181" s="45">
        <v>0.55000000000000004</v>
      </c>
      <c r="J181" s="45">
        <v>0.25</v>
      </c>
      <c r="K181" s="45">
        <v>0.37</v>
      </c>
      <c r="L181" s="45">
        <v>1.64</v>
      </c>
      <c r="M181" s="45">
        <v>3.28</v>
      </c>
      <c r="N181" s="45">
        <v>1.75</v>
      </c>
      <c r="O181" s="45">
        <v>0.33</v>
      </c>
      <c r="P181" s="45">
        <v>0.43</v>
      </c>
      <c r="Q181" s="45">
        <v>0.8</v>
      </c>
      <c r="R181" s="45">
        <v>0.99</v>
      </c>
      <c r="S181" s="45">
        <v>0.81</v>
      </c>
      <c r="T181" s="146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BM182" s="55"/>
    </row>
    <row r="183" spans="1:65" ht="15">
      <c r="B183" s="8" t="s">
        <v>501</v>
      </c>
      <c r="BM183" s="28" t="s">
        <v>66</v>
      </c>
    </row>
    <row r="184" spans="1:65" ht="15">
      <c r="A184" s="25" t="s">
        <v>25</v>
      </c>
      <c r="B184" s="18" t="s">
        <v>110</v>
      </c>
      <c r="C184" s="15" t="s">
        <v>111</v>
      </c>
      <c r="D184" s="16" t="s">
        <v>230</v>
      </c>
      <c r="E184" s="17" t="s">
        <v>230</v>
      </c>
      <c r="F184" s="17" t="s">
        <v>230</v>
      </c>
      <c r="G184" s="17" t="s">
        <v>230</v>
      </c>
      <c r="H184" s="17" t="s">
        <v>230</v>
      </c>
      <c r="I184" s="17" t="s">
        <v>230</v>
      </c>
      <c r="J184" s="17" t="s">
        <v>230</v>
      </c>
      <c r="K184" s="17" t="s">
        <v>230</v>
      </c>
      <c r="L184" s="17" t="s">
        <v>230</v>
      </c>
      <c r="M184" s="17" t="s">
        <v>230</v>
      </c>
      <c r="N184" s="17" t="s">
        <v>230</v>
      </c>
      <c r="O184" s="17" t="s">
        <v>230</v>
      </c>
      <c r="P184" s="17" t="s">
        <v>230</v>
      </c>
      <c r="Q184" s="17" t="s">
        <v>230</v>
      </c>
      <c r="R184" s="17" t="s">
        <v>230</v>
      </c>
      <c r="S184" s="17" t="s">
        <v>230</v>
      </c>
      <c r="T184" s="17" t="s">
        <v>230</v>
      </c>
      <c r="U184" s="17" t="s">
        <v>230</v>
      </c>
      <c r="V184" s="17" t="s">
        <v>230</v>
      </c>
      <c r="W184" s="17" t="s">
        <v>230</v>
      </c>
      <c r="X184" s="146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231</v>
      </c>
      <c r="C185" s="9" t="s">
        <v>231</v>
      </c>
      <c r="D185" s="144" t="s">
        <v>234</v>
      </c>
      <c r="E185" s="145" t="s">
        <v>235</v>
      </c>
      <c r="F185" s="145" t="s">
        <v>237</v>
      </c>
      <c r="G185" s="145" t="s">
        <v>239</v>
      </c>
      <c r="H185" s="145" t="s">
        <v>240</v>
      </c>
      <c r="I185" s="145" t="s">
        <v>241</v>
      </c>
      <c r="J185" s="145" t="s">
        <v>242</v>
      </c>
      <c r="K185" s="145" t="s">
        <v>243</v>
      </c>
      <c r="L185" s="145" t="s">
        <v>244</v>
      </c>
      <c r="M185" s="145" t="s">
        <v>245</v>
      </c>
      <c r="N185" s="145" t="s">
        <v>246</v>
      </c>
      <c r="O185" s="145" t="s">
        <v>247</v>
      </c>
      <c r="P185" s="145" t="s">
        <v>248</v>
      </c>
      <c r="Q185" s="145" t="s">
        <v>249</v>
      </c>
      <c r="R185" s="145" t="s">
        <v>250</v>
      </c>
      <c r="S185" s="145" t="s">
        <v>251</v>
      </c>
      <c r="T185" s="145" t="s">
        <v>286</v>
      </c>
      <c r="U185" s="145" t="s">
        <v>254</v>
      </c>
      <c r="V185" s="145" t="s">
        <v>255</v>
      </c>
      <c r="W185" s="145" t="s">
        <v>301</v>
      </c>
      <c r="X185" s="146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302</v>
      </c>
      <c r="E186" s="11" t="s">
        <v>302</v>
      </c>
      <c r="F186" s="11" t="s">
        <v>114</v>
      </c>
      <c r="G186" s="11" t="s">
        <v>303</v>
      </c>
      <c r="H186" s="11" t="s">
        <v>302</v>
      </c>
      <c r="I186" s="11" t="s">
        <v>303</v>
      </c>
      <c r="J186" s="11" t="s">
        <v>303</v>
      </c>
      <c r="K186" s="11" t="s">
        <v>303</v>
      </c>
      <c r="L186" s="11" t="s">
        <v>303</v>
      </c>
      <c r="M186" s="11" t="s">
        <v>303</v>
      </c>
      <c r="N186" s="11" t="s">
        <v>114</v>
      </c>
      <c r="O186" s="11" t="s">
        <v>303</v>
      </c>
      <c r="P186" s="11" t="s">
        <v>302</v>
      </c>
      <c r="Q186" s="11" t="s">
        <v>302</v>
      </c>
      <c r="R186" s="11" t="s">
        <v>302</v>
      </c>
      <c r="S186" s="11" t="s">
        <v>303</v>
      </c>
      <c r="T186" s="11" t="s">
        <v>303</v>
      </c>
      <c r="U186" s="11" t="s">
        <v>114</v>
      </c>
      <c r="V186" s="11" t="s">
        <v>302</v>
      </c>
      <c r="W186" s="11" t="s">
        <v>114</v>
      </c>
      <c r="X186" s="146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1</v>
      </c>
    </row>
    <row r="187" spans="1:65">
      <c r="A187" s="30"/>
      <c r="B187" s="19"/>
      <c r="C187" s="9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146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14">
        <v>11.6</v>
      </c>
      <c r="E188" s="214">
        <v>11.077135242677361</v>
      </c>
      <c r="F188" s="214">
        <v>11.492010000000001</v>
      </c>
      <c r="G188" s="227">
        <v>12</v>
      </c>
      <c r="H188" s="214">
        <v>11.8</v>
      </c>
      <c r="I188" s="214">
        <v>10.199999999999999</v>
      </c>
      <c r="J188" s="214">
        <v>11.4</v>
      </c>
      <c r="K188" s="214">
        <v>10.6</v>
      </c>
      <c r="L188" s="214">
        <v>9.9</v>
      </c>
      <c r="M188" s="214">
        <v>10.9</v>
      </c>
      <c r="N188" s="214">
        <v>10.536740177</v>
      </c>
      <c r="O188" s="214">
        <v>11</v>
      </c>
      <c r="P188" s="227">
        <v>11</v>
      </c>
      <c r="Q188" s="214">
        <v>10.6</v>
      </c>
      <c r="R188" s="214">
        <v>11.6</v>
      </c>
      <c r="S188" s="214">
        <v>11.1</v>
      </c>
      <c r="T188" s="214">
        <v>11.2</v>
      </c>
      <c r="U188" s="227">
        <v>11.94</v>
      </c>
      <c r="V188" s="227">
        <v>12</v>
      </c>
      <c r="W188" s="214">
        <v>11.545</v>
      </c>
      <c r="X188" s="215"/>
      <c r="Y188" s="216"/>
      <c r="Z188" s="216"/>
      <c r="AA188" s="216"/>
      <c r="AB188" s="216"/>
      <c r="AC188" s="216"/>
      <c r="AD188" s="216"/>
      <c r="AE188" s="216"/>
      <c r="AF188" s="216"/>
      <c r="AG188" s="216"/>
      <c r="AH188" s="216"/>
      <c r="AI188" s="216"/>
      <c r="AJ188" s="216"/>
      <c r="AK188" s="216"/>
      <c r="AL188" s="216"/>
      <c r="AM188" s="216"/>
      <c r="AN188" s="216"/>
      <c r="AO188" s="216"/>
      <c r="AP188" s="216"/>
      <c r="AQ188" s="216"/>
      <c r="AR188" s="216"/>
      <c r="AS188" s="216"/>
      <c r="AT188" s="216"/>
      <c r="AU188" s="216"/>
      <c r="AV188" s="216"/>
      <c r="AW188" s="216"/>
      <c r="AX188" s="216"/>
      <c r="AY188" s="216"/>
      <c r="AZ188" s="216"/>
      <c r="BA188" s="216"/>
      <c r="BB188" s="216"/>
      <c r="BC188" s="216"/>
      <c r="BD188" s="216"/>
      <c r="BE188" s="216"/>
      <c r="BF188" s="216"/>
      <c r="BG188" s="216"/>
      <c r="BH188" s="216"/>
      <c r="BI188" s="216"/>
      <c r="BJ188" s="216"/>
      <c r="BK188" s="216"/>
      <c r="BL188" s="216"/>
      <c r="BM188" s="217">
        <v>1</v>
      </c>
    </row>
    <row r="189" spans="1:65">
      <c r="A189" s="30"/>
      <c r="B189" s="19">
        <v>1</v>
      </c>
      <c r="C189" s="9">
        <v>2</v>
      </c>
      <c r="D189" s="218">
        <v>11.4</v>
      </c>
      <c r="E189" s="218">
        <v>11.375043218867532</v>
      </c>
      <c r="F189" s="218">
        <v>11.201729999999998</v>
      </c>
      <c r="G189" s="228">
        <v>11</v>
      </c>
      <c r="H189" s="218">
        <v>11.2</v>
      </c>
      <c r="I189" s="218">
        <v>10.8</v>
      </c>
      <c r="J189" s="218">
        <v>11.5</v>
      </c>
      <c r="K189" s="218">
        <v>10.8</v>
      </c>
      <c r="L189" s="218">
        <v>10.3</v>
      </c>
      <c r="M189" s="218">
        <v>10.8</v>
      </c>
      <c r="N189" s="218">
        <v>10.608387327000001</v>
      </c>
      <c r="O189" s="218">
        <v>11.1</v>
      </c>
      <c r="P189" s="228">
        <v>11</v>
      </c>
      <c r="Q189" s="218">
        <v>10.5</v>
      </c>
      <c r="R189" s="218">
        <v>10.9</v>
      </c>
      <c r="S189" s="218">
        <v>11.1</v>
      </c>
      <c r="T189" s="218">
        <v>11</v>
      </c>
      <c r="U189" s="228">
        <v>12.05</v>
      </c>
      <c r="V189" s="228">
        <v>12</v>
      </c>
      <c r="W189" s="218">
        <v>11.205</v>
      </c>
      <c r="X189" s="215"/>
      <c r="Y189" s="216"/>
      <c r="Z189" s="216"/>
      <c r="AA189" s="216"/>
      <c r="AB189" s="216"/>
      <c r="AC189" s="216"/>
      <c r="AD189" s="216"/>
      <c r="AE189" s="216"/>
      <c r="AF189" s="216"/>
      <c r="AG189" s="216"/>
      <c r="AH189" s="216"/>
      <c r="AI189" s="216"/>
      <c r="AJ189" s="216"/>
      <c r="AK189" s="216"/>
      <c r="AL189" s="216"/>
      <c r="AM189" s="216"/>
      <c r="AN189" s="216"/>
      <c r="AO189" s="216"/>
      <c r="AP189" s="216"/>
      <c r="AQ189" s="216"/>
      <c r="AR189" s="216"/>
      <c r="AS189" s="216"/>
      <c r="AT189" s="216"/>
      <c r="AU189" s="216"/>
      <c r="AV189" s="216"/>
      <c r="AW189" s="216"/>
      <c r="AX189" s="216"/>
      <c r="AY189" s="216"/>
      <c r="AZ189" s="216"/>
      <c r="BA189" s="216"/>
      <c r="BB189" s="216"/>
      <c r="BC189" s="216"/>
      <c r="BD189" s="216"/>
      <c r="BE189" s="216"/>
      <c r="BF189" s="216"/>
      <c r="BG189" s="216"/>
      <c r="BH189" s="216"/>
      <c r="BI189" s="216"/>
      <c r="BJ189" s="216"/>
      <c r="BK189" s="216"/>
      <c r="BL189" s="216"/>
      <c r="BM189" s="217">
        <v>13</v>
      </c>
    </row>
    <row r="190" spans="1:65">
      <c r="A190" s="30"/>
      <c r="B190" s="19">
        <v>1</v>
      </c>
      <c r="C190" s="9">
        <v>3</v>
      </c>
      <c r="D190" s="218">
        <v>11.7</v>
      </c>
      <c r="E190" s="218">
        <v>10.778451733170508</v>
      </c>
      <c r="F190" s="218">
        <v>11.880315</v>
      </c>
      <c r="G190" s="228">
        <v>12</v>
      </c>
      <c r="H190" s="218">
        <v>11.5</v>
      </c>
      <c r="I190" s="218">
        <v>10.3</v>
      </c>
      <c r="J190" s="218">
        <v>11.3</v>
      </c>
      <c r="K190" s="218">
        <v>11.2</v>
      </c>
      <c r="L190" s="218">
        <v>10.1</v>
      </c>
      <c r="M190" s="229">
        <v>12.3</v>
      </c>
      <c r="N190" s="218">
        <v>11.032726737000001</v>
      </c>
      <c r="O190" s="218">
        <v>11</v>
      </c>
      <c r="P190" s="228">
        <v>11</v>
      </c>
      <c r="Q190" s="218">
        <v>11</v>
      </c>
      <c r="R190" s="218">
        <v>11.2</v>
      </c>
      <c r="S190" s="218">
        <v>10.9</v>
      </c>
      <c r="T190" s="218">
        <v>10.9</v>
      </c>
      <c r="U190" s="228">
        <v>12.27</v>
      </c>
      <c r="V190" s="228">
        <v>12</v>
      </c>
      <c r="W190" s="218">
        <v>11.215999999999999</v>
      </c>
      <c r="X190" s="215"/>
      <c r="Y190" s="216"/>
      <c r="Z190" s="216"/>
      <c r="AA190" s="216"/>
      <c r="AB190" s="216"/>
      <c r="AC190" s="216"/>
      <c r="AD190" s="216"/>
      <c r="AE190" s="216"/>
      <c r="AF190" s="216"/>
      <c r="AG190" s="216"/>
      <c r="AH190" s="216"/>
      <c r="AI190" s="216"/>
      <c r="AJ190" s="216"/>
      <c r="AK190" s="216"/>
      <c r="AL190" s="216"/>
      <c r="AM190" s="216"/>
      <c r="AN190" s="216"/>
      <c r="AO190" s="216"/>
      <c r="AP190" s="216"/>
      <c r="AQ190" s="216"/>
      <c r="AR190" s="216"/>
      <c r="AS190" s="216"/>
      <c r="AT190" s="216"/>
      <c r="AU190" s="216"/>
      <c r="AV190" s="216"/>
      <c r="AW190" s="216"/>
      <c r="AX190" s="216"/>
      <c r="AY190" s="216"/>
      <c r="AZ190" s="216"/>
      <c r="BA190" s="216"/>
      <c r="BB190" s="216"/>
      <c r="BC190" s="216"/>
      <c r="BD190" s="216"/>
      <c r="BE190" s="216"/>
      <c r="BF190" s="216"/>
      <c r="BG190" s="216"/>
      <c r="BH190" s="216"/>
      <c r="BI190" s="216"/>
      <c r="BJ190" s="216"/>
      <c r="BK190" s="216"/>
      <c r="BL190" s="216"/>
      <c r="BM190" s="217">
        <v>16</v>
      </c>
    </row>
    <row r="191" spans="1:65">
      <c r="A191" s="30"/>
      <c r="B191" s="19">
        <v>1</v>
      </c>
      <c r="C191" s="9">
        <v>4</v>
      </c>
      <c r="D191" s="218">
        <v>11.7</v>
      </c>
      <c r="E191" s="218">
        <v>10.619926751412928</v>
      </c>
      <c r="F191" s="218">
        <v>11.926725000000001</v>
      </c>
      <c r="G191" s="228">
        <v>12</v>
      </c>
      <c r="H191" s="218">
        <v>11.8</v>
      </c>
      <c r="I191" s="218">
        <v>10.7</v>
      </c>
      <c r="J191" s="218">
        <v>11.2</v>
      </c>
      <c r="K191" s="218">
        <v>10.9</v>
      </c>
      <c r="L191" s="218">
        <v>10.9</v>
      </c>
      <c r="M191" s="218">
        <v>11</v>
      </c>
      <c r="N191" s="218">
        <v>11.346796038699104</v>
      </c>
      <c r="O191" s="218">
        <v>10.8</v>
      </c>
      <c r="P191" s="228">
        <v>11</v>
      </c>
      <c r="Q191" s="218">
        <v>10.8</v>
      </c>
      <c r="R191" s="218">
        <v>10.8</v>
      </c>
      <c r="S191" s="218">
        <v>11.3</v>
      </c>
      <c r="T191" s="218">
        <v>11.2</v>
      </c>
      <c r="U191" s="228">
        <v>11.9</v>
      </c>
      <c r="V191" s="228">
        <v>12</v>
      </c>
      <c r="W191" s="218">
        <v>11.523999999999999</v>
      </c>
      <c r="X191" s="215"/>
      <c r="Y191" s="216"/>
      <c r="Z191" s="216"/>
      <c r="AA191" s="216"/>
      <c r="AB191" s="216"/>
      <c r="AC191" s="216"/>
      <c r="AD191" s="216"/>
      <c r="AE191" s="216"/>
      <c r="AF191" s="216"/>
      <c r="AG191" s="216"/>
      <c r="AH191" s="216"/>
      <c r="AI191" s="216"/>
      <c r="AJ191" s="216"/>
      <c r="AK191" s="216"/>
      <c r="AL191" s="216"/>
      <c r="AM191" s="216"/>
      <c r="AN191" s="216"/>
      <c r="AO191" s="216"/>
      <c r="AP191" s="216"/>
      <c r="AQ191" s="216"/>
      <c r="AR191" s="216"/>
      <c r="AS191" s="216"/>
      <c r="AT191" s="216"/>
      <c r="AU191" s="216"/>
      <c r="AV191" s="216"/>
      <c r="AW191" s="216"/>
      <c r="AX191" s="216"/>
      <c r="AY191" s="216"/>
      <c r="AZ191" s="216"/>
      <c r="BA191" s="216"/>
      <c r="BB191" s="216"/>
      <c r="BC191" s="216"/>
      <c r="BD191" s="216"/>
      <c r="BE191" s="216"/>
      <c r="BF191" s="216"/>
      <c r="BG191" s="216"/>
      <c r="BH191" s="216"/>
      <c r="BI191" s="216"/>
      <c r="BJ191" s="216"/>
      <c r="BK191" s="216"/>
      <c r="BL191" s="216"/>
      <c r="BM191" s="217">
        <v>11.087274698021661</v>
      </c>
    </row>
    <row r="192" spans="1:65">
      <c r="A192" s="30"/>
      <c r="B192" s="19">
        <v>1</v>
      </c>
      <c r="C192" s="9">
        <v>5</v>
      </c>
      <c r="D192" s="218">
        <v>11.4</v>
      </c>
      <c r="E192" s="218">
        <v>10.572351546389473</v>
      </c>
      <c r="F192" s="218">
        <v>11.347274999999998</v>
      </c>
      <c r="G192" s="228">
        <v>11</v>
      </c>
      <c r="H192" s="218">
        <v>11.3</v>
      </c>
      <c r="I192" s="218">
        <v>10.3</v>
      </c>
      <c r="J192" s="218">
        <v>11</v>
      </c>
      <c r="K192" s="218">
        <v>11.2</v>
      </c>
      <c r="L192" s="218">
        <v>11.1</v>
      </c>
      <c r="M192" s="218">
        <v>11.2</v>
      </c>
      <c r="N192" s="218">
        <v>10.837403537</v>
      </c>
      <c r="O192" s="218">
        <v>10.9</v>
      </c>
      <c r="P192" s="228">
        <v>11</v>
      </c>
      <c r="Q192" s="218">
        <v>11.5</v>
      </c>
      <c r="R192" s="218">
        <v>11</v>
      </c>
      <c r="S192" s="218">
        <v>11.7</v>
      </c>
      <c r="T192" s="218">
        <v>11.3</v>
      </c>
      <c r="U192" s="228">
        <v>12.2</v>
      </c>
      <c r="V192" s="228">
        <v>12</v>
      </c>
      <c r="W192" s="218">
        <v>11.481999999999999</v>
      </c>
      <c r="X192" s="215"/>
      <c r="Y192" s="216"/>
      <c r="Z192" s="216"/>
      <c r="AA192" s="216"/>
      <c r="AB192" s="216"/>
      <c r="AC192" s="216"/>
      <c r="AD192" s="216"/>
      <c r="AE192" s="216"/>
      <c r="AF192" s="216"/>
      <c r="AG192" s="216"/>
      <c r="AH192" s="216"/>
      <c r="AI192" s="216"/>
      <c r="AJ192" s="216"/>
      <c r="AK192" s="216"/>
      <c r="AL192" s="216"/>
      <c r="AM192" s="216"/>
      <c r="AN192" s="216"/>
      <c r="AO192" s="216"/>
      <c r="AP192" s="216"/>
      <c r="AQ192" s="216"/>
      <c r="AR192" s="216"/>
      <c r="AS192" s="216"/>
      <c r="AT192" s="216"/>
      <c r="AU192" s="216"/>
      <c r="AV192" s="216"/>
      <c r="AW192" s="216"/>
      <c r="AX192" s="216"/>
      <c r="AY192" s="216"/>
      <c r="AZ192" s="216"/>
      <c r="BA192" s="216"/>
      <c r="BB192" s="216"/>
      <c r="BC192" s="216"/>
      <c r="BD192" s="216"/>
      <c r="BE192" s="216"/>
      <c r="BF192" s="216"/>
      <c r="BG192" s="216"/>
      <c r="BH192" s="216"/>
      <c r="BI192" s="216"/>
      <c r="BJ192" s="216"/>
      <c r="BK192" s="216"/>
      <c r="BL192" s="216"/>
      <c r="BM192" s="217">
        <v>24</v>
      </c>
    </row>
    <row r="193" spans="1:65">
      <c r="A193" s="30"/>
      <c r="B193" s="19">
        <v>1</v>
      </c>
      <c r="C193" s="9">
        <v>6</v>
      </c>
      <c r="D193" s="218">
        <v>11.9</v>
      </c>
      <c r="E193" s="218">
        <v>10.769967263862487</v>
      </c>
      <c r="F193" s="218">
        <v>11.148300000000003</v>
      </c>
      <c r="G193" s="228">
        <v>11</v>
      </c>
      <c r="H193" s="218">
        <v>11.4</v>
      </c>
      <c r="I193" s="218">
        <v>10.5</v>
      </c>
      <c r="J193" s="218">
        <v>11.2</v>
      </c>
      <c r="K193" s="218">
        <v>11.2</v>
      </c>
      <c r="L193" s="218">
        <v>10.199999999999999</v>
      </c>
      <c r="M193" s="218">
        <v>10.8</v>
      </c>
      <c r="N193" s="218">
        <v>11.420086437</v>
      </c>
      <c r="O193" s="218">
        <v>11.2</v>
      </c>
      <c r="P193" s="228">
        <v>11</v>
      </c>
      <c r="Q193" s="218">
        <v>11.4</v>
      </c>
      <c r="R193" s="218">
        <v>10.6</v>
      </c>
      <c r="S193" s="218">
        <v>11.5</v>
      </c>
      <c r="T193" s="218">
        <v>11.5</v>
      </c>
      <c r="U193" s="228">
        <v>12.13</v>
      </c>
      <c r="V193" s="228">
        <v>12</v>
      </c>
      <c r="W193" s="218">
        <v>11.695</v>
      </c>
      <c r="X193" s="215"/>
      <c r="Y193" s="216"/>
      <c r="Z193" s="216"/>
      <c r="AA193" s="216"/>
      <c r="AB193" s="216"/>
      <c r="AC193" s="216"/>
      <c r="AD193" s="216"/>
      <c r="AE193" s="216"/>
      <c r="AF193" s="216"/>
      <c r="AG193" s="216"/>
      <c r="AH193" s="216"/>
      <c r="AI193" s="216"/>
      <c r="AJ193" s="216"/>
      <c r="AK193" s="216"/>
      <c r="AL193" s="216"/>
      <c r="AM193" s="216"/>
      <c r="AN193" s="216"/>
      <c r="AO193" s="216"/>
      <c r="AP193" s="216"/>
      <c r="AQ193" s="216"/>
      <c r="AR193" s="216"/>
      <c r="AS193" s="216"/>
      <c r="AT193" s="216"/>
      <c r="AU193" s="216"/>
      <c r="AV193" s="216"/>
      <c r="AW193" s="216"/>
      <c r="AX193" s="216"/>
      <c r="AY193" s="216"/>
      <c r="AZ193" s="216"/>
      <c r="BA193" s="216"/>
      <c r="BB193" s="216"/>
      <c r="BC193" s="216"/>
      <c r="BD193" s="216"/>
      <c r="BE193" s="216"/>
      <c r="BF193" s="216"/>
      <c r="BG193" s="216"/>
      <c r="BH193" s="216"/>
      <c r="BI193" s="216"/>
      <c r="BJ193" s="216"/>
      <c r="BK193" s="216"/>
      <c r="BL193" s="216"/>
      <c r="BM193" s="219"/>
    </row>
    <row r="194" spans="1:65">
      <c r="A194" s="30"/>
      <c r="B194" s="20" t="s">
        <v>262</v>
      </c>
      <c r="C194" s="12"/>
      <c r="D194" s="220">
        <v>11.616666666666667</v>
      </c>
      <c r="E194" s="220">
        <v>10.865479292730049</v>
      </c>
      <c r="F194" s="220">
        <v>11.499392500000001</v>
      </c>
      <c r="G194" s="220">
        <v>11.5</v>
      </c>
      <c r="H194" s="220">
        <v>11.5</v>
      </c>
      <c r="I194" s="220">
        <v>10.466666666666667</v>
      </c>
      <c r="J194" s="220">
        <v>11.266666666666667</v>
      </c>
      <c r="K194" s="220">
        <v>10.983333333333333</v>
      </c>
      <c r="L194" s="220">
        <v>10.416666666666666</v>
      </c>
      <c r="M194" s="220">
        <v>11.166666666666666</v>
      </c>
      <c r="N194" s="220">
        <v>10.963690042283185</v>
      </c>
      <c r="O194" s="220">
        <v>11</v>
      </c>
      <c r="P194" s="220">
        <v>11</v>
      </c>
      <c r="Q194" s="220">
        <v>10.966666666666669</v>
      </c>
      <c r="R194" s="220">
        <v>11.016666666666666</v>
      </c>
      <c r="S194" s="220">
        <v>11.266666666666667</v>
      </c>
      <c r="T194" s="220">
        <v>11.183333333333332</v>
      </c>
      <c r="U194" s="220">
        <v>12.081666666666665</v>
      </c>
      <c r="V194" s="220">
        <v>12</v>
      </c>
      <c r="W194" s="220">
        <v>11.4445</v>
      </c>
      <c r="X194" s="215"/>
      <c r="Y194" s="216"/>
      <c r="Z194" s="216"/>
      <c r="AA194" s="216"/>
      <c r="AB194" s="216"/>
      <c r="AC194" s="216"/>
      <c r="AD194" s="216"/>
      <c r="AE194" s="216"/>
      <c r="AF194" s="216"/>
      <c r="AG194" s="216"/>
      <c r="AH194" s="216"/>
      <c r="AI194" s="216"/>
      <c r="AJ194" s="216"/>
      <c r="AK194" s="216"/>
      <c r="AL194" s="216"/>
      <c r="AM194" s="216"/>
      <c r="AN194" s="216"/>
      <c r="AO194" s="216"/>
      <c r="AP194" s="216"/>
      <c r="AQ194" s="216"/>
      <c r="AR194" s="216"/>
      <c r="AS194" s="216"/>
      <c r="AT194" s="216"/>
      <c r="AU194" s="216"/>
      <c r="AV194" s="216"/>
      <c r="AW194" s="216"/>
      <c r="AX194" s="216"/>
      <c r="AY194" s="216"/>
      <c r="AZ194" s="216"/>
      <c r="BA194" s="216"/>
      <c r="BB194" s="216"/>
      <c r="BC194" s="216"/>
      <c r="BD194" s="216"/>
      <c r="BE194" s="216"/>
      <c r="BF194" s="216"/>
      <c r="BG194" s="216"/>
      <c r="BH194" s="216"/>
      <c r="BI194" s="216"/>
      <c r="BJ194" s="216"/>
      <c r="BK194" s="216"/>
      <c r="BL194" s="216"/>
      <c r="BM194" s="219"/>
    </row>
    <row r="195" spans="1:65">
      <c r="A195" s="30"/>
      <c r="B195" s="3" t="s">
        <v>263</v>
      </c>
      <c r="C195" s="29"/>
      <c r="D195" s="218">
        <v>11.649999999999999</v>
      </c>
      <c r="E195" s="218">
        <v>10.774209498516498</v>
      </c>
      <c r="F195" s="218">
        <v>11.419642499999998</v>
      </c>
      <c r="G195" s="218">
        <v>11.5</v>
      </c>
      <c r="H195" s="218">
        <v>11.45</v>
      </c>
      <c r="I195" s="218">
        <v>10.4</v>
      </c>
      <c r="J195" s="218">
        <v>11.25</v>
      </c>
      <c r="K195" s="218">
        <v>11.05</v>
      </c>
      <c r="L195" s="218">
        <v>10.25</v>
      </c>
      <c r="M195" s="218">
        <v>10.95</v>
      </c>
      <c r="N195" s="218">
        <v>10.935065137</v>
      </c>
      <c r="O195" s="218">
        <v>11</v>
      </c>
      <c r="P195" s="218">
        <v>11</v>
      </c>
      <c r="Q195" s="218">
        <v>10.9</v>
      </c>
      <c r="R195" s="218">
        <v>10.95</v>
      </c>
      <c r="S195" s="218">
        <v>11.2</v>
      </c>
      <c r="T195" s="218">
        <v>11.2</v>
      </c>
      <c r="U195" s="218">
        <v>12.09</v>
      </c>
      <c r="V195" s="218">
        <v>12</v>
      </c>
      <c r="W195" s="218">
        <v>11.503</v>
      </c>
      <c r="X195" s="215"/>
      <c r="Y195" s="216"/>
      <c r="Z195" s="216"/>
      <c r="AA195" s="216"/>
      <c r="AB195" s="216"/>
      <c r="AC195" s="216"/>
      <c r="AD195" s="216"/>
      <c r="AE195" s="216"/>
      <c r="AF195" s="216"/>
      <c r="AG195" s="216"/>
      <c r="AH195" s="216"/>
      <c r="AI195" s="216"/>
      <c r="AJ195" s="216"/>
      <c r="AK195" s="216"/>
      <c r="AL195" s="216"/>
      <c r="AM195" s="216"/>
      <c r="AN195" s="216"/>
      <c r="AO195" s="216"/>
      <c r="AP195" s="216"/>
      <c r="AQ195" s="216"/>
      <c r="AR195" s="216"/>
      <c r="AS195" s="216"/>
      <c r="AT195" s="216"/>
      <c r="AU195" s="216"/>
      <c r="AV195" s="216"/>
      <c r="AW195" s="216"/>
      <c r="AX195" s="216"/>
      <c r="AY195" s="216"/>
      <c r="AZ195" s="216"/>
      <c r="BA195" s="216"/>
      <c r="BB195" s="216"/>
      <c r="BC195" s="216"/>
      <c r="BD195" s="216"/>
      <c r="BE195" s="216"/>
      <c r="BF195" s="216"/>
      <c r="BG195" s="216"/>
      <c r="BH195" s="216"/>
      <c r="BI195" s="216"/>
      <c r="BJ195" s="216"/>
      <c r="BK195" s="216"/>
      <c r="BL195" s="216"/>
      <c r="BM195" s="219"/>
    </row>
    <row r="196" spans="1:65">
      <c r="A196" s="30"/>
      <c r="B196" s="3" t="s">
        <v>264</v>
      </c>
      <c r="C196" s="29"/>
      <c r="D196" s="24">
        <v>0.194079021706795</v>
      </c>
      <c r="E196" s="24">
        <v>0.30573514877162355</v>
      </c>
      <c r="F196" s="24">
        <v>0.33549311740704929</v>
      </c>
      <c r="G196" s="24">
        <v>0.54772255750516607</v>
      </c>
      <c r="H196" s="24">
        <v>0.25298221281347072</v>
      </c>
      <c r="I196" s="24">
        <v>0.24221202832779937</v>
      </c>
      <c r="J196" s="24">
        <v>0.1751190071541828</v>
      </c>
      <c r="K196" s="24">
        <v>0.25625508125043389</v>
      </c>
      <c r="L196" s="24">
        <v>0.47504385762439516</v>
      </c>
      <c r="M196" s="24">
        <v>0.57503623074260879</v>
      </c>
      <c r="N196" s="24">
        <v>0.36994821994093618</v>
      </c>
      <c r="O196" s="24">
        <v>0.141421356237309</v>
      </c>
      <c r="P196" s="24">
        <v>0</v>
      </c>
      <c r="Q196" s="24">
        <v>0.41311822359545791</v>
      </c>
      <c r="R196" s="24">
        <v>0.34880749227427227</v>
      </c>
      <c r="S196" s="24">
        <v>0.29439202887759469</v>
      </c>
      <c r="T196" s="24">
        <v>0.21369760566432805</v>
      </c>
      <c r="U196" s="24">
        <v>0.14552204873030963</v>
      </c>
      <c r="V196" s="24">
        <v>0</v>
      </c>
      <c r="W196" s="24">
        <v>0.1950125636978296</v>
      </c>
      <c r="X196" s="146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30"/>
      <c r="B197" s="3" t="s">
        <v>86</v>
      </c>
      <c r="C197" s="29"/>
      <c r="D197" s="13">
        <v>1.6706945914501722E-2</v>
      </c>
      <c r="E197" s="13">
        <v>2.8138210983125887E-2</v>
      </c>
      <c r="F197" s="13">
        <v>2.9174855750601546E-2</v>
      </c>
      <c r="G197" s="13">
        <v>4.7628048478710092E-2</v>
      </c>
      <c r="H197" s="13">
        <v>2.1998453288127887E-2</v>
      </c>
      <c r="I197" s="13">
        <v>2.3141276591827964E-2</v>
      </c>
      <c r="J197" s="13">
        <v>1.5543107143862377E-2</v>
      </c>
      <c r="K197" s="13">
        <v>2.3331266881678352E-2</v>
      </c>
      <c r="L197" s="13">
        <v>4.5604210331941938E-2</v>
      </c>
      <c r="M197" s="13">
        <v>5.1495781857547059E-2</v>
      </c>
      <c r="N197" s="13">
        <v>3.3743038932528467E-2</v>
      </c>
      <c r="O197" s="13">
        <v>1.2856486930664456E-2</v>
      </c>
      <c r="P197" s="13">
        <v>0</v>
      </c>
      <c r="Q197" s="13">
        <v>3.7670354735148133E-2</v>
      </c>
      <c r="R197" s="13">
        <v>3.1661799601295518E-2</v>
      </c>
      <c r="S197" s="13">
        <v>2.6129470018721422E-2</v>
      </c>
      <c r="T197" s="13">
        <v>1.9108578747927995E-2</v>
      </c>
      <c r="U197" s="13">
        <v>1.2044865393597157E-2</v>
      </c>
      <c r="V197" s="13">
        <v>0</v>
      </c>
      <c r="W197" s="13">
        <v>1.7039850032577186E-2</v>
      </c>
      <c r="X197" s="146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3" t="s">
        <v>265</v>
      </c>
      <c r="C198" s="29"/>
      <c r="D198" s="13">
        <v>4.774770924900662E-2</v>
      </c>
      <c r="E198" s="13">
        <v>-2.0004501677151398E-2</v>
      </c>
      <c r="F198" s="13">
        <v>3.7170342866301942E-2</v>
      </c>
      <c r="G198" s="13">
        <v>3.7225135411498744E-2</v>
      </c>
      <c r="H198" s="13">
        <v>3.7225135411498744E-2</v>
      </c>
      <c r="I198" s="13">
        <v>-5.5974804292143188E-2</v>
      </c>
      <c r="J198" s="13">
        <v>1.617998773648277E-2</v>
      </c>
      <c r="K198" s="13">
        <v>-9.3748344403223882E-3</v>
      </c>
      <c r="L198" s="13">
        <v>-6.0484478793932372E-2</v>
      </c>
      <c r="M198" s="13">
        <v>7.1606387329044008E-3</v>
      </c>
      <c r="N198" s="13">
        <v>-1.114653141592381E-2</v>
      </c>
      <c r="O198" s="13">
        <v>-7.8716096063925489E-3</v>
      </c>
      <c r="P198" s="13">
        <v>-7.8716096063925489E-3</v>
      </c>
      <c r="Q198" s="13">
        <v>-1.0878059274251783E-2</v>
      </c>
      <c r="R198" s="13">
        <v>-6.3683847724629317E-3</v>
      </c>
      <c r="S198" s="13">
        <v>1.617998773648277E-2</v>
      </c>
      <c r="T198" s="13">
        <v>8.6638635668341291E-3</v>
      </c>
      <c r="U198" s="13">
        <v>8.9687682115645373E-2</v>
      </c>
      <c r="V198" s="13">
        <v>8.2321880429389926E-2</v>
      </c>
      <c r="W198" s="13">
        <v>3.2219396714512794E-2</v>
      </c>
      <c r="X198" s="146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46" t="s">
        <v>266</v>
      </c>
      <c r="C199" s="47"/>
      <c r="D199" s="45">
        <v>1.49</v>
      </c>
      <c r="E199" s="45">
        <v>1</v>
      </c>
      <c r="F199" s="45">
        <v>1.1100000000000001</v>
      </c>
      <c r="G199" s="45" t="s">
        <v>267</v>
      </c>
      <c r="H199" s="45">
        <v>1.1100000000000001</v>
      </c>
      <c r="I199" s="45">
        <v>2.33</v>
      </c>
      <c r="J199" s="45">
        <v>0.33</v>
      </c>
      <c r="K199" s="45">
        <v>0.61</v>
      </c>
      <c r="L199" s="45">
        <v>2.4900000000000002</v>
      </c>
      <c r="M199" s="45">
        <v>0</v>
      </c>
      <c r="N199" s="45">
        <v>0.67</v>
      </c>
      <c r="O199" s="45">
        <v>0.55000000000000004</v>
      </c>
      <c r="P199" s="45" t="s">
        <v>267</v>
      </c>
      <c r="Q199" s="45">
        <v>0.66</v>
      </c>
      <c r="R199" s="45">
        <v>0.5</v>
      </c>
      <c r="S199" s="45">
        <v>0.33</v>
      </c>
      <c r="T199" s="45">
        <v>0.06</v>
      </c>
      <c r="U199" s="45">
        <v>3.04</v>
      </c>
      <c r="V199" s="45" t="s">
        <v>267</v>
      </c>
      <c r="W199" s="45">
        <v>0.92</v>
      </c>
      <c r="X199" s="146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B200" s="31" t="s">
        <v>310</v>
      </c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BM200" s="55"/>
    </row>
    <row r="201" spans="1:65">
      <c r="BM201" s="55"/>
    </row>
    <row r="202" spans="1:65" ht="15">
      <c r="B202" s="8" t="s">
        <v>502</v>
      </c>
      <c r="BM202" s="28" t="s">
        <v>66</v>
      </c>
    </row>
    <row r="203" spans="1:65" ht="15">
      <c r="A203" s="25" t="s">
        <v>51</v>
      </c>
      <c r="B203" s="18" t="s">
        <v>110</v>
      </c>
      <c r="C203" s="15" t="s">
        <v>111</v>
      </c>
      <c r="D203" s="16" t="s">
        <v>230</v>
      </c>
      <c r="E203" s="17" t="s">
        <v>230</v>
      </c>
      <c r="F203" s="17" t="s">
        <v>230</v>
      </c>
      <c r="G203" s="17" t="s">
        <v>230</v>
      </c>
      <c r="H203" s="17" t="s">
        <v>230</v>
      </c>
      <c r="I203" s="17" t="s">
        <v>230</v>
      </c>
      <c r="J203" s="17" t="s">
        <v>230</v>
      </c>
      <c r="K203" s="17" t="s">
        <v>230</v>
      </c>
      <c r="L203" s="17" t="s">
        <v>230</v>
      </c>
      <c r="M203" s="17" t="s">
        <v>230</v>
      </c>
      <c r="N203" s="17" t="s">
        <v>230</v>
      </c>
      <c r="O203" s="17" t="s">
        <v>230</v>
      </c>
      <c r="P203" s="17" t="s">
        <v>230</v>
      </c>
      <c r="Q203" s="17" t="s">
        <v>230</v>
      </c>
      <c r="R203" s="17" t="s">
        <v>230</v>
      </c>
      <c r="S203" s="17" t="s">
        <v>230</v>
      </c>
      <c r="T203" s="17" t="s">
        <v>230</v>
      </c>
      <c r="U203" s="17" t="s">
        <v>230</v>
      </c>
      <c r="V203" s="17" t="s">
        <v>230</v>
      </c>
      <c r="W203" s="146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1</v>
      </c>
    </row>
    <row r="204" spans="1:65">
      <c r="A204" s="30"/>
      <c r="B204" s="19" t="s">
        <v>231</v>
      </c>
      <c r="C204" s="9" t="s">
        <v>231</v>
      </c>
      <c r="D204" s="144" t="s">
        <v>234</v>
      </c>
      <c r="E204" s="145" t="s">
        <v>235</v>
      </c>
      <c r="F204" s="145" t="s">
        <v>239</v>
      </c>
      <c r="G204" s="145" t="s">
        <v>240</v>
      </c>
      <c r="H204" s="145" t="s">
        <v>241</v>
      </c>
      <c r="I204" s="145" t="s">
        <v>242</v>
      </c>
      <c r="J204" s="145" t="s">
        <v>243</v>
      </c>
      <c r="K204" s="145" t="s">
        <v>244</v>
      </c>
      <c r="L204" s="145" t="s">
        <v>245</v>
      </c>
      <c r="M204" s="145" t="s">
        <v>246</v>
      </c>
      <c r="N204" s="145" t="s">
        <v>247</v>
      </c>
      <c r="O204" s="145" t="s">
        <v>248</v>
      </c>
      <c r="P204" s="145" t="s">
        <v>249</v>
      </c>
      <c r="Q204" s="145" t="s">
        <v>250</v>
      </c>
      <c r="R204" s="145" t="s">
        <v>251</v>
      </c>
      <c r="S204" s="145" t="s">
        <v>286</v>
      </c>
      <c r="T204" s="145" t="s">
        <v>254</v>
      </c>
      <c r="U204" s="145" t="s">
        <v>255</v>
      </c>
      <c r="V204" s="145" t="s">
        <v>301</v>
      </c>
      <c r="W204" s="146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 t="s">
        <v>3</v>
      </c>
    </row>
    <row r="205" spans="1:65">
      <c r="A205" s="30"/>
      <c r="B205" s="19"/>
      <c r="C205" s="9"/>
      <c r="D205" s="10" t="s">
        <v>114</v>
      </c>
      <c r="E205" s="11" t="s">
        <v>302</v>
      </c>
      <c r="F205" s="11" t="s">
        <v>303</v>
      </c>
      <c r="G205" s="11" t="s">
        <v>114</v>
      </c>
      <c r="H205" s="11" t="s">
        <v>303</v>
      </c>
      <c r="I205" s="11" t="s">
        <v>303</v>
      </c>
      <c r="J205" s="11" t="s">
        <v>303</v>
      </c>
      <c r="K205" s="11" t="s">
        <v>303</v>
      </c>
      <c r="L205" s="11" t="s">
        <v>303</v>
      </c>
      <c r="M205" s="11" t="s">
        <v>114</v>
      </c>
      <c r="N205" s="11" t="s">
        <v>303</v>
      </c>
      <c r="O205" s="11" t="s">
        <v>114</v>
      </c>
      <c r="P205" s="11" t="s">
        <v>302</v>
      </c>
      <c r="Q205" s="11" t="s">
        <v>302</v>
      </c>
      <c r="R205" s="11" t="s">
        <v>303</v>
      </c>
      <c r="S205" s="11" t="s">
        <v>303</v>
      </c>
      <c r="T205" s="11" t="s">
        <v>114</v>
      </c>
      <c r="U205" s="11" t="s">
        <v>114</v>
      </c>
      <c r="V205" s="11" t="s">
        <v>114</v>
      </c>
      <c r="W205" s="146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0</v>
      </c>
    </row>
    <row r="206" spans="1:65">
      <c r="A206" s="30"/>
      <c r="B206" s="19"/>
      <c r="C206" s="9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146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1</v>
      </c>
    </row>
    <row r="207" spans="1:65">
      <c r="A207" s="30"/>
      <c r="B207" s="18">
        <v>1</v>
      </c>
      <c r="C207" s="14">
        <v>1</v>
      </c>
      <c r="D207" s="205">
        <v>116</v>
      </c>
      <c r="E207" s="204">
        <v>98.330926278289013</v>
      </c>
      <c r="F207" s="205">
        <v>49</v>
      </c>
      <c r="G207" s="204">
        <v>89</v>
      </c>
      <c r="H207" s="204">
        <v>100</v>
      </c>
      <c r="I207" s="204">
        <v>90</v>
      </c>
      <c r="J207" s="204">
        <v>92</v>
      </c>
      <c r="K207" s="204">
        <v>94</v>
      </c>
      <c r="L207" s="204">
        <v>97</v>
      </c>
      <c r="M207" s="205">
        <v>69.810095854579998</v>
      </c>
      <c r="N207" s="204">
        <v>91.5</v>
      </c>
      <c r="O207" s="204">
        <v>100</v>
      </c>
      <c r="P207" s="204">
        <v>82</v>
      </c>
      <c r="Q207" s="204">
        <v>104</v>
      </c>
      <c r="R207" s="204">
        <v>82</v>
      </c>
      <c r="S207" s="204">
        <v>87</v>
      </c>
      <c r="T207" s="204">
        <v>95</v>
      </c>
      <c r="U207" s="204">
        <v>90</v>
      </c>
      <c r="V207" s="204">
        <v>106.05</v>
      </c>
      <c r="W207" s="206"/>
      <c r="X207" s="207"/>
      <c r="Y207" s="207"/>
      <c r="Z207" s="207"/>
      <c r="AA207" s="207"/>
      <c r="AB207" s="207"/>
      <c r="AC207" s="207"/>
      <c r="AD207" s="207"/>
      <c r="AE207" s="207"/>
      <c r="AF207" s="207"/>
      <c r="AG207" s="207"/>
      <c r="AH207" s="207"/>
      <c r="AI207" s="207"/>
      <c r="AJ207" s="207"/>
      <c r="AK207" s="207"/>
      <c r="AL207" s="207"/>
      <c r="AM207" s="207"/>
      <c r="AN207" s="207"/>
      <c r="AO207" s="207"/>
      <c r="AP207" s="207"/>
      <c r="AQ207" s="207"/>
      <c r="AR207" s="207"/>
      <c r="AS207" s="207"/>
      <c r="AT207" s="207"/>
      <c r="AU207" s="207"/>
      <c r="AV207" s="207"/>
      <c r="AW207" s="207"/>
      <c r="AX207" s="207"/>
      <c r="AY207" s="207"/>
      <c r="AZ207" s="207"/>
      <c r="BA207" s="207"/>
      <c r="BB207" s="207"/>
      <c r="BC207" s="207"/>
      <c r="BD207" s="207"/>
      <c r="BE207" s="207"/>
      <c r="BF207" s="207"/>
      <c r="BG207" s="207"/>
      <c r="BH207" s="207"/>
      <c r="BI207" s="207"/>
      <c r="BJ207" s="207"/>
      <c r="BK207" s="207"/>
      <c r="BL207" s="207"/>
      <c r="BM207" s="208">
        <v>1</v>
      </c>
    </row>
    <row r="208" spans="1:65">
      <c r="A208" s="30"/>
      <c r="B208" s="19">
        <v>1</v>
      </c>
      <c r="C208" s="9">
        <v>2</v>
      </c>
      <c r="D208" s="211">
        <v>113</v>
      </c>
      <c r="E208" s="210">
        <v>100.38785482913804</v>
      </c>
      <c r="F208" s="211">
        <v>55</v>
      </c>
      <c r="G208" s="209">
        <v>90</v>
      </c>
      <c r="H208" s="209">
        <v>98</v>
      </c>
      <c r="I208" s="209">
        <v>89</v>
      </c>
      <c r="J208" s="209">
        <v>95</v>
      </c>
      <c r="K208" s="209">
        <v>94</v>
      </c>
      <c r="L208" s="209">
        <v>93</v>
      </c>
      <c r="M208" s="211">
        <v>65.20866391218</v>
      </c>
      <c r="N208" s="209">
        <v>91.6</v>
      </c>
      <c r="O208" s="209">
        <v>108</v>
      </c>
      <c r="P208" s="209">
        <v>82</v>
      </c>
      <c r="Q208" s="209">
        <v>99</v>
      </c>
      <c r="R208" s="209">
        <v>77</v>
      </c>
      <c r="S208" s="209">
        <v>88</v>
      </c>
      <c r="T208" s="209">
        <v>100.2</v>
      </c>
      <c r="U208" s="209">
        <v>100</v>
      </c>
      <c r="V208" s="209">
        <v>107.125</v>
      </c>
      <c r="W208" s="206"/>
      <c r="X208" s="207"/>
      <c r="Y208" s="207"/>
      <c r="Z208" s="207"/>
      <c r="AA208" s="207"/>
      <c r="AB208" s="207"/>
      <c r="AC208" s="207"/>
      <c r="AD208" s="207"/>
      <c r="AE208" s="207"/>
      <c r="AF208" s="207"/>
      <c r="AG208" s="207"/>
      <c r="AH208" s="207"/>
      <c r="AI208" s="207"/>
      <c r="AJ208" s="207"/>
      <c r="AK208" s="207"/>
      <c r="AL208" s="207"/>
      <c r="AM208" s="207"/>
      <c r="AN208" s="207"/>
      <c r="AO208" s="207"/>
      <c r="AP208" s="207"/>
      <c r="AQ208" s="207"/>
      <c r="AR208" s="207"/>
      <c r="AS208" s="207"/>
      <c r="AT208" s="207"/>
      <c r="AU208" s="207"/>
      <c r="AV208" s="207"/>
      <c r="AW208" s="207"/>
      <c r="AX208" s="207"/>
      <c r="AY208" s="207"/>
      <c r="AZ208" s="207"/>
      <c r="BA208" s="207"/>
      <c r="BB208" s="207"/>
      <c r="BC208" s="207"/>
      <c r="BD208" s="207"/>
      <c r="BE208" s="207"/>
      <c r="BF208" s="207"/>
      <c r="BG208" s="207"/>
      <c r="BH208" s="207"/>
      <c r="BI208" s="207"/>
      <c r="BJ208" s="207"/>
      <c r="BK208" s="207"/>
      <c r="BL208" s="207"/>
      <c r="BM208" s="208">
        <v>29</v>
      </c>
    </row>
    <row r="209" spans="1:65">
      <c r="A209" s="30"/>
      <c r="B209" s="19">
        <v>1</v>
      </c>
      <c r="C209" s="9">
        <v>3</v>
      </c>
      <c r="D209" s="211">
        <v>115</v>
      </c>
      <c r="E209" s="209">
        <v>94.935843476933115</v>
      </c>
      <c r="F209" s="211">
        <v>52</v>
      </c>
      <c r="G209" s="209">
        <v>92</v>
      </c>
      <c r="H209" s="209">
        <v>99</v>
      </c>
      <c r="I209" s="209">
        <v>93</v>
      </c>
      <c r="J209" s="209">
        <v>89</v>
      </c>
      <c r="K209" s="209">
        <v>97</v>
      </c>
      <c r="L209" s="210">
        <v>102</v>
      </c>
      <c r="M209" s="211">
        <v>67.378658373180002</v>
      </c>
      <c r="N209" s="209">
        <v>89.8</v>
      </c>
      <c r="O209" s="209">
        <v>95</v>
      </c>
      <c r="P209" s="209">
        <v>74</v>
      </c>
      <c r="Q209" s="209">
        <v>98</v>
      </c>
      <c r="R209" s="209">
        <v>76</v>
      </c>
      <c r="S209" s="209">
        <v>88</v>
      </c>
      <c r="T209" s="209">
        <v>97.8</v>
      </c>
      <c r="U209" s="209">
        <v>100</v>
      </c>
      <c r="V209" s="209">
        <v>108.693</v>
      </c>
      <c r="W209" s="206"/>
      <c r="X209" s="207"/>
      <c r="Y209" s="207"/>
      <c r="Z209" s="207"/>
      <c r="AA209" s="207"/>
      <c r="AB209" s="207"/>
      <c r="AC209" s="207"/>
      <c r="AD209" s="207"/>
      <c r="AE209" s="207"/>
      <c r="AF209" s="207"/>
      <c r="AG209" s="207"/>
      <c r="AH209" s="207"/>
      <c r="AI209" s="207"/>
      <c r="AJ209" s="207"/>
      <c r="AK209" s="207"/>
      <c r="AL209" s="207"/>
      <c r="AM209" s="207"/>
      <c r="AN209" s="207"/>
      <c r="AO209" s="207"/>
      <c r="AP209" s="207"/>
      <c r="AQ209" s="207"/>
      <c r="AR209" s="207"/>
      <c r="AS209" s="207"/>
      <c r="AT209" s="207"/>
      <c r="AU209" s="207"/>
      <c r="AV209" s="207"/>
      <c r="AW209" s="207"/>
      <c r="AX209" s="207"/>
      <c r="AY209" s="207"/>
      <c r="AZ209" s="207"/>
      <c r="BA209" s="207"/>
      <c r="BB209" s="207"/>
      <c r="BC209" s="207"/>
      <c r="BD209" s="207"/>
      <c r="BE209" s="207"/>
      <c r="BF209" s="207"/>
      <c r="BG209" s="207"/>
      <c r="BH209" s="207"/>
      <c r="BI209" s="207"/>
      <c r="BJ209" s="207"/>
      <c r="BK209" s="207"/>
      <c r="BL209" s="207"/>
      <c r="BM209" s="208">
        <v>16</v>
      </c>
    </row>
    <row r="210" spans="1:65">
      <c r="A210" s="30"/>
      <c r="B210" s="19">
        <v>1</v>
      </c>
      <c r="C210" s="9">
        <v>4</v>
      </c>
      <c r="D210" s="211">
        <v>112</v>
      </c>
      <c r="E210" s="209">
        <v>95.266385647216069</v>
      </c>
      <c r="F210" s="211">
        <v>41</v>
      </c>
      <c r="G210" s="209">
        <v>90</v>
      </c>
      <c r="H210" s="209">
        <v>98</v>
      </c>
      <c r="I210" s="209">
        <v>92</v>
      </c>
      <c r="J210" s="209">
        <v>96</v>
      </c>
      <c r="K210" s="209">
        <v>97</v>
      </c>
      <c r="L210" s="209">
        <v>94</v>
      </c>
      <c r="M210" s="211">
        <v>68.868556134779993</v>
      </c>
      <c r="N210" s="209">
        <v>91.6</v>
      </c>
      <c r="O210" s="209">
        <v>106</v>
      </c>
      <c r="P210" s="209">
        <v>79</v>
      </c>
      <c r="Q210" s="209">
        <v>97</v>
      </c>
      <c r="R210" s="209">
        <v>77</v>
      </c>
      <c r="S210" s="209">
        <v>86</v>
      </c>
      <c r="T210" s="209">
        <v>100</v>
      </c>
      <c r="U210" s="209">
        <v>100</v>
      </c>
      <c r="V210" s="209">
        <v>106.792</v>
      </c>
      <c r="W210" s="206"/>
      <c r="X210" s="207"/>
      <c r="Y210" s="207"/>
      <c r="Z210" s="207"/>
      <c r="AA210" s="207"/>
      <c r="AB210" s="207"/>
      <c r="AC210" s="207"/>
      <c r="AD210" s="207"/>
      <c r="AE210" s="207"/>
      <c r="AF210" s="207"/>
      <c r="AG210" s="207"/>
      <c r="AH210" s="207"/>
      <c r="AI210" s="207"/>
      <c r="AJ210" s="207"/>
      <c r="AK210" s="207"/>
      <c r="AL210" s="207"/>
      <c r="AM210" s="207"/>
      <c r="AN210" s="207"/>
      <c r="AO210" s="207"/>
      <c r="AP210" s="207"/>
      <c r="AQ210" s="207"/>
      <c r="AR210" s="207"/>
      <c r="AS210" s="207"/>
      <c r="AT210" s="207"/>
      <c r="AU210" s="207"/>
      <c r="AV210" s="207"/>
      <c r="AW210" s="207"/>
      <c r="AX210" s="207"/>
      <c r="AY210" s="207"/>
      <c r="AZ210" s="207"/>
      <c r="BA210" s="207"/>
      <c r="BB210" s="207"/>
      <c r="BC210" s="207"/>
      <c r="BD210" s="207"/>
      <c r="BE210" s="207"/>
      <c r="BF210" s="207"/>
      <c r="BG210" s="207"/>
      <c r="BH210" s="207"/>
      <c r="BI210" s="207"/>
      <c r="BJ210" s="207"/>
      <c r="BK210" s="207"/>
      <c r="BL210" s="207"/>
      <c r="BM210" s="208">
        <v>93.58612657765633</v>
      </c>
    </row>
    <row r="211" spans="1:65">
      <c r="A211" s="30"/>
      <c r="B211" s="19">
        <v>1</v>
      </c>
      <c r="C211" s="9">
        <v>5</v>
      </c>
      <c r="D211" s="211">
        <v>116</v>
      </c>
      <c r="E211" s="209">
        <v>94.587808531754632</v>
      </c>
      <c r="F211" s="211">
        <v>57</v>
      </c>
      <c r="G211" s="209">
        <v>88</v>
      </c>
      <c r="H211" s="209">
        <v>98</v>
      </c>
      <c r="I211" s="209">
        <v>90</v>
      </c>
      <c r="J211" s="209">
        <v>97</v>
      </c>
      <c r="K211" s="209">
        <v>97</v>
      </c>
      <c r="L211" s="209">
        <v>91</v>
      </c>
      <c r="M211" s="211">
        <v>69.357250282980004</v>
      </c>
      <c r="N211" s="209">
        <v>93.4</v>
      </c>
      <c r="O211" s="209">
        <v>100</v>
      </c>
      <c r="P211" s="209">
        <v>74</v>
      </c>
      <c r="Q211" s="209">
        <v>102</v>
      </c>
      <c r="R211" s="209">
        <v>81</v>
      </c>
      <c r="S211" s="210">
        <v>97</v>
      </c>
      <c r="T211" s="209">
        <v>96</v>
      </c>
      <c r="U211" s="209">
        <v>100</v>
      </c>
      <c r="V211" s="209">
        <v>107.349</v>
      </c>
      <c r="W211" s="206"/>
      <c r="X211" s="207"/>
      <c r="Y211" s="207"/>
      <c r="Z211" s="207"/>
      <c r="AA211" s="207"/>
      <c r="AB211" s="207"/>
      <c r="AC211" s="207"/>
      <c r="AD211" s="207"/>
      <c r="AE211" s="207"/>
      <c r="AF211" s="207"/>
      <c r="AG211" s="207"/>
      <c r="AH211" s="207"/>
      <c r="AI211" s="207"/>
      <c r="AJ211" s="207"/>
      <c r="AK211" s="207"/>
      <c r="AL211" s="207"/>
      <c r="AM211" s="207"/>
      <c r="AN211" s="207"/>
      <c r="AO211" s="207"/>
      <c r="AP211" s="207"/>
      <c r="AQ211" s="207"/>
      <c r="AR211" s="207"/>
      <c r="AS211" s="207"/>
      <c r="AT211" s="207"/>
      <c r="AU211" s="207"/>
      <c r="AV211" s="207"/>
      <c r="AW211" s="207"/>
      <c r="AX211" s="207"/>
      <c r="AY211" s="207"/>
      <c r="AZ211" s="207"/>
      <c r="BA211" s="207"/>
      <c r="BB211" s="207"/>
      <c r="BC211" s="207"/>
      <c r="BD211" s="207"/>
      <c r="BE211" s="207"/>
      <c r="BF211" s="207"/>
      <c r="BG211" s="207"/>
      <c r="BH211" s="207"/>
      <c r="BI211" s="207"/>
      <c r="BJ211" s="207"/>
      <c r="BK211" s="207"/>
      <c r="BL211" s="207"/>
      <c r="BM211" s="208">
        <v>25</v>
      </c>
    </row>
    <row r="212" spans="1:65">
      <c r="A212" s="30"/>
      <c r="B212" s="19">
        <v>1</v>
      </c>
      <c r="C212" s="9">
        <v>6</v>
      </c>
      <c r="D212" s="211">
        <v>118</v>
      </c>
      <c r="E212" s="209">
        <v>95.466662278313777</v>
      </c>
      <c r="F212" s="211">
        <v>51</v>
      </c>
      <c r="G212" s="209">
        <v>91</v>
      </c>
      <c r="H212" s="209">
        <v>97</v>
      </c>
      <c r="I212" s="209">
        <v>88</v>
      </c>
      <c r="J212" s="209">
        <v>93</v>
      </c>
      <c r="K212" s="209">
        <v>95</v>
      </c>
      <c r="L212" s="209">
        <v>93</v>
      </c>
      <c r="M212" s="211">
        <v>65.107144273580005</v>
      </c>
      <c r="N212" s="209">
        <v>92.4</v>
      </c>
      <c r="O212" s="209">
        <v>100</v>
      </c>
      <c r="P212" s="209">
        <v>75</v>
      </c>
      <c r="Q212" s="209">
        <v>97</v>
      </c>
      <c r="R212" s="209">
        <v>84</v>
      </c>
      <c r="S212" s="209">
        <v>86</v>
      </c>
      <c r="T212" s="209">
        <v>95.8</v>
      </c>
      <c r="U212" s="209">
        <v>100</v>
      </c>
      <c r="V212" s="209">
        <v>108.254</v>
      </c>
      <c r="W212" s="206"/>
      <c r="X212" s="207"/>
      <c r="Y212" s="207"/>
      <c r="Z212" s="207"/>
      <c r="AA212" s="207"/>
      <c r="AB212" s="207"/>
      <c r="AC212" s="207"/>
      <c r="AD212" s="207"/>
      <c r="AE212" s="207"/>
      <c r="AF212" s="207"/>
      <c r="AG212" s="207"/>
      <c r="AH212" s="207"/>
      <c r="AI212" s="207"/>
      <c r="AJ212" s="207"/>
      <c r="AK212" s="207"/>
      <c r="AL212" s="207"/>
      <c r="AM212" s="207"/>
      <c r="AN212" s="207"/>
      <c r="AO212" s="207"/>
      <c r="AP212" s="207"/>
      <c r="AQ212" s="207"/>
      <c r="AR212" s="207"/>
      <c r="AS212" s="207"/>
      <c r="AT212" s="207"/>
      <c r="AU212" s="207"/>
      <c r="AV212" s="207"/>
      <c r="AW212" s="207"/>
      <c r="AX212" s="207"/>
      <c r="AY212" s="207"/>
      <c r="AZ212" s="207"/>
      <c r="BA212" s="207"/>
      <c r="BB212" s="207"/>
      <c r="BC212" s="207"/>
      <c r="BD212" s="207"/>
      <c r="BE212" s="207"/>
      <c r="BF212" s="207"/>
      <c r="BG212" s="207"/>
      <c r="BH212" s="207"/>
      <c r="BI212" s="207"/>
      <c r="BJ212" s="207"/>
      <c r="BK212" s="207"/>
      <c r="BL212" s="207"/>
      <c r="BM212" s="212"/>
    </row>
    <row r="213" spans="1:65">
      <c r="A213" s="30"/>
      <c r="B213" s="20" t="s">
        <v>262</v>
      </c>
      <c r="C213" s="12"/>
      <c r="D213" s="213">
        <v>115</v>
      </c>
      <c r="E213" s="213">
        <v>96.495913506940767</v>
      </c>
      <c r="F213" s="213">
        <v>50.833333333333336</v>
      </c>
      <c r="G213" s="213">
        <v>90</v>
      </c>
      <c r="H213" s="213">
        <v>98.333333333333329</v>
      </c>
      <c r="I213" s="213">
        <v>90.333333333333329</v>
      </c>
      <c r="J213" s="213">
        <v>93.666666666666671</v>
      </c>
      <c r="K213" s="213">
        <v>95.666666666666671</v>
      </c>
      <c r="L213" s="213">
        <v>95</v>
      </c>
      <c r="M213" s="213">
        <v>67.621728138546672</v>
      </c>
      <c r="N213" s="213">
        <v>91.716666666666654</v>
      </c>
      <c r="O213" s="213">
        <v>101.5</v>
      </c>
      <c r="P213" s="213">
        <v>77.666666666666671</v>
      </c>
      <c r="Q213" s="213">
        <v>99.5</v>
      </c>
      <c r="R213" s="213">
        <v>79.5</v>
      </c>
      <c r="S213" s="213">
        <v>88.666666666666671</v>
      </c>
      <c r="T213" s="213">
        <v>97.466666666666654</v>
      </c>
      <c r="U213" s="213">
        <v>98.333333333333329</v>
      </c>
      <c r="V213" s="213">
        <v>107.37716666666667</v>
      </c>
      <c r="W213" s="206"/>
      <c r="X213" s="207"/>
      <c r="Y213" s="207"/>
      <c r="Z213" s="207"/>
      <c r="AA213" s="207"/>
      <c r="AB213" s="207"/>
      <c r="AC213" s="207"/>
      <c r="AD213" s="207"/>
      <c r="AE213" s="207"/>
      <c r="AF213" s="207"/>
      <c r="AG213" s="207"/>
      <c r="AH213" s="207"/>
      <c r="AI213" s="207"/>
      <c r="AJ213" s="207"/>
      <c r="AK213" s="207"/>
      <c r="AL213" s="207"/>
      <c r="AM213" s="207"/>
      <c r="AN213" s="207"/>
      <c r="AO213" s="207"/>
      <c r="AP213" s="207"/>
      <c r="AQ213" s="207"/>
      <c r="AR213" s="207"/>
      <c r="AS213" s="207"/>
      <c r="AT213" s="207"/>
      <c r="AU213" s="207"/>
      <c r="AV213" s="207"/>
      <c r="AW213" s="207"/>
      <c r="AX213" s="207"/>
      <c r="AY213" s="207"/>
      <c r="AZ213" s="207"/>
      <c r="BA213" s="207"/>
      <c r="BB213" s="207"/>
      <c r="BC213" s="207"/>
      <c r="BD213" s="207"/>
      <c r="BE213" s="207"/>
      <c r="BF213" s="207"/>
      <c r="BG213" s="207"/>
      <c r="BH213" s="207"/>
      <c r="BI213" s="207"/>
      <c r="BJ213" s="207"/>
      <c r="BK213" s="207"/>
      <c r="BL213" s="207"/>
      <c r="BM213" s="212"/>
    </row>
    <row r="214" spans="1:65">
      <c r="A214" s="30"/>
      <c r="B214" s="3" t="s">
        <v>263</v>
      </c>
      <c r="C214" s="29"/>
      <c r="D214" s="209">
        <v>115.5</v>
      </c>
      <c r="E214" s="209">
        <v>95.366523962764916</v>
      </c>
      <c r="F214" s="209">
        <v>51.5</v>
      </c>
      <c r="G214" s="209">
        <v>90</v>
      </c>
      <c r="H214" s="209">
        <v>98</v>
      </c>
      <c r="I214" s="209">
        <v>90</v>
      </c>
      <c r="J214" s="209">
        <v>94</v>
      </c>
      <c r="K214" s="209">
        <v>96</v>
      </c>
      <c r="L214" s="209">
        <v>93.5</v>
      </c>
      <c r="M214" s="209">
        <v>68.123607253979998</v>
      </c>
      <c r="N214" s="209">
        <v>91.6</v>
      </c>
      <c r="O214" s="209">
        <v>100</v>
      </c>
      <c r="P214" s="209">
        <v>77</v>
      </c>
      <c r="Q214" s="209">
        <v>98.5</v>
      </c>
      <c r="R214" s="209">
        <v>79</v>
      </c>
      <c r="S214" s="209">
        <v>87.5</v>
      </c>
      <c r="T214" s="209">
        <v>96.9</v>
      </c>
      <c r="U214" s="209">
        <v>100</v>
      </c>
      <c r="V214" s="209">
        <v>107.23699999999999</v>
      </c>
      <c r="W214" s="206"/>
      <c r="X214" s="207"/>
      <c r="Y214" s="207"/>
      <c r="Z214" s="207"/>
      <c r="AA214" s="207"/>
      <c r="AB214" s="207"/>
      <c r="AC214" s="207"/>
      <c r="AD214" s="207"/>
      <c r="AE214" s="207"/>
      <c r="AF214" s="207"/>
      <c r="AG214" s="207"/>
      <c r="AH214" s="207"/>
      <c r="AI214" s="207"/>
      <c r="AJ214" s="207"/>
      <c r="AK214" s="207"/>
      <c r="AL214" s="207"/>
      <c r="AM214" s="207"/>
      <c r="AN214" s="207"/>
      <c r="AO214" s="207"/>
      <c r="AP214" s="207"/>
      <c r="AQ214" s="207"/>
      <c r="AR214" s="207"/>
      <c r="AS214" s="207"/>
      <c r="AT214" s="207"/>
      <c r="AU214" s="207"/>
      <c r="AV214" s="207"/>
      <c r="AW214" s="207"/>
      <c r="AX214" s="207"/>
      <c r="AY214" s="207"/>
      <c r="AZ214" s="207"/>
      <c r="BA214" s="207"/>
      <c r="BB214" s="207"/>
      <c r="BC214" s="207"/>
      <c r="BD214" s="207"/>
      <c r="BE214" s="207"/>
      <c r="BF214" s="207"/>
      <c r="BG214" s="207"/>
      <c r="BH214" s="207"/>
      <c r="BI214" s="207"/>
      <c r="BJ214" s="207"/>
      <c r="BK214" s="207"/>
      <c r="BL214" s="207"/>
      <c r="BM214" s="212"/>
    </row>
    <row r="215" spans="1:65">
      <c r="A215" s="30"/>
      <c r="B215" s="3" t="s">
        <v>264</v>
      </c>
      <c r="C215" s="29"/>
      <c r="D215" s="218">
        <v>2.1908902300206643</v>
      </c>
      <c r="E215" s="218">
        <v>2.3306762568304209</v>
      </c>
      <c r="F215" s="218">
        <v>5.6005952064639333</v>
      </c>
      <c r="G215" s="218">
        <v>1.4142135623730951</v>
      </c>
      <c r="H215" s="218">
        <v>1.0327955589886446</v>
      </c>
      <c r="I215" s="218">
        <v>1.8618986725025255</v>
      </c>
      <c r="J215" s="218">
        <v>2.9439202887759488</v>
      </c>
      <c r="K215" s="218">
        <v>1.505545305418162</v>
      </c>
      <c r="L215" s="218">
        <v>3.9496835316262997</v>
      </c>
      <c r="M215" s="218">
        <v>2.0765675674989863</v>
      </c>
      <c r="N215" s="218">
        <v>1.1872938417538745</v>
      </c>
      <c r="O215" s="218">
        <v>4.7222875812470377</v>
      </c>
      <c r="P215" s="218">
        <v>3.8297084310253524</v>
      </c>
      <c r="Q215" s="218">
        <v>2.8809720581775866</v>
      </c>
      <c r="R215" s="218">
        <v>3.271085446759225</v>
      </c>
      <c r="S215" s="218">
        <v>4.1793141383086612</v>
      </c>
      <c r="T215" s="218">
        <v>2.2366641828103457</v>
      </c>
      <c r="U215" s="218">
        <v>4.0824829046386313</v>
      </c>
      <c r="V215" s="218">
        <v>0.96627396046187053</v>
      </c>
      <c r="W215" s="215"/>
      <c r="X215" s="216"/>
      <c r="Y215" s="216"/>
      <c r="Z215" s="216"/>
      <c r="AA215" s="216"/>
      <c r="AB215" s="216"/>
      <c r="AC215" s="216"/>
      <c r="AD215" s="216"/>
      <c r="AE215" s="216"/>
      <c r="AF215" s="216"/>
      <c r="AG215" s="216"/>
      <c r="AH215" s="216"/>
      <c r="AI215" s="216"/>
      <c r="AJ215" s="216"/>
      <c r="AK215" s="216"/>
      <c r="AL215" s="216"/>
      <c r="AM215" s="216"/>
      <c r="AN215" s="216"/>
      <c r="AO215" s="216"/>
      <c r="AP215" s="216"/>
      <c r="AQ215" s="216"/>
      <c r="AR215" s="216"/>
      <c r="AS215" s="216"/>
      <c r="AT215" s="216"/>
      <c r="AU215" s="216"/>
      <c r="AV215" s="216"/>
      <c r="AW215" s="216"/>
      <c r="AX215" s="216"/>
      <c r="AY215" s="216"/>
      <c r="AZ215" s="216"/>
      <c r="BA215" s="216"/>
      <c r="BB215" s="216"/>
      <c r="BC215" s="216"/>
      <c r="BD215" s="216"/>
      <c r="BE215" s="216"/>
      <c r="BF215" s="216"/>
      <c r="BG215" s="216"/>
      <c r="BH215" s="216"/>
      <c r="BI215" s="216"/>
      <c r="BJ215" s="216"/>
      <c r="BK215" s="216"/>
      <c r="BL215" s="216"/>
      <c r="BM215" s="219"/>
    </row>
    <row r="216" spans="1:65">
      <c r="A216" s="30"/>
      <c r="B216" s="3" t="s">
        <v>86</v>
      </c>
      <c r="C216" s="29"/>
      <c r="D216" s="13">
        <v>1.9051219391484037E-2</v>
      </c>
      <c r="E216" s="13">
        <v>2.4153108376581977E-2</v>
      </c>
      <c r="F216" s="13">
        <v>0.11017564340584786</v>
      </c>
      <c r="G216" s="13">
        <v>1.5713484026367724E-2</v>
      </c>
      <c r="H216" s="13">
        <v>1.0503005684630284E-2</v>
      </c>
      <c r="I216" s="13">
        <v>2.0611424418847148E-2</v>
      </c>
      <c r="J216" s="13">
        <v>3.1429753972696962E-2</v>
      </c>
      <c r="K216" s="13">
        <v>1.573740737370901E-2</v>
      </c>
      <c r="L216" s="13">
        <v>4.15756161223821E-2</v>
      </c>
      <c r="M216" s="13">
        <v>3.0708584720645027E-2</v>
      </c>
      <c r="N216" s="13">
        <v>1.294523541799609E-2</v>
      </c>
      <c r="O216" s="13">
        <v>4.6525000800463429E-2</v>
      </c>
      <c r="P216" s="13">
        <v>4.9309550614060331E-2</v>
      </c>
      <c r="Q216" s="13">
        <v>2.8954493047010921E-2</v>
      </c>
      <c r="R216" s="13">
        <v>4.1145728890053142E-2</v>
      </c>
      <c r="S216" s="13">
        <v>4.7135121860623998E-2</v>
      </c>
      <c r="T216" s="13">
        <v>2.2947990931706696E-2</v>
      </c>
      <c r="U216" s="13">
        <v>4.1516775301409813E-2</v>
      </c>
      <c r="V216" s="13">
        <v>8.9988774192701158E-3</v>
      </c>
      <c r="W216" s="146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3" t="s">
        <v>265</v>
      </c>
      <c r="C217" s="29"/>
      <c r="D217" s="13">
        <v>0.22881461393291835</v>
      </c>
      <c r="E217" s="13">
        <v>3.1092075670745345E-2</v>
      </c>
      <c r="F217" s="13">
        <v>-0.45682832282675345</v>
      </c>
      <c r="G217" s="13">
        <v>-3.8318997791629061E-2</v>
      </c>
      <c r="H217" s="13">
        <v>5.072553944988667E-2</v>
      </c>
      <c r="I217" s="13">
        <v>-3.4757216301968485E-2</v>
      </c>
      <c r="J217" s="13">
        <v>8.605985946379402E-4</v>
      </c>
      <c r="K217" s="13">
        <v>2.223128753260184E-2</v>
      </c>
      <c r="L217" s="13">
        <v>1.5107724553280466E-2</v>
      </c>
      <c r="M217" s="13">
        <v>-0.27743854125178269</v>
      </c>
      <c r="N217" s="13">
        <v>-1.997582311987689E-2</v>
      </c>
      <c r="O217" s="13">
        <v>8.4562463601662863E-2</v>
      </c>
      <c r="P217" s="13">
        <v>-0.17010491290907248</v>
      </c>
      <c r="Q217" s="13">
        <v>6.3191774663698963E-2</v>
      </c>
      <c r="R217" s="13">
        <v>-0.15051511471593904</v>
      </c>
      <c r="S217" s="13">
        <v>-5.2566123750271587E-2</v>
      </c>
      <c r="T217" s="13">
        <v>4.1464907576769017E-2</v>
      </c>
      <c r="U217" s="13">
        <v>5.072553944988667E-2</v>
      </c>
      <c r="V217" s="13">
        <v>0.1473620139366143</v>
      </c>
      <c r="W217" s="146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46" t="s">
        <v>266</v>
      </c>
      <c r="C218" s="47"/>
      <c r="D218" s="45">
        <v>2.89</v>
      </c>
      <c r="E218" s="45">
        <v>0.22</v>
      </c>
      <c r="F218" s="45">
        <v>6.38</v>
      </c>
      <c r="G218" s="45">
        <v>0.72</v>
      </c>
      <c r="H218" s="45">
        <v>0.48</v>
      </c>
      <c r="I218" s="45">
        <v>0.67</v>
      </c>
      <c r="J218" s="45">
        <v>0.19</v>
      </c>
      <c r="K218" s="45">
        <v>0.1</v>
      </c>
      <c r="L218" s="45">
        <v>0</v>
      </c>
      <c r="M218" s="45">
        <v>3.96</v>
      </c>
      <c r="N218" s="45">
        <v>0.47</v>
      </c>
      <c r="O218" s="45">
        <v>0.94</v>
      </c>
      <c r="P218" s="45">
        <v>2.5</v>
      </c>
      <c r="Q218" s="45">
        <v>0.65</v>
      </c>
      <c r="R218" s="45">
        <v>2.2400000000000002</v>
      </c>
      <c r="S218" s="45">
        <v>0.92</v>
      </c>
      <c r="T218" s="45">
        <v>0.36</v>
      </c>
      <c r="U218" s="45">
        <v>0.48</v>
      </c>
      <c r="V218" s="45">
        <v>1.79</v>
      </c>
      <c r="W218" s="146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B219" s="31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BM219" s="55"/>
    </row>
    <row r="220" spans="1:65" ht="15">
      <c r="B220" s="8" t="s">
        <v>503</v>
      </c>
      <c r="BM220" s="28" t="s">
        <v>66</v>
      </c>
    </row>
    <row r="221" spans="1:65" ht="15">
      <c r="A221" s="25" t="s">
        <v>28</v>
      </c>
      <c r="B221" s="18" t="s">
        <v>110</v>
      </c>
      <c r="C221" s="15" t="s">
        <v>111</v>
      </c>
      <c r="D221" s="16" t="s">
        <v>230</v>
      </c>
      <c r="E221" s="17" t="s">
        <v>230</v>
      </c>
      <c r="F221" s="17" t="s">
        <v>230</v>
      </c>
      <c r="G221" s="17" t="s">
        <v>230</v>
      </c>
      <c r="H221" s="17" t="s">
        <v>230</v>
      </c>
      <c r="I221" s="17" t="s">
        <v>230</v>
      </c>
      <c r="J221" s="17" t="s">
        <v>230</v>
      </c>
      <c r="K221" s="17" t="s">
        <v>230</v>
      </c>
      <c r="L221" s="17" t="s">
        <v>230</v>
      </c>
      <c r="M221" s="17" t="s">
        <v>230</v>
      </c>
      <c r="N221" s="17" t="s">
        <v>230</v>
      </c>
      <c r="O221" s="17" t="s">
        <v>230</v>
      </c>
      <c r="P221" s="17" t="s">
        <v>230</v>
      </c>
      <c r="Q221" s="17" t="s">
        <v>230</v>
      </c>
      <c r="R221" s="17" t="s">
        <v>230</v>
      </c>
      <c r="S221" s="17" t="s">
        <v>230</v>
      </c>
      <c r="T221" s="146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8">
        <v>1</v>
      </c>
    </row>
    <row r="222" spans="1:65">
      <c r="A222" s="30"/>
      <c r="B222" s="19" t="s">
        <v>231</v>
      </c>
      <c r="C222" s="9" t="s">
        <v>231</v>
      </c>
      <c r="D222" s="144" t="s">
        <v>234</v>
      </c>
      <c r="E222" s="145" t="s">
        <v>235</v>
      </c>
      <c r="F222" s="145" t="s">
        <v>239</v>
      </c>
      <c r="G222" s="145" t="s">
        <v>241</v>
      </c>
      <c r="H222" s="145" t="s">
        <v>242</v>
      </c>
      <c r="I222" s="145" t="s">
        <v>243</v>
      </c>
      <c r="J222" s="145" t="s">
        <v>244</v>
      </c>
      <c r="K222" s="145" t="s">
        <v>245</v>
      </c>
      <c r="L222" s="145" t="s">
        <v>246</v>
      </c>
      <c r="M222" s="145" t="s">
        <v>247</v>
      </c>
      <c r="N222" s="145" t="s">
        <v>248</v>
      </c>
      <c r="O222" s="145" t="s">
        <v>249</v>
      </c>
      <c r="P222" s="145" t="s">
        <v>250</v>
      </c>
      <c r="Q222" s="145" t="s">
        <v>251</v>
      </c>
      <c r="R222" s="145" t="s">
        <v>286</v>
      </c>
      <c r="S222" s="145" t="s">
        <v>255</v>
      </c>
      <c r="T222" s="146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 t="s">
        <v>3</v>
      </c>
    </row>
    <row r="223" spans="1:65">
      <c r="A223" s="30"/>
      <c r="B223" s="19"/>
      <c r="C223" s="9"/>
      <c r="D223" s="10" t="s">
        <v>302</v>
      </c>
      <c r="E223" s="11" t="s">
        <v>302</v>
      </c>
      <c r="F223" s="11" t="s">
        <v>303</v>
      </c>
      <c r="G223" s="11" t="s">
        <v>303</v>
      </c>
      <c r="H223" s="11" t="s">
        <v>303</v>
      </c>
      <c r="I223" s="11" t="s">
        <v>303</v>
      </c>
      <c r="J223" s="11" t="s">
        <v>303</v>
      </c>
      <c r="K223" s="11" t="s">
        <v>303</v>
      </c>
      <c r="L223" s="11" t="s">
        <v>114</v>
      </c>
      <c r="M223" s="11" t="s">
        <v>303</v>
      </c>
      <c r="N223" s="11" t="s">
        <v>302</v>
      </c>
      <c r="O223" s="11" t="s">
        <v>302</v>
      </c>
      <c r="P223" s="11" t="s">
        <v>302</v>
      </c>
      <c r="Q223" s="11" t="s">
        <v>303</v>
      </c>
      <c r="R223" s="11" t="s">
        <v>303</v>
      </c>
      <c r="S223" s="11" t="s">
        <v>302</v>
      </c>
      <c r="T223" s="146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2</v>
      </c>
    </row>
    <row r="224" spans="1:65">
      <c r="A224" s="30"/>
      <c r="B224" s="19"/>
      <c r="C224" s="9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146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3</v>
      </c>
    </row>
    <row r="225" spans="1:65">
      <c r="A225" s="30"/>
      <c r="B225" s="18">
        <v>1</v>
      </c>
      <c r="C225" s="14">
        <v>1</v>
      </c>
      <c r="D225" s="22">
        <v>6.04</v>
      </c>
      <c r="E225" s="22">
        <v>5.7052369630171551</v>
      </c>
      <c r="F225" s="22">
        <v>6.02</v>
      </c>
      <c r="G225" s="22">
        <v>5.66</v>
      </c>
      <c r="H225" s="22">
        <v>6.23</v>
      </c>
      <c r="I225" s="22">
        <v>5.61</v>
      </c>
      <c r="J225" s="22">
        <v>5.39</v>
      </c>
      <c r="K225" s="22">
        <v>6.29</v>
      </c>
      <c r="L225" s="22">
        <v>5.9224206673399999</v>
      </c>
      <c r="M225" s="22">
        <v>5.6</v>
      </c>
      <c r="N225" s="22">
        <v>6</v>
      </c>
      <c r="O225" s="22">
        <v>5.9</v>
      </c>
      <c r="P225" s="22">
        <v>6.38</v>
      </c>
      <c r="Q225" s="22">
        <v>6.4</v>
      </c>
      <c r="R225" s="147">
        <v>7</v>
      </c>
      <c r="S225" s="22">
        <v>6</v>
      </c>
      <c r="T225" s="146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1</v>
      </c>
    </row>
    <row r="226" spans="1:65">
      <c r="A226" s="30"/>
      <c r="B226" s="19">
        <v>1</v>
      </c>
      <c r="C226" s="9">
        <v>2</v>
      </c>
      <c r="D226" s="11">
        <v>6.06</v>
      </c>
      <c r="E226" s="11">
        <v>6.0939270048987684</v>
      </c>
      <c r="F226" s="11">
        <v>5.98</v>
      </c>
      <c r="G226" s="11">
        <v>5.99</v>
      </c>
      <c r="H226" s="11">
        <v>6.24</v>
      </c>
      <c r="I226" s="11">
        <v>5.73</v>
      </c>
      <c r="J226" s="11">
        <v>5.65</v>
      </c>
      <c r="K226" s="11">
        <v>6.4</v>
      </c>
      <c r="L226" s="11">
        <v>5.9954788135100001</v>
      </c>
      <c r="M226" s="11">
        <v>5.6</v>
      </c>
      <c r="N226" s="11">
        <v>6</v>
      </c>
      <c r="O226" s="11">
        <v>6</v>
      </c>
      <c r="P226" s="11">
        <v>6.2</v>
      </c>
      <c r="Q226" s="11">
        <v>6.3</v>
      </c>
      <c r="R226" s="148">
        <v>6.9</v>
      </c>
      <c r="S226" s="11">
        <v>6.1</v>
      </c>
      <c r="T226" s="146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30</v>
      </c>
    </row>
    <row r="227" spans="1:65">
      <c r="A227" s="30"/>
      <c r="B227" s="19">
        <v>1</v>
      </c>
      <c r="C227" s="9">
        <v>3</v>
      </c>
      <c r="D227" s="11">
        <v>6.11</v>
      </c>
      <c r="E227" s="11">
        <v>6.0210199618737246</v>
      </c>
      <c r="F227" s="11">
        <v>6.11</v>
      </c>
      <c r="G227" s="11">
        <v>5.85</v>
      </c>
      <c r="H227" s="11">
        <v>6.25</v>
      </c>
      <c r="I227" s="11">
        <v>6.1</v>
      </c>
      <c r="J227" s="11">
        <v>5.43</v>
      </c>
      <c r="K227" s="11">
        <v>6.49</v>
      </c>
      <c r="L227" s="11">
        <v>6.1348081731999997</v>
      </c>
      <c r="M227" s="11">
        <v>5.5</v>
      </c>
      <c r="N227" s="11">
        <v>6</v>
      </c>
      <c r="O227" s="11">
        <v>5.9</v>
      </c>
      <c r="P227" s="11">
        <v>6.24</v>
      </c>
      <c r="Q227" s="11">
        <v>6.2</v>
      </c>
      <c r="R227" s="148">
        <v>6.8</v>
      </c>
      <c r="S227" s="11">
        <v>6.1</v>
      </c>
      <c r="T227" s="146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16</v>
      </c>
    </row>
    <row r="228" spans="1:65">
      <c r="A228" s="30"/>
      <c r="B228" s="19">
        <v>1</v>
      </c>
      <c r="C228" s="9">
        <v>4</v>
      </c>
      <c r="D228" s="11">
        <v>6.14</v>
      </c>
      <c r="E228" s="11">
        <v>5.909911167963533</v>
      </c>
      <c r="F228" s="149">
        <v>5.77</v>
      </c>
      <c r="G228" s="11">
        <v>6.02</v>
      </c>
      <c r="H228" s="11">
        <v>6.19</v>
      </c>
      <c r="I228" s="11">
        <v>5.74</v>
      </c>
      <c r="J228" s="11">
        <v>6.5</v>
      </c>
      <c r="K228" s="11">
        <v>6.54</v>
      </c>
      <c r="L228" s="11">
        <v>6.2893611996600001</v>
      </c>
      <c r="M228" s="11">
        <v>5.6</v>
      </c>
      <c r="N228" s="11">
        <v>6.2</v>
      </c>
      <c r="O228" s="11">
        <v>6</v>
      </c>
      <c r="P228" s="11">
        <v>6.28</v>
      </c>
      <c r="Q228" s="11">
        <v>6.3</v>
      </c>
      <c r="R228" s="148">
        <v>6.9</v>
      </c>
      <c r="S228" s="11">
        <v>6</v>
      </c>
      <c r="T228" s="146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6.0530941081386471</v>
      </c>
    </row>
    <row r="229" spans="1:65">
      <c r="A229" s="30"/>
      <c r="B229" s="19">
        <v>1</v>
      </c>
      <c r="C229" s="9">
        <v>5</v>
      </c>
      <c r="D229" s="11">
        <v>6.05</v>
      </c>
      <c r="E229" s="11">
        <v>5.859027254435297</v>
      </c>
      <c r="F229" s="11">
        <v>6.06</v>
      </c>
      <c r="G229" s="11">
        <v>5.8</v>
      </c>
      <c r="H229" s="11">
        <v>6.11</v>
      </c>
      <c r="I229" s="11">
        <v>5.84</v>
      </c>
      <c r="J229" s="11">
        <v>6.52</v>
      </c>
      <c r="K229" s="11">
        <v>6.7</v>
      </c>
      <c r="L229" s="11">
        <v>6.1355989474600001</v>
      </c>
      <c r="M229" s="11">
        <v>5.7</v>
      </c>
      <c r="N229" s="11">
        <v>6.1</v>
      </c>
      <c r="O229" s="11">
        <v>6.2</v>
      </c>
      <c r="P229" s="11">
        <v>6.37</v>
      </c>
      <c r="Q229" s="11">
        <v>6.5</v>
      </c>
      <c r="R229" s="148">
        <v>6.7</v>
      </c>
      <c r="S229" s="11">
        <v>6.1</v>
      </c>
      <c r="T229" s="146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26</v>
      </c>
    </row>
    <row r="230" spans="1:65">
      <c r="A230" s="30"/>
      <c r="B230" s="19">
        <v>1</v>
      </c>
      <c r="C230" s="9">
        <v>6</v>
      </c>
      <c r="D230" s="11">
        <v>6.07</v>
      </c>
      <c r="E230" s="11">
        <v>5.7781070290598446</v>
      </c>
      <c r="F230" s="11">
        <v>5.99</v>
      </c>
      <c r="G230" s="11">
        <v>5.91</v>
      </c>
      <c r="H230" s="11">
        <v>6.08</v>
      </c>
      <c r="I230" s="11">
        <v>6.03</v>
      </c>
      <c r="J230" s="11">
        <v>5.53</v>
      </c>
      <c r="K230" s="11">
        <v>6.36</v>
      </c>
      <c r="L230" s="11">
        <v>6.3015725500600004</v>
      </c>
      <c r="M230" s="11">
        <v>5.8</v>
      </c>
      <c r="N230" s="11">
        <v>6</v>
      </c>
      <c r="O230" s="11">
        <v>6.3</v>
      </c>
      <c r="P230" s="11">
        <v>6.32</v>
      </c>
      <c r="Q230" s="11">
        <v>6.5</v>
      </c>
      <c r="R230" s="148">
        <v>7</v>
      </c>
      <c r="S230" s="11">
        <v>6.1</v>
      </c>
      <c r="T230" s="146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30"/>
      <c r="B231" s="20" t="s">
        <v>262</v>
      </c>
      <c r="C231" s="12"/>
      <c r="D231" s="23">
        <v>6.0783333333333331</v>
      </c>
      <c r="E231" s="23">
        <v>5.8945382302080533</v>
      </c>
      <c r="F231" s="23">
        <v>5.9883333333333333</v>
      </c>
      <c r="G231" s="23">
        <v>5.871666666666667</v>
      </c>
      <c r="H231" s="23">
        <v>6.1833333333333336</v>
      </c>
      <c r="I231" s="23">
        <v>5.8416666666666659</v>
      </c>
      <c r="J231" s="23">
        <v>5.836666666666666</v>
      </c>
      <c r="K231" s="23">
        <v>6.4633333333333338</v>
      </c>
      <c r="L231" s="23">
        <v>6.1298733918716666</v>
      </c>
      <c r="M231" s="23">
        <v>5.6333333333333329</v>
      </c>
      <c r="N231" s="23">
        <v>6.05</v>
      </c>
      <c r="O231" s="23">
        <v>6.05</v>
      </c>
      <c r="P231" s="23">
        <v>6.2983333333333347</v>
      </c>
      <c r="Q231" s="23">
        <v>6.3666666666666671</v>
      </c>
      <c r="R231" s="23">
        <v>6.8833333333333337</v>
      </c>
      <c r="S231" s="23">
        <v>6.0666666666666664</v>
      </c>
      <c r="T231" s="146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3" t="s">
        <v>263</v>
      </c>
      <c r="C232" s="29"/>
      <c r="D232" s="11">
        <v>6.0649999999999995</v>
      </c>
      <c r="E232" s="11">
        <v>5.8844692111994146</v>
      </c>
      <c r="F232" s="11">
        <v>6.0049999999999999</v>
      </c>
      <c r="G232" s="11">
        <v>5.88</v>
      </c>
      <c r="H232" s="11">
        <v>6.2100000000000009</v>
      </c>
      <c r="I232" s="11">
        <v>5.79</v>
      </c>
      <c r="J232" s="11">
        <v>5.59</v>
      </c>
      <c r="K232" s="11">
        <v>6.4450000000000003</v>
      </c>
      <c r="L232" s="11">
        <v>6.1352035603299999</v>
      </c>
      <c r="M232" s="11">
        <v>5.6</v>
      </c>
      <c r="N232" s="11">
        <v>6</v>
      </c>
      <c r="O232" s="11">
        <v>6</v>
      </c>
      <c r="P232" s="11">
        <v>6.3000000000000007</v>
      </c>
      <c r="Q232" s="11">
        <v>6.35</v>
      </c>
      <c r="R232" s="11">
        <v>6.9</v>
      </c>
      <c r="S232" s="11">
        <v>6.1</v>
      </c>
      <c r="T232" s="146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264</v>
      </c>
      <c r="C233" s="29"/>
      <c r="D233" s="24">
        <v>3.8686776379877739E-2</v>
      </c>
      <c r="E233" s="24">
        <v>0.1460425026451363</v>
      </c>
      <c r="F233" s="24">
        <v>0.11720352668186526</v>
      </c>
      <c r="G233" s="24">
        <v>0.13257702163899537</v>
      </c>
      <c r="H233" s="24">
        <v>7.2018516137634131E-2</v>
      </c>
      <c r="I233" s="24">
        <v>0.1890414416646958</v>
      </c>
      <c r="J233" s="24">
        <v>0.52928883104281221</v>
      </c>
      <c r="K233" s="24">
        <v>0.14651507317223939</v>
      </c>
      <c r="L233" s="24">
        <v>0.15236313951732952</v>
      </c>
      <c r="M233" s="24">
        <v>0.10327955589886449</v>
      </c>
      <c r="N233" s="24">
        <v>8.3666002653407581E-2</v>
      </c>
      <c r="O233" s="24">
        <v>0.16431676725154967</v>
      </c>
      <c r="P233" s="24">
        <v>7.1670542530851922E-2</v>
      </c>
      <c r="Q233" s="24">
        <v>0.12110601416389968</v>
      </c>
      <c r="R233" s="24">
        <v>0.1169045194450012</v>
      </c>
      <c r="S233" s="24">
        <v>5.1639777949432045E-2</v>
      </c>
      <c r="T233" s="202"/>
      <c r="U233" s="203"/>
      <c r="V233" s="203"/>
      <c r="W233" s="203"/>
      <c r="X233" s="203"/>
      <c r="Y233" s="203"/>
      <c r="Z233" s="203"/>
      <c r="AA233" s="203"/>
      <c r="AB233" s="203"/>
      <c r="AC233" s="203"/>
      <c r="AD233" s="203"/>
      <c r="AE233" s="203"/>
      <c r="AF233" s="203"/>
      <c r="AG233" s="203"/>
      <c r="AH233" s="203"/>
      <c r="AI233" s="203"/>
      <c r="AJ233" s="203"/>
      <c r="AK233" s="203"/>
      <c r="AL233" s="203"/>
      <c r="AM233" s="203"/>
      <c r="AN233" s="203"/>
      <c r="AO233" s="203"/>
      <c r="AP233" s="203"/>
      <c r="AQ233" s="203"/>
      <c r="AR233" s="203"/>
      <c r="AS233" s="203"/>
      <c r="AT233" s="203"/>
      <c r="AU233" s="203"/>
      <c r="AV233" s="203"/>
      <c r="AW233" s="203"/>
      <c r="AX233" s="203"/>
      <c r="AY233" s="203"/>
      <c r="AZ233" s="203"/>
      <c r="BA233" s="203"/>
      <c r="BB233" s="203"/>
      <c r="BC233" s="203"/>
      <c r="BD233" s="203"/>
      <c r="BE233" s="203"/>
      <c r="BF233" s="203"/>
      <c r="BG233" s="203"/>
      <c r="BH233" s="203"/>
      <c r="BI233" s="203"/>
      <c r="BJ233" s="203"/>
      <c r="BK233" s="203"/>
      <c r="BL233" s="203"/>
      <c r="BM233" s="56"/>
    </row>
    <row r="234" spans="1:65">
      <c r="A234" s="30"/>
      <c r="B234" s="3" t="s">
        <v>86</v>
      </c>
      <c r="C234" s="29"/>
      <c r="D234" s="13">
        <v>6.3647013512274867E-3</v>
      </c>
      <c r="E234" s="13">
        <v>2.4775902189709199E-2</v>
      </c>
      <c r="F234" s="13">
        <v>1.9571977737021753E-2</v>
      </c>
      <c r="G234" s="13">
        <v>2.2579112399488281E-2</v>
      </c>
      <c r="H234" s="13">
        <v>1.164719937535862E-2</v>
      </c>
      <c r="I234" s="13">
        <v>3.2360874464712551E-2</v>
      </c>
      <c r="J234" s="13">
        <v>9.0683409087860475E-2</v>
      </c>
      <c r="K234" s="13">
        <v>2.2668654951867876E-2</v>
      </c>
      <c r="L234" s="13">
        <v>2.485583792307457E-2</v>
      </c>
      <c r="M234" s="13">
        <v>1.8333648976129793E-2</v>
      </c>
      <c r="N234" s="13">
        <v>1.3829091347670675E-2</v>
      </c>
      <c r="O234" s="13">
        <v>2.7159796239925565E-2</v>
      </c>
      <c r="P234" s="13">
        <v>1.1379286985581143E-2</v>
      </c>
      <c r="Q234" s="13">
        <v>1.9021887041450209E-2</v>
      </c>
      <c r="R234" s="13">
        <v>1.6983707425423902E-2</v>
      </c>
      <c r="S234" s="13">
        <v>8.5120513103459413E-3</v>
      </c>
      <c r="T234" s="146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3" t="s">
        <v>265</v>
      </c>
      <c r="C235" s="29"/>
      <c r="D235" s="13">
        <v>4.1696403101929569E-3</v>
      </c>
      <c r="E235" s="13">
        <v>-2.6194186823794596E-2</v>
      </c>
      <c r="F235" s="13">
        <v>-1.0698788693577432E-2</v>
      </c>
      <c r="G235" s="13">
        <v>-2.997267814290927E-2</v>
      </c>
      <c r="H235" s="13">
        <v>2.1516140814591633E-2</v>
      </c>
      <c r="I235" s="13">
        <v>-3.4928821144166178E-2</v>
      </c>
      <c r="J235" s="13">
        <v>-3.5754844977708977E-2</v>
      </c>
      <c r="K235" s="13">
        <v>6.77734754929884E-2</v>
      </c>
      <c r="L235" s="13">
        <v>1.2684303657163776E-2</v>
      </c>
      <c r="M235" s="13">
        <v>-6.9346480875116079E-2</v>
      </c>
      <c r="N235" s="13">
        <v>-5.1116141321627673E-4</v>
      </c>
      <c r="O235" s="13">
        <v>-5.1116141321627673E-4</v>
      </c>
      <c r="P235" s="13">
        <v>4.0514688986076131E-2</v>
      </c>
      <c r="Q235" s="13">
        <v>5.1803681377827537E-2</v>
      </c>
      <c r="R235" s="13">
        <v>0.13715947751058333</v>
      </c>
      <c r="S235" s="13">
        <v>2.2422513652597953E-3</v>
      </c>
      <c r="T235" s="146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46" t="s">
        <v>266</v>
      </c>
      <c r="C236" s="47"/>
      <c r="D236" s="45">
        <v>0.08</v>
      </c>
      <c r="E236" s="45">
        <v>0.63</v>
      </c>
      <c r="F236" s="45">
        <v>0.27</v>
      </c>
      <c r="G236" s="45">
        <v>0.72</v>
      </c>
      <c r="H236" s="45">
        <v>0.48</v>
      </c>
      <c r="I236" s="45">
        <v>0.83</v>
      </c>
      <c r="J236" s="45">
        <v>0.85</v>
      </c>
      <c r="K236" s="45">
        <v>1.56</v>
      </c>
      <c r="L236" s="45">
        <v>0.28000000000000003</v>
      </c>
      <c r="M236" s="45">
        <v>1.64</v>
      </c>
      <c r="N236" s="45">
        <v>0.03</v>
      </c>
      <c r="O236" s="45">
        <v>0.03</v>
      </c>
      <c r="P236" s="45">
        <v>0.92</v>
      </c>
      <c r="Q236" s="45">
        <v>1.19</v>
      </c>
      <c r="R236" s="45">
        <v>3.17</v>
      </c>
      <c r="S236" s="45">
        <v>0.03</v>
      </c>
      <c r="T236" s="146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B237" s="31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BM237" s="55"/>
    </row>
    <row r="238" spans="1:65" ht="15">
      <c r="B238" s="8" t="s">
        <v>504</v>
      </c>
      <c r="BM238" s="28" t="s">
        <v>66</v>
      </c>
    </row>
    <row r="239" spans="1:65" ht="15">
      <c r="A239" s="25" t="s">
        <v>0</v>
      </c>
      <c r="B239" s="18" t="s">
        <v>110</v>
      </c>
      <c r="C239" s="15" t="s">
        <v>111</v>
      </c>
      <c r="D239" s="16" t="s">
        <v>230</v>
      </c>
      <c r="E239" s="17" t="s">
        <v>230</v>
      </c>
      <c r="F239" s="17" t="s">
        <v>230</v>
      </c>
      <c r="G239" s="17" t="s">
        <v>230</v>
      </c>
      <c r="H239" s="17" t="s">
        <v>230</v>
      </c>
      <c r="I239" s="17" t="s">
        <v>230</v>
      </c>
      <c r="J239" s="17" t="s">
        <v>230</v>
      </c>
      <c r="K239" s="17" t="s">
        <v>230</v>
      </c>
      <c r="L239" s="17" t="s">
        <v>230</v>
      </c>
      <c r="M239" s="17" t="s">
        <v>230</v>
      </c>
      <c r="N239" s="17" t="s">
        <v>230</v>
      </c>
      <c r="O239" s="17" t="s">
        <v>230</v>
      </c>
      <c r="P239" s="17" t="s">
        <v>230</v>
      </c>
      <c r="Q239" s="17" t="s">
        <v>230</v>
      </c>
      <c r="R239" s="17" t="s">
        <v>230</v>
      </c>
      <c r="S239" s="17" t="s">
        <v>230</v>
      </c>
      <c r="T239" s="17" t="s">
        <v>230</v>
      </c>
      <c r="U239" s="17" t="s">
        <v>230</v>
      </c>
      <c r="V239" s="17" t="s">
        <v>230</v>
      </c>
      <c r="W239" s="17" t="s">
        <v>230</v>
      </c>
      <c r="X239" s="146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8">
        <v>1</v>
      </c>
    </row>
    <row r="240" spans="1:65">
      <c r="A240" s="30"/>
      <c r="B240" s="19" t="s">
        <v>231</v>
      </c>
      <c r="C240" s="9" t="s">
        <v>231</v>
      </c>
      <c r="D240" s="144" t="s">
        <v>234</v>
      </c>
      <c r="E240" s="145" t="s">
        <v>235</v>
      </c>
      <c r="F240" s="145" t="s">
        <v>237</v>
      </c>
      <c r="G240" s="145" t="s">
        <v>239</v>
      </c>
      <c r="H240" s="145" t="s">
        <v>240</v>
      </c>
      <c r="I240" s="145" t="s">
        <v>241</v>
      </c>
      <c r="J240" s="145" t="s">
        <v>242</v>
      </c>
      <c r="K240" s="145" t="s">
        <v>243</v>
      </c>
      <c r="L240" s="145" t="s">
        <v>244</v>
      </c>
      <c r="M240" s="145" t="s">
        <v>245</v>
      </c>
      <c r="N240" s="145" t="s">
        <v>246</v>
      </c>
      <c r="O240" s="145" t="s">
        <v>247</v>
      </c>
      <c r="P240" s="145" t="s">
        <v>248</v>
      </c>
      <c r="Q240" s="145" t="s">
        <v>249</v>
      </c>
      <c r="R240" s="145" t="s">
        <v>250</v>
      </c>
      <c r="S240" s="145" t="s">
        <v>251</v>
      </c>
      <c r="T240" s="145" t="s">
        <v>286</v>
      </c>
      <c r="U240" s="145" t="s">
        <v>254</v>
      </c>
      <c r="V240" s="145" t="s">
        <v>255</v>
      </c>
      <c r="W240" s="145" t="s">
        <v>301</v>
      </c>
      <c r="X240" s="146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 t="s">
        <v>3</v>
      </c>
    </row>
    <row r="241" spans="1:65">
      <c r="A241" s="30"/>
      <c r="B241" s="19"/>
      <c r="C241" s="9"/>
      <c r="D241" s="10" t="s">
        <v>302</v>
      </c>
      <c r="E241" s="11" t="s">
        <v>302</v>
      </c>
      <c r="F241" s="11" t="s">
        <v>114</v>
      </c>
      <c r="G241" s="11" t="s">
        <v>303</v>
      </c>
      <c r="H241" s="11" t="s">
        <v>114</v>
      </c>
      <c r="I241" s="11" t="s">
        <v>303</v>
      </c>
      <c r="J241" s="11" t="s">
        <v>303</v>
      </c>
      <c r="K241" s="11" t="s">
        <v>303</v>
      </c>
      <c r="L241" s="11" t="s">
        <v>303</v>
      </c>
      <c r="M241" s="11" t="s">
        <v>303</v>
      </c>
      <c r="N241" s="11" t="s">
        <v>114</v>
      </c>
      <c r="O241" s="11" t="s">
        <v>303</v>
      </c>
      <c r="P241" s="11" t="s">
        <v>114</v>
      </c>
      <c r="Q241" s="11" t="s">
        <v>302</v>
      </c>
      <c r="R241" s="11" t="s">
        <v>302</v>
      </c>
      <c r="S241" s="11" t="s">
        <v>303</v>
      </c>
      <c r="T241" s="11" t="s">
        <v>303</v>
      </c>
      <c r="U241" s="11" t="s">
        <v>114</v>
      </c>
      <c r="V241" s="11" t="s">
        <v>114</v>
      </c>
      <c r="W241" s="11" t="s">
        <v>114</v>
      </c>
      <c r="X241" s="146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1</v>
      </c>
    </row>
    <row r="242" spans="1:65">
      <c r="A242" s="30"/>
      <c r="B242" s="19"/>
      <c r="C242" s="9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146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8">
        <v>1</v>
      </c>
      <c r="C243" s="14">
        <v>1</v>
      </c>
      <c r="D243" s="214">
        <v>27.5</v>
      </c>
      <c r="E243" s="214">
        <v>27.248249350803679</v>
      </c>
      <c r="F243" s="214">
        <v>26.980000000000004</v>
      </c>
      <c r="G243" s="214">
        <v>28</v>
      </c>
      <c r="H243" s="214">
        <v>28</v>
      </c>
      <c r="I243" s="214">
        <v>25.2</v>
      </c>
      <c r="J243" s="214">
        <v>28.8</v>
      </c>
      <c r="K243" s="214">
        <v>26.5</v>
      </c>
      <c r="L243" s="214">
        <v>26</v>
      </c>
      <c r="M243" s="230">
        <v>32</v>
      </c>
      <c r="N243" s="214">
        <v>23.806419543688214</v>
      </c>
      <c r="O243" s="227">
        <v>20.6</v>
      </c>
      <c r="P243" s="214">
        <v>28</v>
      </c>
      <c r="Q243" s="214">
        <v>27</v>
      </c>
      <c r="R243" s="214">
        <v>28.2</v>
      </c>
      <c r="S243" s="214">
        <v>27.5</v>
      </c>
      <c r="T243" s="227">
        <v>13</v>
      </c>
      <c r="U243" s="214">
        <v>27.42</v>
      </c>
      <c r="V243" s="227">
        <v>8</v>
      </c>
      <c r="W243" s="227">
        <v>33.335000000000001</v>
      </c>
      <c r="X243" s="215"/>
      <c r="Y243" s="216"/>
      <c r="Z243" s="216"/>
      <c r="AA243" s="216"/>
      <c r="AB243" s="216"/>
      <c r="AC243" s="216"/>
      <c r="AD243" s="216"/>
      <c r="AE243" s="216"/>
      <c r="AF243" s="216"/>
      <c r="AG243" s="216"/>
      <c r="AH243" s="216"/>
      <c r="AI243" s="216"/>
      <c r="AJ243" s="216"/>
      <c r="AK243" s="216"/>
      <c r="AL243" s="216"/>
      <c r="AM243" s="216"/>
      <c r="AN243" s="216"/>
      <c r="AO243" s="216"/>
      <c r="AP243" s="216"/>
      <c r="AQ243" s="216"/>
      <c r="AR243" s="216"/>
      <c r="AS243" s="216"/>
      <c r="AT243" s="216"/>
      <c r="AU243" s="216"/>
      <c r="AV243" s="216"/>
      <c r="AW243" s="216"/>
      <c r="AX243" s="216"/>
      <c r="AY243" s="216"/>
      <c r="AZ243" s="216"/>
      <c r="BA243" s="216"/>
      <c r="BB243" s="216"/>
      <c r="BC243" s="216"/>
      <c r="BD243" s="216"/>
      <c r="BE243" s="216"/>
      <c r="BF243" s="216"/>
      <c r="BG243" s="216"/>
      <c r="BH243" s="216"/>
      <c r="BI243" s="216"/>
      <c r="BJ243" s="216"/>
      <c r="BK243" s="216"/>
      <c r="BL243" s="216"/>
      <c r="BM243" s="217">
        <v>1</v>
      </c>
    </row>
    <row r="244" spans="1:65">
      <c r="A244" s="30"/>
      <c r="B244" s="19">
        <v>1</v>
      </c>
      <c r="C244" s="9">
        <v>2</v>
      </c>
      <c r="D244" s="218">
        <v>27</v>
      </c>
      <c r="E244" s="218">
        <v>27.894924382896413</v>
      </c>
      <c r="F244" s="218">
        <v>25.982499999999998</v>
      </c>
      <c r="G244" s="218">
        <v>28</v>
      </c>
      <c r="H244" s="218">
        <v>28</v>
      </c>
      <c r="I244" s="218">
        <v>26.9</v>
      </c>
      <c r="J244" s="218">
        <v>29.3</v>
      </c>
      <c r="K244" s="218">
        <v>26.7</v>
      </c>
      <c r="L244" s="218">
        <v>26.5</v>
      </c>
      <c r="M244" s="218">
        <v>26.5</v>
      </c>
      <c r="N244" s="218">
        <v>24.228108742860119</v>
      </c>
      <c r="O244" s="228">
        <v>20.7</v>
      </c>
      <c r="P244" s="218">
        <v>28</v>
      </c>
      <c r="Q244" s="218">
        <v>27</v>
      </c>
      <c r="R244" s="218">
        <v>28.7</v>
      </c>
      <c r="S244" s="218">
        <v>26.2</v>
      </c>
      <c r="T244" s="228">
        <v>22.2</v>
      </c>
      <c r="U244" s="218">
        <v>28.5</v>
      </c>
      <c r="V244" s="228">
        <v>8</v>
      </c>
      <c r="W244" s="228">
        <v>32.76</v>
      </c>
      <c r="X244" s="215"/>
      <c r="Y244" s="216"/>
      <c r="Z244" s="216"/>
      <c r="AA244" s="216"/>
      <c r="AB244" s="216"/>
      <c r="AC244" s="216"/>
      <c r="AD244" s="216"/>
      <c r="AE244" s="216"/>
      <c r="AF244" s="216"/>
      <c r="AG244" s="216"/>
      <c r="AH244" s="216"/>
      <c r="AI244" s="216"/>
      <c r="AJ244" s="216"/>
      <c r="AK244" s="216"/>
      <c r="AL244" s="216"/>
      <c r="AM244" s="216"/>
      <c r="AN244" s="216"/>
      <c r="AO244" s="216"/>
      <c r="AP244" s="216"/>
      <c r="AQ244" s="216"/>
      <c r="AR244" s="216"/>
      <c r="AS244" s="216"/>
      <c r="AT244" s="216"/>
      <c r="AU244" s="216"/>
      <c r="AV244" s="216"/>
      <c r="AW244" s="216"/>
      <c r="AX244" s="216"/>
      <c r="AY244" s="216"/>
      <c r="AZ244" s="216"/>
      <c r="BA244" s="216"/>
      <c r="BB244" s="216"/>
      <c r="BC244" s="216"/>
      <c r="BD244" s="216"/>
      <c r="BE244" s="216"/>
      <c r="BF244" s="216"/>
      <c r="BG244" s="216"/>
      <c r="BH244" s="216"/>
      <c r="BI244" s="216"/>
      <c r="BJ244" s="216"/>
      <c r="BK244" s="216"/>
      <c r="BL244" s="216"/>
      <c r="BM244" s="217">
        <v>15</v>
      </c>
    </row>
    <row r="245" spans="1:65">
      <c r="A245" s="30"/>
      <c r="B245" s="19">
        <v>1</v>
      </c>
      <c r="C245" s="9">
        <v>3</v>
      </c>
      <c r="D245" s="218">
        <v>28</v>
      </c>
      <c r="E245" s="218">
        <v>26.606485832904305</v>
      </c>
      <c r="F245" s="218">
        <v>26.391999999999999</v>
      </c>
      <c r="G245" s="218">
        <v>28</v>
      </c>
      <c r="H245" s="218">
        <v>29</v>
      </c>
      <c r="I245" s="218">
        <v>26.3</v>
      </c>
      <c r="J245" s="218">
        <v>29</v>
      </c>
      <c r="K245" s="218">
        <v>26.6</v>
      </c>
      <c r="L245" s="218">
        <v>24.7</v>
      </c>
      <c r="M245" s="229">
        <v>37.1</v>
      </c>
      <c r="N245" s="218">
        <v>24.891223073855436</v>
      </c>
      <c r="O245" s="228">
        <v>25.3</v>
      </c>
      <c r="P245" s="218">
        <v>26</v>
      </c>
      <c r="Q245" s="218">
        <v>27</v>
      </c>
      <c r="R245" s="218">
        <v>29.1</v>
      </c>
      <c r="S245" s="218">
        <v>26.2</v>
      </c>
      <c r="T245" s="228">
        <v>17.8</v>
      </c>
      <c r="U245" s="218">
        <v>27.02</v>
      </c>
      <c r="V245" s="228">
        <v>8</v>
      </c>
      <c r="W245" s="228">
        <v>32.713999999999999</v>
      </c>
      <c r="X245" s="215"/>
      <c r="Y245" s="216"/>
      <c r="Z245" s="216"/>
      <c r="AA245" s="216"/>
      <c r="AB245" s="216"/>
      <c r="AC245" s="216"/>
      <c r="AD245" s="216"/>
      <c r="AE245" s="216"/>
      <c r="AF245" s="216"/>
      <c r="AG245" s="216"/>
      <c r="AH245" s="216"/>
      <c r="AI245" s="216"/>
      <c r="AJ245" s="216"/>
      <c r="AK245" s="216"/>
      <c r="AL245" s="216"/>
      <c r="AM245" s="216"/>
      <c r="AN245" s="216"/>
      <c r="AO245" s="216"/>
      <c r="AP245" s="216"/>
      <c r="AQ245" s="216"/>
      <c r="AR245" s="216"/>
      <c r="AS245" s="216"/>
      <c r="AT245" s="216"/>
      <c r="AU245" s="216"/>
      <c r="AV245" s="216"/>
      <c r="AW245" s="216"/>
      <c r="AX245" s="216"/>
      <c r="AY245" s="216"/>
      <c r="AZ245" s="216"/>
      <c r="BA245" s="216"/>
      <c r="BB245" s="216"/>
      <c r="BC245" s="216"/>
      <c r="BD245" s="216"/>
      <c r="BE245" s="216"/>
      <c r="BF245" s="216"/>
      <c r="BG245" s="216"/>
      <c r="BH245" s="216"/>
      <c r="BI245" s="216"/>
      <c r="BJ245" s="216"/>
      <c r="BK245" s="216"/>
      <c r="BL245" s="216"/>
      <c r="BM245" s="217">
        <v>16</v>
      </c>
    </row>
    <row r="246" spans="1:65">
      <c r="A246" s="30"/>
      <c r="B246" s="19">
        <v>1</v>
      </c>
      <c r="C246" s="9">
        <v>4</v>
      </c>
      <c r="D246" s="218">
        <v>28.4</v>
      </c>
      <c r="E246" s="218">
        <v>26.170219135503711</v>
      </c>
      <c r="F246" s="218">
        <v>28.311</v>
      </c>
      <c r="G246" s="218">
        <v>27</v>
      </c>
      <c r="H246" s="218">
        <v>27</v>
      </c>
      <c r="I246" s="218">
        <v>27</v>
      </c>
      <c r="J246" s="218">
        <v>28.9</v>
      </c>
      <c r="K246" s="218">
        <v>27.2</v>
      </c>
      <c r="L246" s="218">
        <v>25.6</v>
      </c>
      <c r="M246" s="218">
        <v>27.3</v>
      </c>
      <c r="N246" s="218">
        <v>23.396811918406687</v>
      </c>
      <c r="O246" s="228">
        <v>21.9</v>
      </c>
      <c r="P246" s="218">
        <v>28</v>
      </c>
      <c r="Q246" s="218">
        <v>27.2</v>
      </c>
      <c r="R246" s="218">
        <v>28.2</v>
      </c>
      <c r="S246" s="218">
        <v>27.1</v>
      </c>
      <c r="T246" s="228">
        <v>13.9</v>
      </c>
      <c r="U246" s="218">
        <v>28.25</v>
      </c>
      <c r="V246" s="228">
        <v>8</v>
      </c>
      <c r="W246" s="228">
        <v>33.670999999999999</v>
      </c>
      <c r="X246" s="215"/>
      <c r="Y246" s="216"/>
      <c r="Z246" s="216"/>
      <c r="AA246" s="216"/>
      <c r="AB246" s="216"/>
      <c r="AC246" s="216"/>
      <c r="AD246" s="216"/>
      <c r="AE246" s="216"/>
      <c r="AF246" s="216"/>
      <c r="AG246" s="216"/>
      <c r="AH246" s="216"/>
      <c r="AI246" s="216"/>
      <c r="AJ246" s="216"/>
      <c r="AK246" s="216"/>
      <c r="AL246" s="216"/>
      <c r="AM246" s="216"/>
      <c r="AN246" s="216"/>
      <c r="AO246" s="216"/>
      <c r="AP246" s="216"/>
      <c r="AQ246" s="216"/>
      <c r="AR246" s="216"/>
      <c r="AS246" s="216"/>
      <c r="AT246" s="216"/>
      <c r="AU246" s="216"/>
      <c r="AV246" s="216"/>
      <c r="AW246" s="216"/>
      <c r="AX246" s="216"/>
      <c r="AY246" s="216"/>
      <c r="AZ246" s="216"/>
      <c r="BA246" s="216"/>
      <c r="BB246" s="216"/>
      <c r="BC246" s="216"/>
      <c r="BD246" s="216"/>
      <c r="BE246" s="216"/>
      <c r="BF246" s="216"/>
      <c r="BG246" s="216"/>
      <c r="BH246" s="216"/>
      <c r="BI246" s="216"/>
      <c r="BJ246" s="216"/>
      <c r="BK246" s="216"/>
      <c r="BL246" s="216"/>
      <c r="BM246" s="217">
        <v>27.12184493537065</v>
      </c>
    </row>
    <row r="247" spans="1:65">
      <c r="A247" s="30"/>
      <c r="B247" s="19">
        <v>1</v>
      </c>
      <c r="C247" s="9">
        <v>5</v>
      </c>
      <c r="D247" s="218">
        <v>27.5</v>
      </c>
      <c r="E247" s="218">
        <v>25.810923200225822</v>
      </c>
      <c r="F247" s="218">
        <v>27.631</v>
      </c>
      <c r="G247" s="218">
        <v>28</v>
      </c>
      <c r="H247" s="218">
        <v>27</v>
      </c>
      <c r="I247" s="218">
        <v>25.9</v>
      </c>
      <c r="J247" s="218">
        <v>29.7</v>
      </c>
      <c r="K247" s="229">
        <v>27.8</v>
      </c>
      <c r="L247" s="218">
        <v>26.9</v>
      </c>
      <c r="M247" s="218">
        <v>28.3</v>
      </c>
      <c r="N247" s="229">
        <v>23.007937117065669</v>
      </c>
      <c r="O247" s="228">
        <v>24.3</v>
      </c>
      <c r="P247" s="218">
        <v>27</v>
      </c>
      <c r="Q247" s="218">
        <v>26.3</v>
      </c>
      <c r="R247" s="218">
        <v>28</v>
      </c>
      <c r="S247" s="218">
        <v>27.9</v>
      </c>
      <c r="T247" s="228">
        <v>19.7</v>
      </c>
      <c r="U247" s="218">
        <v>27.77</v>
      </c>
      <c r="V247" s="228">
        <v>8</v>
      </c>
      <c r="W247" s="228">
        <v>33.052999999999997</v>
      </c>
      <c r="X247" s="215"/>
      <c r="Y247" s="216"/>
      <c r="Z247" s="216"/>
      <c r="AA247" s="216"/>
      <c r="AB247" s="216"/>
      <c r="AC247" s="216"/>
      <c r="AD247" s="216"/>
      <c r="AE247" s="216"/>
      <c r="AF247" s="216"/>
      <c r="AG247" s="216"/>
      <c r="AH247" s="216"/>
      <c r="AI247" s="216"/>
      <c r="AJ247" s="216"/>
      <c r="AK247" s="216"/>
      <c r="AL247" s="216"/>
      <c r="AM247" s="216"/>
      <c r="AN247" s="216"/>
      <c r="AO247" s="216"/>
      <c r="AP247" s="216"/>
      <c r="AQ247" s="216"/>
      <c r="AR247" s="216"/>
      <c r="AS247" s="216"/>
      <c r="AT247" s="216"/>
      <c r="AU247" s="216"/>
      <c r="AV247" s="216"/>
      <c r="AW247" s="216"/>
      <c r="AX247" s="216"/>
      <c r="AY247" s="216"/>
      <c r="AZ247" s="216"/>
      <c r="BA247" s="216"/>
      <c r="BB247" s="216"/>
      <c r="BC247" s="216"/>
      <c r="BD247" s="216"/>
      <c r="BE247" s="216"/>
      <c r="BF247" s="216"/>
      <c r="BG247" s="216"/>
      <c r="BH247" s="216"/>
      <c r="BI247" s="216"/>
      <c r="BJ247" s="216"/>
      <c r="BK247" s="216"/>
      <c r="BL247" s="216"/>
      <c r="BM247" s="217">
        <v>27</v>
      </c>
    </row>
    <row r="248" spans="1:65">
      <c r="A248" s="30"/>
      <c r="B248" s="19">
        <v>1</v>
      </c>
      <c r="C248" s="9">
        <v>6</v>
      </c>
      <c r="D248" s="218">
        <v>28.4</v>
      </c>
      <c r="E248" s="218">
        <v>27.020490665029666</v>
      </c>
      <c r="F248" s="218">
        <v>26.455000000000002</v>
      </c>
      <c r="G248" s="229">
        <v>31</v>
      </c>
      <c r="H248" s="218">
        <v>27</v>
      </c>
      <c r="I248" s="218">
        <v>26.7</v>
      </c>
      <c r="J248" s="218">
        <v>28.3</v>
      </c>
      <c r="K248" s="218">
        <v>26.8</v>
      </c>
      <c r="L248" s="218">
        <v>25.2</v>
      </c>
      <c r="M248" s="218">
        <v>26.3</v>
      </c>
      <c r="N248" s="218">
        <v>24.914371078038617</v>
      </c>
      <c r="O248" s="228">
        <v>21.7</v>
      </c>
      <c r="P248" s="218">
        <v>28</v>
      </c>
      <c r="Q248" s="218">
        <v>26.3</v>
      </c>
      <c r="R248" s="218">
        <v>28.5</v>
      </c>
      <c r="S248" s="218">
        <v>27.2</v>
      </c>
      <c r="T248" s="228">
        <v>14.8</v>
      </c>
      <c r="U248" s="218">
        <v>28.49</v>
      </c>
      <c r="V248" s="228">
        <v>8</v>
      </c>
      <c r="W248" s="228">
        <v>33.267000000000003</v>
      </c>
      <c r="X248" s="215"/>
      <c r="Y248" s="216"/>
      <c r="Z248" s="216"/>
      <c r="AA248" s="216"/>
      <c r="AB248" s="216"/>
      <c r="AC248" s="216"/>
      <c r="AD248" s="216"/>
      <c r="AE248" s="216"/>
      <c r="AF248" s="216"/>
      <c r="AG248" s="216"/>
      <c r="AH248" s="216"/>
      <c r="AI248" s="216"/>
      <c r="AJ248" s="216"/>
      <c r="AK248" s="216"/>
      <c r="AL248" s="216"/>
      <c r="AM248" s="216"/>
      <c r="AN248" s="216"/>
      <c r="AO248" s="216"/>
      <c r="AP248" s="216"/>
      <c r="AQ248" s="216"/>
      <c r="AR248" s="216"/>
      <c r="AS248" s="216"/>
      <c r="AT248" s="216"/>
      <c r="AU248" s="216"/>
      <c r="AV248" s="216"/>
      <c r="AW248" s="216"/>
      <c r="AX248" s="216"/>
      <c r="AY248" s="216"/>
      <c r="AZ248" s="216"/>
      <c r="BA248" s="216"/>
      <c r="BB248" s="216"/>
      <c r="BC248" s="216"/>
      <c r="BD248" s="216"/>
      <c r="BE248" s="216"/>
      <c r="BF248" s="216"/>
      <c r="BG248" s="216"/>
      <c r="BH248" s="216"/>
      <c r="BI248" s="216"/>
      <c r="BJ248" s="216"/>
      <c r="BK248" s="216"/>
      <c r="BL248" s="216"/>
      <c r="BM248" s="219"/>
    </row>
    <row r="249" spans="1:65">
      <c r="A249" s="30"/>
      <c r="B249" s="20" t="s">
        <v>262</v>
      </c>
      <c r="C249" s="12"/>
      <c r="D249" s="220">
        <v>27.8</v>
      </c>
      <c r="E249" s="220">
        <v>26.791882094560602</v>
      </c>
      <c r="F249" s="220">
        <v>26.958583333333337</v>
      </c>
      <c r="G249" s="220">
        <v>28.333333333333332</v>
      </c>
      <c r="H249" s="220">
        <v>27.666666666666668</v>
      </c>
      <c r="I249" s="220">
        <v>26.333333333333329</v>
      </c>
      <c r="J249" s="220">
        <v>29</v>
      </c>
      <c r="K249" s="220">
        <v>26.933333333333337</v>
      </c>
      <c r="L249" s="220">
        <v>25.816666666666666</v>
      </c>
      <c r="M249" s="220">
        <v>29.583333333333332</v>
      </c>
      <c r="N249" s="220">
        <v>24.040811912319125</v>
      </c>
      <c r="O249" s="220">
        <v>22.416666666666668</v>
      </c>
      <c r="P249" s="220">
        <v>27.5</v>
      </c>
      <c r="Q249" s="220">
        <v>26.8</v>
      </c>
      <c r="R249" s="220">
        <v>28.45</v>
      </c>
      <c r="S249" s="220">
        <v>27.016666666666666</v>
      </c>
      <c r="T249" s="220">
        <v>16.900000000000002</v>
      </c>
      <c r="U249" s="220">
        <v>27.908333333333335</v>
      </c>
      <c r="V249" s="220">
        <v>8</v>
      </c>
      <c r="W249" s="220">
        <v>33.133333333333333</v>
      </c>
      <c r="X249" s="215"/>
      <c r="Y249" s="216"/>
      <c r="Z249" s="216"/>
      <c r="AA249" s="216"/>
      <c r="AB249" s="216"/>
      <c r="AC249" s="216"/>
      <c r="AD249" s="216"/>
      <c r="AE249" s="216"/>
      <c r="AF249" s="216"/>
      <c r="AG249" s="216"/>
      <c r="AH249" s="216"/>
      <c r="AI249" s="216"/>
      <c r="AJ249" s="216"/>
      <c r="AK249" s="216"/>
      <c r="AL249" s="216"/>
      <c r="AM249" s="216"/>
      <c r="AN249" s="216"/>
      <c r="AO249" s="216"/>
      <c r="AP249" s="216"/>
      <c r="AQ249" s="216"/>
      <c r="AR249" s="216"/>
      <c r="AS249" s="216"/>
      <c r="AT249" s="216"/>
      <c r="AU249" s="216"/>
      <c r="AV249" s="216"/>
      <c r="AW249" s="216"/>
      <c r="AX249" s="216"/>
      <c r="AY249" s="216"/>
      <c r="AZ249" s="216"/>
      <c r="BA249" s="216"/>
      <c r="BB249" s="216"/>
      <c r="BC249" s="216"/>
      <c r="BD249" s="216"/>
      <c r="BE249" s="216"/>
      <c r="BF249" s="216"/>
      <c r="BG249" s="216"/>
      <c r="BH249" s="216"/>
      <c r="BI249" s="216"/>
      <c r="BJ249" s="216"/>
      <c r="BK249" s="216"/>
      <c r="BL249" s="216"/>
      <c r="BM249" s="219"/>
    </row>
    <row r="250" spans="1:65">
      <c r="A250" s="30"/>
      <c r="B250" s="3" t="s">
        <v>263</v>
      </c>
      <c r="C250" s="29"/>
      <c r="D250" s="218">
        <v>27.75</v>
      </c>
      <c r="E250" s="218">
        <v>26.813488248966983</v>
      </c>
      <c r="F250" s="218">
        <v>26.717500000000001</v>
      </c>
      <c r="G250" s="218">
        <v>28</v>
      </c>
      <c r="H250" s="218">
        <v>27.5</v>
      </c>
      <c r="I250" s="218">
        <v>26.5</v>
      </c>
      <c r="J250" s="218">
        <v>28.95</v>
      </c>
      <c r="K250" s="218">
        <v>26.75</v>
      </c>
      <c r="L250" s="218">
        <v>25.8</v>
      </c>
      <c r="M250" s="218">
        <v>27.8</v>
      </c>
      <c r="N250" s="218">
        <v>24.017264143274168</v>
      </c>
      <c r="O250" s="218">
        <v>21.799999999999997</v>
      </c>
      <c r="P250" s="218">
        <v>28</v>
      </c>
      <c r="Q250" s="218">
        <v>27</v>
      </c>
      <c r="R250" s="218">
        <v>28.35</v>
      </c>
      <c r="S250" s="218">
        <v>27.15</v>
      </c>
      <c r="T250" s="218">
        <v>16.3</v>
      </c>
      <c r="U250" s="218">
        <v>28.009999999999998</v>
      </c>
      <c r="V250" s="218">
        <v>8</v>
      </c>
      <c r="W250" s="218">
        <v>33.159999999999997</v>
      </c>
      <c r="X250" s="215"/>
      <c r="Y250" s="216"/>
      <c r="Z250" s="216"/>
      <c r="AA250" s="216"/>
      <c r="AB250" s="216"/>
      <c r="AC250" s="216"/>
      <c r="AD250" s="216"/>
      <c r="AE250" s="216"/>
      <c r="AF250" s="216"/>
      <c r="AG250" s="216"/>
      <c r="AH250" s="216"/>
      <c r="AI250" s="216"/>
      <c r="AJ250" s="216"/>
      <c r="AK250" s="216"/>
      <c r="AL250" s="216"/>
      <c r="AM250" s="216"/>
      <c r="AN250" s="216"/>
      <c r="AO250" s="216"/>
      <c r="AP250" s="216"/>
      <c r="AQ250" s="216"/>
      <c r="AR250" s="216"/>
      <c r="AS250" s="216"/>
      <c r="AT250" s="216"/>
      <c r="AU250" s="216"/>
      <c r="AV250" s="216"/>
      <c r="AW250" s="216"/>
      <c r="AX250" s="216"/>
      <c r="AY250" s="216"/>
      <c r="AZ250" s="216"/>
      <c r="BA250" s="216"/>
      <c r="BB250" s="216"/>
      <c r="BC250" s="216"/>
      <c r="BD250" s="216"/>
      <c r="BE250" s="216"/>
      <c r="BF250" s="216"/>
      <c r="BG250" s="216"/>
      <c r="BH250" s="216"/>
      <c r="BI250" s="216"/>
      <c r="BJ250" s="216"/>
      <c r="BK250" s="216"/>
      <c r="BL250" s="216"/>
      <c r="BM250" s="219"/>
    </row>
    <row r="251" spans="1:65">
      <c r="A251" s="30"/>
      <c r="B251" s="3" t="s">
        <v>264</v>
      </c>
      <c r="C251" s="29"/>
      <c r="D251" s="24">
        <v>0.56213877290220715</v>
      </c>
      <c r="E251" s="24">
        <v>0.75635338325333867</v>
      </c>
      <c r="F251" s="24">
        <v>0.87280985424470736</v>
      </c>
      <c r="G251" s="24">
        <v>1.3662601021279464</v>
      </c>
      <c r="H251" s="24">
        <v>0.81649658092772603</v>
      </c>
      <c r="I251" s="24">
        <v>0.6889605697474035</v>
      </c>
      <c r="J251" s="24">
        <v>0.47328638264796896</v>
      </c>
      <c r="K251" s="24">
        <v>0.48853522561496693</v>
      </c>
      <c r="L251" s="24">
        <v>0.81833163611500837</v>
      </c>
      <c r="M251" s="24">
        <v>4.2305633982563995</v>
      </c>
      <c r="N251" s="24">
        <v>0.78203465136914097</v>
      </c>
      <c r="O251" s="24">
        <v>1.9436220483074038</v>
      </c>
      <c r="P251" s="24">
        <v>0.83666002653407556</v>
      </c>
      <c r="Q251" s="24">
        <v>0.39496835316262952</v>
      </c>
      <c r="R251" s="24">
        <v>0.40373258476372753</v>
      </c>
      <c r="S251" s="24">
        <v>0.69113433330045659</v>
      </c>
      <c r="T251" s="24">
        <v>3.6155220923125246</v>
      </c>
      <c r="U251" s="24">
        <v>0.60858579236346466</v>
      </c>
      <c r="V251" s="24">
        <v>0</v>
      </c>
      <c r="W251" s="24">
        <v>0.36586700680256395</v>
      </c>
      <c r="X251" s="146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30"/>
      <c r="B252" s="3" t="s">
        <v>86</v>
      </c>
      <c r="C252" s="29"/>
      <c r="D252" s="13">
        <v>2.0220819169144141E-2</v>
      </c>
      <c r="E252" s="13">
        <v>2.8230692438247801E-2</v>
      </c>
      <c r="F252" s="13">
        <v>3.2375954012594896E-2</v>
      </c>
      <c r="G252" s="13">
        <v>4.8220944780986347E-2</v>
      </c>
      <c r="H252" s="13">
        <v>2.9511924611845517E-2</v>
      </c>
      <c r="I252" s="13">
        <v>2.6163059610660896E-2</v>
      </c>
      <c r="J252" s="13">
        <v>1.6320220091309276E-2</v>
      </c>
      <c r="K252" s="13">
        <v>1.813868411936758E-2</v>
      </c>
      <c r="L252" s="13">
        <v>3.1697803852098451E-2</v>
      </c>
      <c r="M252" s="13">
        <v>0.14300495994106141</v>
      </c>
      <c r="N252" s="13">
        <v>3.2529460910943962E-2</v>
      </c>
      <c r="O252" s="13">
        <v>8.6704329292523585E-2</v>
      </c>
      <c r="P252" s="13">
        <v>3.0424000964875474E-2</v>
      </c>
      <c r="Q252" s="13">
        <v>1.4737625118008564E-2</v>
      </c>
      <c r="R252" s="13">
        <v>1.4190952012784799E-2</v>
      </c>
      <c r="S252" s="13">
        <v>2.5581776679844168E-2</v>
      </c>
      <c r="T252" s="13">
        <v>0.21393621848003103</v>
      </c>
      <c r="U252" s="13">
        <v>2.1806597516755972E-2</v>
      </c>
      <c r="V252" s="13">
        <v>0</v>
      </c>
      <c r="W252" s="13">
        <v>1.1042263786797705E-2</v>
      </c>
      <c r="X252" s="146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30"/>
      <c r="B253" s="3" t="s">
        <v>265</v>
      </c>
      <c r="C253" s="29"/>
      <c r="D253" s="13">
        <v>2.5004016734309298E-2</v>
      </c>
      <c r="E253" s="13">
        <v>-1.2165943784293587E-2</v>
      </c>
      <c r="F253" s="13">
        <v>-6.0195610743425387E-3</v>
      </c>
      <c r="G253" s="13">
        <v>4.4668362379092219E-2</v>
      </c>
      <c r="H253" s="13">
        <v>2.0087930323113623E-2</v>
      </c>
      <c r="I253" s="13">
        <v>-2.9072933788843902E-2</v>
      </c>
      <c r="J253" s="13">
        <v>6.9248794435070815E-2</v>
      </c>
      <c r="K253" s="13">
        <v>-6.9505449384628104E-3</v>
      </c>
      <c r="L253" s="13">
        <v>-4.8122768632227086E-2</v>
      </c>
      <c r="M253" s="13">
        <v>9.0756672484052059E-2</v>
      </c>
      <c r="N253" s="13">
        <v>-0.1135996843280167</v>
      </c>
      <c r="O253" s="13">
        <v>-0.17348297211771813</v>
      </c>
      <c r="P253" s="13">
        <v>1.3942822309118919E-2</v>
      </c>
      <c r="Q253" s="13">
        <v>-1.1866631349658596E-2</v>
      </c>
      <c r="R253" s="13">
        <v>4.8969937988888379E-2</v>
      </c>
      <c r="S253" s="13">
        <v>-3.8779909314655692E-3</v>
      </c>
      <c r="T253" s="13">
        <v>-0.37688604738094134</v>
      </c>
      <c r="U253" s="13">
        <v>2.8998336943405922E-2</v>
      </c>
      <c r="V253" s="13">
        <v>-0.70503481532825629</v>
      </c>
      <c r="W253" s="13">
        <v>0.22164747318213851</v>
      </c>
      <c r="X253" s="146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30"/>
      <c r="B254" s="46" t="s">
        <v>266</v>
      </c>
      <c r="C254" s="47"/>
      <c r="D254" s="45">
        <v>0.52</v>
      </c>
      <c r="E254" s="45">
        <v>0.13</v>
      </c>
      <c r="F254" s="45">
        <v>0.02</v>
      </c>
      <c r="G254" s="45">
        <v>0.87</v>
      </c>
      <c r="H254" s="45">
        <v>0.44</v>
      </c>
      <c r="I254" s="45">
        <v>0.42</v>
      </c>
      <c r="J254" s="45">
        <v>1.3</v>
      </c>
      <c r="K254" s="45">
        <v>0.04</v>
      </c>
      <c r="L254" s="45">
        <v>0.75</v>
      </c>
      <c r="M254" s="45">
        <v>1.67</v>
      </c>
      <c r="N254" s="45">
        <v>1.9</v>
      </c>
      <c r="O254" s="45">
        <v>2.95</v>
      </c>
      <c r="P254" s="45">
        <v>0.33</v>
      </c>
      <c r="Q254" s="45">
        <v>0.12</v>
      </c>
      <c r="R254" s="45">
        <v>0.94</v>
      </c>
      <c r="S254" s="45">
        <v>0.02</v>
      </c>
      <c r="T254" s="45">
        <v>6.5</v>
      </c>
      <c r="U254" s="45">
        <v>0.59</v>
      </c>
      <c r="V254" s="45">
        <v>12.24</v>
      </c>
      <c r="W254" s="45">
        <v>3.96</v>
      </c>
      <c r="X254" s="146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B255" s="31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BM255" s="55"/>
    </row>
    <row r="256" spans="1:65" ht="15">
      <c r="B256" s="8" t="s">
        <v>505</v>
      </c>
      <c r="BM256" s="28" t="s">
        <v>66</v>
      </c>
    </row>
    <row r="257" spans="1:65" ht="15">
      <c r="A257" s="25" t="s">
        <v>33</v>
      </c>
      <c r="B257" s="18" t="s">
        <v>110</v>
      </c>
      <c r="C257" s="15" t="s">
        <v>111</v>
      </c>
      <c r="D257" s="16" t="s">
        <v>230</v>
      </c>
      <c r="E257" s="17" t="s">
        <v>230</v>
      </c>
      <c r="F257" s="17" t="s">
        <v>230</v>
      </c>
      <c r="G257" s="17" t="s">
        <v>230</v>
      </c>
      <c r="H257" s="17" t="s">
        <v>230</v>
      </c>
      <c r="I257" s="17" t="s">
        <v>230</v>
      </c>
      <c r="J257" s="17" t="s">
        <v>230</v>
      </c>
      <c r="K257" s="17" t="s">
        <v>230</v>
      </c>
      <c r="L257" s="17" t="s">
        <v>230</v>
      </c>
      <c r="M257" s="17" t="s">
        <v>230</v>
      </c>
      <c r="N257" s="146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1</v>
      </c>
    </row>
    <row r="258" spans="1:65">
      <c r="A258" s="30"/>
      <c r="B258" s="19" t="s">
        <v>231</v>
      </c>
      <c r="C258" s="9" t="s">
        <v>231</v>
      </c>
      <c r="D258" s="144" t="s">
        <v>234</v>
      </c>
      <c r="E258" s="145" t="s">
        <v>235</v>
      </c>
      <c r="F258" s="145" t="s">
        <v>237</v>
      </c>
      <c r="G258" s="145" t="s">
        <v>239</v>
      </c>
      <c r="H258" s="145" t="s">
        <v>249</v>
      </c>
      <c r="I258" s="145" t="s">
        <v>250</v>
      </c>
      <c r="J258" s="145" t="s">
        <v>251</v>
      </c>
      <c r="K258" s="145" t="s">
        <v>286</v>
      </c>
      <c r="L258" s="145" t="s">
        <v>255</v>
      </c>
      <c r="M258" s="145" t="s">
        <v>301</v>
      </c>
      <c r="N258" s="146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 t="s">
        <v>3</v>
      </c>
    </row>
    <row r="259" spans="1:65">
      <c r="A259" s="30"/>
      <c r="B259" s="19"/>
      <c r="C259" s="9"/>
      <c r="D259" s="10" t="s">
        <v>302</v>
      </c>
      <c r="E259" s="11" t="s">
        <v>302</v>
      </c>
      <c r="F259" s="11" t="s">
        <v>302</v>
      </c>
      <c r="G259" s="11" t="s">
        <v>303</v>
      </c>
      <c r="H259" s="11" t="s">
        <v>302</v>
      </c>
      <c r="I259" s="11" t="s">
        <v>302</v>
      </c>
      <c r="J259" s="11" t="s">
        <v>303</v>
      </c>
      <c r="K259" s="11" t="s">
        <v>303</v>
      </c>
      <c r="L259" s="11" t="s">
        <v>302</v>
      </c>
      <c r="M259" s="11" t="s">
        <v>114</v>
      </c>
      <c r="N259" s="146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2</v>
      </c>
    </row>
    <row r="260" spans="1:65">
      <c r="A260" s="30"/>
      <c r="B260" s="19"/>
      <c r="C260" s="9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146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3</v>
      </c>
    </row>
    <row r="261" spans="1:65">
      <c r="A261" s="30"/>
      <c r="B261" s="18">
        <v>1</v>
      </c>
      <c r="C261" s="14">
        <v>1</v>
      </c>
      <c r="D261" s="22">
        <v>3.32</v>
      </c>
      <c r="E261" s="22">
        <v>2.9066700685600146</v>
      </c>
      <c r="F261" s="22">
        <v>3.4244599999999998</v>
      </c>
      <c r="G261" s="147">
        <v>3.1</v>
      </c>
      <c r="H261" s="147">
        <v>2.8</v>
      </c>
      <c r="I261" s="22">
        <v>3.33</v>
      </c>
      <c r="J261" s="147">
        <v>3</v>
      </c>
      <c r="K261" s="22">
        <v>3.06</v>
      </c>
      <c r="L261" s="22">
        <v>3.15</v>
      </c>
      <c r="M261" s="22">
        <v>3.1389999999999998</v>
      </c>
      <c r="N261" s="146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1</v>
      </c>
    </row>
    <row r="262" spans="1:65">
      <c r="A262" s="30"/>
      <c r="B262" s="19">
        <v>1</v>
      </c>
      <c r="C262" s="9">
        <v>2</v>
      </c>
      <c r="D262" s="11">
        <v>3.28</v>
      </c>
      <c r="E262" s="11">
        <v>3.0132417522057349</v>
      </c>
      <c r="F262" s="11">
        <v>3.3602100000000004</v>
      </c>
      <c r="G262" s="148">
        <v>3.2</v>
      </c>
      <c r="H262" s="148">
        <v>2.9</v>
      </c>
      <c r="I262" s="11">
        <v>3.14</v>
      </c>
      <c r="J262" s="148">
        <v>2.9</v>
      </c>
      <c r="K262" s="11">
        <v>2.94</v>
      </c>
      <c r="L262" s="11">
        <v>3.15</v>
      </c>
      <c r="M262" s="11">
        <v>3.125</v>
      </c>
      <c r="N262" s="146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3</v>
      </c>
    </row>
    <row r="263" spans="1:65">
      <c r="A263" s="30"/>
      <c r="B263" s="19">
        <v>1</v>
      </c>
      <c r="C263" s="9">
        <v>3</v>
      </c>
      <c r="D263" s="11">
        <v>3.29</v>
      </c>
      <c r="E263" s="11">
        <v>2.8936895417314896</v>
      </c>
      <c r="F263" s="11">
        <v>3.4177200000000001</v>
      </c>
      <c r="G263" s="148">
        <v>3.2</v>
      </c>
      <c r="H263" s="148">
        <v>2.8</v>
      </c>
      <c r="I263" s="11">
        <v>3.06</v>
      </c>
      <c r="J263" s="148">
        <v>2.8</v>
      </c>
      <c r="K263" s="11">
        <v>3.01</v>
      </c>
      <c r="L263" s="11">
        <v>3.2</v>
      </c>
      <c r="M263" s="11">
        <v>3.0369999999999999</v>
      </c>
      <c r="N263" s="146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16</v>
      </c>
    </row>
    <row r="264" spans="1:65">
      <c r="A264" s="30"/>
      <c r="B264" s="19">
        <v>1</v>
      </c>
      <c r="C264" s="9">
        <v>4</v>
      </c>
      <c r="D264" s="11">
        <v>3.14</v>
      </c>
      <c r="E264" s="11">
        <v>2.9504396484673596</v>
      </c>
      <c r="F264" s="11">
        <v>3.3194400000000002</v>
      </c>
      <c r="G264" s="148">
        <v>3.2</v>
      </c>
      <c r="H264" s="148">
        <v>2.9</v>
      </c>
      <c r="I264" s="11">
        <v>3.09</v>
      </c>
      <c r="J264" s="148">
        <v>2.9</v>
      </c>
      <c r="K264" s="11">
        <v>3.03</v>
      </c>
      <c r="L264" s="11">
        <v>3.2</v>
      </c>
      <c r="M264" s="11">
        <v>3.1179999999999999</v>
      </c>
      <c r="N264" s="146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3.1444388544214701</v>
      </c>
    </row>
    <row r="265" spans="1:65">
      <c r="A265" s="30"/>
      <c r="B265" s="19">
        <v>1</v>
      </c>
      <c r="C265" s="9">
        <v>5</v>
      </c>
      <c r="D265" s="11">
        <v>3.19</v>
      </c>
      <c r="E265" s="11">
        <v>3.0108557372686819</v>
      </c>
      <c r="F265" s="11">
        <v>3.3240300000000005</v>
      </c>
      <c r="G265" s="148">
        <v>3.2</v>
      </c>
      <c r="H265" s="148">
        <v>3.1</v>
      </c>
      <c r="I265" s="11">
        <v>3.16</v>
      </c>
      <c r="J265" s="148">
        <v>3</v>
      </c>
      <c r="K265" s="11">
        <v>2.98</v>
      </c>
      <c r="L265" s="11">
        <v>3.25</v>
      </c>
      <c r="M265" s="149">
        <v>3.5409999999999999</v>
      </c>
      <c r="N265" s="146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28</v>
      </c>
    </row>
    <row r="266" spans="1:65">
      <c r="A266" s="30"/>
      <c r="B266" s="19">
        <v>1</v>
      </c>
      <c r="C266" s="9">
        <v>6</v>
      </c>
      <c r="D266" s="11">
        <v>3.14</v>
      </c>
      <c r="E266" s="11">
        <v>2.8469651374684566</v>
      </c>
      <c r="F266" s="11">
        <v>3.3423099999999999</v>
      </c>
      <c r="G266" s="148">
        <v>3.2</v>
      </c>
      <c r="H266" s="148">
        <v>3</v>
      </c>
      <c r="I266" s="11">
        <v>3.19</v>
      </c>
      <c r="J266" s="148">
        <v>3.1</v>
      </c>
      <c r="K266" s="149">
        <v>3.24</v>
      </c>
      <c r="L266" s="11">
        <v>3.2</v>
      </c>
      <c r="M266" s="11">
        <v>3.2080000000000002</v>
      </c>
      <c r="N266" s="146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30"/>
      <c r="B267" s="20" t="s">
        <v>262</v>
      </c>
      <c r="C267" s="12"/>
      <c r="D267" s="23">
        <v>3.226666666666667</v>
      </c>
      <c r="E267" s="23">
        <v>2.9369769809502895</v>
      </c>
      <c r="F267" s="23">
        <v>3.3646950000000007</v>
      </c>
      <c r="G267" s="23">
        <v>3.1833333333333331</v>
      </c>
      <c r="H267" s="23">
        <v>2.9166666666666665</v>
      </c>
      <c r="I267" s="23">
        <v>3.1616666666666671</v>
      </c>
      <c r="J267" s="23">
        <v>2.9499999999999997</v>
      </c>
      <c r="K267" s="23">
        <v>3.043333333333333</v>
      </c>
      <c r="L267" s="23">
        <v>3.1916666666666664</v>
      </c>
      <c r="M267" s="23">
        <v>3.1946666666666665</v>
      </c>
      <c r="N267" s="146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3" t="s">
        <v>263</v>
      </c>
      <c r="C268" s="29"/>
      <c r="D268" s="11">
        <v>3.2349999999999999</v>
      </c>
      <c r="E268" s="11">
        <v>2.9285548585136869</v>
      </c>
      <c r="F268" s="11">
        <v>3.3512599999999999</v>
      </c>
      <c r="G268" s="11">
        <v>3.2</v>
      </c>
      <c r="H268" s="11">
        <v>2.9</v>
      </c>
      <c r="I268" s="11">
        <v>3.1500000000000004</v>
      </c>
      <c r="J268" s="11">
        <v>2.95</v>
      </c>
      <c r="K268" s="11">
        <v>3.0199999999999996</v>
      </c>
      <c r="L268" s="11">
        <v>3.2</v>
      </c>
      <c r="M268" s="11">
        <v>3.1319999999999997</v>
      </c>
      <c r="N268" s="146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3" t="s">
        <v>264</v>
      </c>
      <c r="C269" s="29"/>
      <c r="D269" s="24">
        <v>7.9916623218618602E-2</v>
      </c>
      <c r="E269" s="24">
        <v>6.685816731892083E-2</v>
      </c>
      <c r="F269" s="24">
        <v>4.6057282920293804E-2</v>
      </c>
      <c r="G269" s="24">
        <v>4.0824829046386339E-2</v>
      </c>
      <c r="H269" s="24">
        <v>0.11690451944500133</v>
      </c>
      <c r="I269" s="24">
        <v>9.4956130221627452E-2</v>
      </c>
      <c r="J269" s="24">
        <v>0.10488088481701524</v>
      </c>
      <c r="K269" s="24">
        <v>0.10481730137084569</v>
      </c>
      <c r="L269" s="24">
        <v>3.7638632635454111E-2</v>
      </c>
      <c r="M269" s="24">
        <v>0.17822083679151174</v>
      </c>
      <c r="N269" s="202"/>
      <c r="O269" s="203"/>
      <c r="P269" s="203"/>
      <c r="Q269" s="203"/>
      <c r="R269" s="203"/>
      <c r="S269" s="203"/>
      <c r="T269" s="203"/>
      <c r="U269" s="203"/>
      <c r="V269" s="203"/>
      <c r="W269" s="203"/>
      <c r="X269" s="203"/>
      <c r="Y269" s="203"/>
      <c r="Z269" s="203"/>
      <c r="AA269" s="203"/>
      <c r="AB269" s="203"/>
      <c r="AC269" s="203"/>
      <c r="AD269" s="203"/>
      <c r="AE269" s="203"/>
      <c r="AF269" s="203"/>
      <c r="AG269" s="203"/>
      <c r="AH269" s="203"/>
      <c r="AI269" s="203"/>
      <c r="AJ269" s="203"/>
      <c r="AK269" s="203"/>
      <c r="AL269" s="203"/>
      <c r="AM269" s="203"/>
      <c r="AN269" s="203"/>
      <c r="AO269" s="203"/>
      <c r="AP269" s="203"/>
      <c r="AQ269" s="203"/>
      <c r="AR269" s="203"/>
      <c r="AS269" s="203"/>
      <c r="AT269" s="203"/>
      <c r="AU269" s="203"/>
      <c r="AV269" s="203"/>
      <c r="AW269" s="203"/>
      <c r="AX269" s="203"/>
      <c r="AY269" s="203"/>
      <c r="AZ269" s="203"/>
      <c r="BA269" s="203"/>
      <c r="BB269" s="203"/>
      <c r="BC269" s="203"/>
      <c r="BD269" s="203"/>
      <c r="BE269" s="203"/>
      <c r="BF269" s="203"/>
      <c r="BG269" s="203"/>
      <c r="BH269" s="203"/>
      <c r="BI269" s="203"/>
      <c r="BJ269" s="203"/>
      <c r="BK269" s="203"/>
      <c r="BL269" s="203"/>
      <c r="BM269" s="56"/>
    </row>
    <row r="270" spans="1:65">
      <c r="A270" s="30"/>
      <c r="B270" s="3" t="s">
        <v>86</v>
      </c>
      <c r="C270" s="29"/>
      <c r="D270" s="13">
        <v>2.4767548518166919E-2</v>
      </c>
      <c r="E270" s="13">
        <v>2.2764280330616747E-2</v>
      </c>
      <c r="F270" s="13">
        <v>1.3688397587387206E-2</v>
      </c>
      <c r="G270" s="13">
        <v>1.282455362713707E-2</v>
      </c>
      <c r="H270" s="13">
        <v>4.0081549524000455E-2</v>
      </c>
      <c r="I270" s="13">
        <v>3.0033567808632821E-2</v>
      </c>
      <c r="J270" s="13">
        <v>3.555284231085263E-2</v>
      </c>
      <c r="K270" s="13">
        <v>3.4441610527112497E-2</v>
      </c>
      <c r="L270" s="13">
        <v>1.1792783071160558E-2</v>
      </c>
      <c r="M270" s="13">
        <v>5.5786989813703593E-2</v>
      </c>
      <c r="N270" s="146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265</v>
      </c>
      <c r="C271" s="29"/>
      <c r="D271" s="13">
        <v>2.6150234128284655E-2</v>
      </c>
      <c r="E271" s="13">
        <v>-6.597739153981752E-2</v>
      </c>
      <c r="F271" s="13">
        <v>7.0046248560000857E-2</v>
      </c>
      <c r="G271" s="13">
        <v>1.2369290901355079E-2</v>
      </c>
      <c r="H271" s="13">
        <v>-7.2436513572056827E-2</v>
      </c>
      <c r="I271" s="13">
        <v>5.4788192878905129E-3</v>
      </c>
      <c r="J271" s="13">
        <v>-6.1835788012880366E-2</v>
      </c>
      <c r="K271" s="13">
        <v>-3.215375644718621E-2</v>
      </c>
      <c r="L271" s="13">
        <v>1.5019472291149194E-2</v>
      </c>
      <c r="M271" s="13">
        <v>1.5973537591475129E-2</v>
      </c>
      <c r="N271" s="146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46" t="s">
        <v>266</v>
      </c>
      <c r="C272" s="47"/>
      <c r="D272" s="45">
        <v>0.67</v>
      </c>
      <c r="E272" s="45">
        <v>4.91</v>
      </c>
      <c r="F272" s="45">
        <v>3.33</v>
      </c>
      <c r="G272" s="45" t="s">
        <v>267</v>
      </c>
      <c r="H272" s="45" t="s">
        <v>267</v>
      </c>
      <c r="I272" s="45">
        <v>0.57999999999999996</v>
      </c>
      <c r="J272" s="45" t="s">
        <v>267</v>
      </c>
      <c r="K272" s="45">
        <v>2.86</v>
      </c>
      <c r="L272" s="45">
        <v>0</v>
      </c>
      <c r="M272" s="45">
        <v>0.06</v>
      </c>
      <c r="N272" s="146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B273" s="31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BM273" s="55"/>
    </row>
    <row r="274" spans="1:65" ht="15">
      <c r="B274" s="8" t="s">
        <v>506</v>
      </c>
      <c r="BM274" s="28" t="s">
        <v>66</v>
      </c>
    </row>
    <row r="275" spans="1:65" ht="15">
      <c r="A275" s="25" t="s">
        <v>36</v>
      </c>
      <c r="B275" s="18" t="s">
        <v>110</v>
      </c>
      <c r="C275" s="15" t="s">
        <v>111</v>
      </c>
      <c r="D275" s="16" t="s">
        <v>230</v>
      </c>
      <c r="E275" s="17" t="s">
        <v>230</v>
      </c>
      <c r="F275" s="17" t="s">
        <v>230</v>
      </c>
      <c r="G275" s="17" t="s">
        <v>230</v>
      </c>
      <c r="H275" s="17" t="s">
        <v>230</v>
      </c>
      <c r="I275" s="17" t="s">
        <v>230</v>
      </c>
      <c r="J275" s="17" t="s">
        <v>230</v>
      </c>
      <c r="K275" s="17" t="s">
        <v>230</v>
      </c>
      <c r="L275" s="17" t="s">
        <v>230</v>
      </c>
      <c r="M275" s="146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>
        <v>1</v>
      </c>
    </row>
    <row r="276" spans="1:65">
      <c r="A276" s="30"/>
      <c r="B276" s="19" t="s">
        <v>231</v>
      </c>
      <c r="C276" s="9" t="s">
        <v>231</v>
      </c>
      <c r="D276" s="144" t="s">
        <v>234</v>
      </c>
      <c r="E276" s="145" t="s">
        <v>235</v>
      </c>
      <c r="F276" s="145" t="s">
        <v>237</v>
      </c>
      <c r="G276" s="145" t="s">
        <v>239</v>
      </c>
      <c r="H276" s="145" t="s">
        <v>249</v>
      </c>
      <c r="I276" s="145" t="s">
        <v>250</v>
      </c>
      <c r="J276" s="145" t="s">
        <v>251</v>
      </c>
      <c r="K276" s="145" t="s">
        <v>286</v>
      </c>
      <c r="L276" s="145" t="s">
        <v>255</v>
      </c>
      <c r="M276" s="146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 t="s">
        <v>3</v>
      </c>
    </row>
    <row r="277" spans="1:65">
      <c r="A277" s="30"/>
      <c r="B277" s="19"/>
      <c r="C277" s="9"/>
      <c r="D277" s="10" t="s">
        <v>302</v>
      </c>
      <c r="E277" s="11" t="s">
        <v>302</v>
      </c>
      <c r="F277" s="11" t="s">
        <v>302</v>
      </c>
      <c r="G277" s="11" t="s">
        <v>303</v>
      </c>
      <c r="H277" s="11" t="s">
        <v>302</v>
      </c>
      <c r="I277" s="11" t="s">
        <v>302</v>
      </c>
      <c r="J277" s="11" t="s">
        <v>303</v>
      </c>
      <c r="K277" s="11" t="s">
        <v>303</v>
      </c>
      <c r="L277" s="11" t="s">
        <v>302</v>
      </c>
      <c r="M277" s="146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2</v>
      </c>
    </row>
    <row r="278" spans="1:65">
      <c r="A278" s="30"/>
      <c r="B278" s="19"/>
      <c r="C278" s="9"/>
      <c r="D278" s="26"/>
      <c r="E278" s="26"/>
      <c r="F278" s="26"/>
      <c r="G278" s="26"/>
      <c r="H278" s="26"/>
      <c r="I278" s="26"/>
      <c r="J278" s="26"/>
      <c r="K278" s="26"/>
      <c r="L278" s="26"/>
      <c r="M278" s="146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3</v>
      </c>
    </row>
    <row r="279" spans="1:65">
      <c r="A279" s="30"/>
      <c r="B279" s="18">
        <v>1</v>
      </c>
      <c r="C279" s="14">
        <v>1</v>
      </c>
      <c r="D279" s="22">
        <v>1.54</v>
      </c>
      <c r="E279" s="22">
        <v>1.4075549948041659</v>
      </c>
      <c r="F279" s="22">
        <v>1.8018700000000003</v>
      </c>
      <c r="G279" s="22">
        <v>1.6</v>
      </c>
      <c r="H279" s="22">
        <v>1.4</v>
      </c>
      <c r="I279" s="22">
        <v>1.54</v>
      </c>
      <c r="J279" s="22">
        <v>1.4</v>
      </c>
      <c r="K279" s="22">
        <v>1.45</v>
      </c>
      <c r="L279" s="22">
        <v>1.5</v>
      </c>
      <c r="M279" s="146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1</v>
      </c>
    </row>
    <row r="280" spans="1:65">
      <c r="A280" s="30"/>
      <c r="B280" s="19">
        <v>1</v>
      </c>
      <c r="C280" s="9">
        <v>2</v>
      </c>
      <c r="D280" s="11">
        <v>1.59</v>
      </c>
      <c r="E280" s="11">
        <v>1.4470263239135319</v>
      </c>
      <c r="F280" s="11">
        <v>1.81141</v>
      </c>
      <c r="G280" s="11">
        <v>1.7</v>
      </c>
      <c r="H280" s="11">
        <v>1.4</v>
      </c>
      <c r="I280" s="11">
        <v>1.53</v>
      </c>
      <c r="J280" s="11">
        <v>1.4</v>
      </c>
      <c r="K280" s="11">
        <v>1.44</v>
      </c>
      <c r="L280" s="11">
        <v>1.5</v>
      </c>
      <c r="M280" s="146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4</v>
      </c>
    </row>
    <row r="281" spans="1:65">
      <c r="A281" s="30"/>
      <c r="B281" s="19">
        <v>1</v>
      </c>
      <c r="C281" s="9">
        <v>3</v>
      </c>
      <c r="D281" s="11">
        <v>1.57</v>
      </c>
      <c r="E281" s="11">
        <v>1.3548565461454651</v>
      </c>
      <c r="F281" s="11">
        <v>1.7872900000000003</v>
      </c>
      <c r="G281" s="11">
        <v>1.7</v>
      </c>
      <c r="H281" s="11">
        <v>1.3</v>
      </c>
      <c r="I281" s="149">
        <v>1.6</v>
      </c>
      <c r="J281" s="11">
        <v>1.3</v>
      </c>
      <c r="K281" s="11">
        <v>1.51</v>
      </c>
      <c r="L281" s="11">
        <v>1.5</v>
      </c>
      <c r="M281" s="146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16</v>
      </c>
    </row>
    <row r="282" spans="1:65">
      <c r="A282" s="30"/>
      <c r="B282" s="19">
        <v>1</v>
      </c>
      <c r="C282" s="9">
        <v>4</v>
      </c>
      <c r="D282" s="11">
        <v>1.51</v>
      </c>
      <c r="E282" s="11">
        <v>1.3753455723814751</v>
      </c>
      <c r="F282" s="11">
        <v>1.7245599999999999</v>
      </c>
      <c r="G282" s="11">
        <v>1.6</v>
      </c>
      <c r="H282" s="11">
        <v>1.5</v>
      </c>
      <c r="I282" s="11">
        <v>1.51</v>
      </c>
      <c r="J282" s="11">
        <v>1.4</v>
      </c>
      <c r="K282" s="11">
        <v>1.49</v>
      </c>
      <c r="L282" s="11">
        <v>1.55</v>
      </c>
      <c r="M282" s="146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1.524037522021114</v>
      </c>
    </row>
    <row r="283" spans="1:65">
      <c r="A283" s="30"/>
      <c r="B283" s="19">
        <v>1</v>
      </c>
      <c r="C283" s="9">
        <v>5</v>
      </c>
      <c r="D283" s="11">
        <v>1.51</v>
      </c>
      <c r="E283" s="11">
        <v>1.4342745700762181</v>
      </c>
      <c r="F283" s="11">
        <v>1.7588600000000001</v>
      </c>
      <c r="G283" s="11">
        <v>1.7</v>
      </c>
      <c r="H283" s="11">
        <v>1.5</v>
      </c>
      <c r="I283" s="11">
        <v>1.52</v>
      </c>
      <c r="J283" s="11">
        <v>1.4</v>
      </c>
      <c r="K283" s="11">
        <v>1.46</v>
      </c>
      <c r="L283" s="11">
        <v>1.55</v>
      </c>
      <c r="M283" s="146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29</v>
      </c>
    </row>
    <row r="284" spans="1:65">
      <c r="A284" s="30"/>
      <c r="B284" s="19">
        <v>1</v>
      </c>
      <c r="C284" s="9">
        <v>6</v>
      </c>
      <c r="D284" s="11">
        <v>1.53</v>
      </c>
      <c r="E284" s="11">
        <v>1.3418081818192855</v>
      </c>
      <c r="F284" s="11">
        <v>1.8011699999999999</v>
      </c>
      <c r="G284" s="11">
        <v>1.6</v>
      </c>
      <c r="H284" s="11">
        <v>1.5</v>
      </c>
      <c r="I284" s="11">
        <v>1.51</v>
      </c>
      <c r="J284" s="11">
        <v>1.5</v>
      </c>
      <c r="K284" s="149">
        <v>1.76</v>
      </c>
      <c r="L284" s="11">
        <v>1.55</v>
      </c>
      <c r="M284" s="146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30"/>
      <c r="B285" s="20" t="s">
        <v>262</v>
      </c>
      <c r="C285" s="12"/>
      <c r="D285" s="23">
        <v>1.5416666666666667</v>
      </c>
      <c r="E285" s="23">
        <v>1.3934776981900237</v>
      </c>
      <c r="F285" s="23">
        <v>1.7808599999999999</v>
      </c>
      <c r="G285" s="23">
        <v>1.6499999999999997</v>
      </c>
      <c r="H285" s="23">
        <v>1.4333333333333333</v>
      </c>
      <c r="I285" s="23">
        <v>1.5349999999999999</v>
      </c>
      <c r="J285" s="23">
        <v>1.4000000000000001</v>
      </c>
      <c r="K285" s="23">
        <v>1.5183333333333333</v>
      </c>
      <c r="L285" s="23">
        <v>1.5250000000000001</v>
      </c>
      <c r="M285" s="146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3" t="s">
        <v>263</v>
      </c>
      <c r="C286" s="29"/>
      <c r="D286" s="11">
        <v>1.5350000000000001</v>
      </c>
      <c r="E286" s="11">
        <v>1.3914502835928206</v>
      </c>
      <c r="F286" s="11">
        <v>1.7942300000000002</v>
      </c>
      <c r="G286" s="11">
        <v>1.65</v>
      </c>
      <c r="H286" s="11">
        <v>1.45</v>
      </c>
      <c r="I286" s="11">
        <v>1.5249999999999999</v>
      </c>
      <c r="J286" s="11">
        <v>1.4</v>
      </c>
      <c r="K286" s="11">
        <v>1.4750000000000001</v>
      </c>
      <c r="L286" s="11">
        <v>1.5249999999999999</v>
      </c>
      <c r="M286" s="146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3" t="s">
        <v>264</v>
      </c>
      <c r="C287" s="29"/>
      <c r="D287" s="24">
        <v>3.2506409624359758E-2</v>
      </c>
      <c r="E287" s="24">
        <v>4.2942092743855381E-2</v>
      </c>
      <c r="F287" s="24">
        <v>3.3112697262530646E-2</v>
      </c>
      <c r="G287" s="24">
        <v>5.4772255750516544E-2</v>
      </c>
      <c r="H287" s="24">
        <v>8.1649658092772595E-2</v>
      </c>
      <c r="I287" s="24">
        <v>3.3911649915626368E-2</v>
      </c>
      <c r="J287" s="24">
        <v>6.3245553203367569E-2</v>
      </c>
      <c r="K287" s="24">
        <v>0.121229809315476</v>
      </c>
      <c r="L287" s="24">
        <v>2.7386127875258327E-2</v>
      </c>
      <c r="M287" s="202"/>
      <c r="N287" s="203"/>
      <c r="O287" s="203"/>
      <c r="P287" s="203"/>
      <c r="Q287" s="203"/>
      <c r="R287" s="203"/>
      <c r="S287" s="203"/>
      <c r="T287" s="203"/>
      <c r="U287" s="203"/>
      <c r="V287" s="203"/>
      <c r="W287" s="203"/>
      <c r="X287" s="203"/>
      <c r="Y287" s="203"/>
      <c r="Z287" s="203"/>
      <c r="AA287" s="203"/>
      <c r="AB287" s="203"/>
      <c r="AC287" s="203"/>
      <c r="AD287" s="203"/>
      <c r="AE287" s="203"/>
      <c r="AF287" s="203"/>
      <c r="AG287" s="203"/>
      <c r="AH287" s="203"/>
      <c r="AI287" s="203"/>
      <c r="AJ287" s="203"/>
      <c r="AK287" s="203"/>
      <c r="AL287" s="203"/>
      <c r="AM287" s="203"/>
      <c r="AN287" s="203"/>
      <c r="AO287" s="203"/>
      <c r="AP287" s="203"/>
      <c r="AQ287" s="203"/>
      <c r="AR287" s="203"/>
      <c r="AS287" s="203"/>
      <c r="AT287" s="203"/>
      <c r="AU287" s="203"/>
      <c r="AV287" s="203"/>
      <c r="AW287" s="203"/>
      <c r="AX287" s="203"/>
      <c r="AY287" s="203"/>
      <c r="AZ287" s="203"/>
      <c r="BA287" s="203"/>
      <c r="BB287" s="203"/>
      <c r="BC287" s="203"/>
      <c r="BD287" s="203"/>
      <c r="BE287" s="203"/>
      <c r="BF287" s="203"/>
      <c r="BG287" s="203"/>
      <c r="BH287" s="203"/>
      <c r="BI287" s="203"/>
      <c r="BJ287" s="203"/>
      <c r="BK287" s="203"/>
      <c r="BL287" s="203"/>
      <c r="BM287" s="56"/>
    </row>
    <row r="288" spans="1:65">
      <c r="A288" s="30"/>
      <c r="B288" s="3" t="s">
        <v>86</v>
      </c>
      <c r="C288" s="29"/>
      <c r="D288" s="13">
        <v>2.1085238675260382E-2</v>
      </c>
      <c r="E288" s="13">
        <v>3.0816490855671751E-2</v>
      </c>
      <c r="F288" s="13">
        <v>1.8593655460019679E-2</v>
      </c>
      <c r="G288" s="13">
        <v>3.3195306515464582E-2</v>
      </c>
      <c r="H288" s="13">
        <v>5.6964877739143667E-2</v>
      </c>
      <c r="I288" s="13">
        <v>2.2092280075326626E-2</v>
      </c>
      <c r="J288" s="13">
        <v>4.5175395145262545E-2</v>
      </c>
      <c r="K288" s="13">
        <v>7.98440017445506E-2</v>
      </c>
      <c r="L288" s="13">
        <v>1.7958116639513657E-2</v>
      </c>
      <c r="M288" s="146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265</v>
      </c>
      <c r="C289" s="29"/>
      <c r="D289" s="13">
        <v>1.156739541568097E-2</v>
      </c>
      <c r="E289" s="13">
        <v>-8.5667066554862337E-2</v>
      </c>
      <c r="F289" s="13">
        <v>0.16851453738376398</v>
      </c>
      <c r="G289" s="13">
        <v>8.2650509688134033E-2</v>
      </c>
      <c r="H289" s="13">
        <v>-5.9515718856772315E-2</v>
      </c>
      <c r="I289" s="13">
        <v>7.1930499219914346E-3</v>
      </c>
      <c r="J289" s="13">
        <v>-8.1387446325219437E-2</v>
      </c>
      <c r="K289" s="13">
        <v>-3.7428138122321819E-3</v>
      </c>
      <c r="L289" s="13">
        <v>6.315316814573535E-4</v>
      </c>
      <c r="M289" s="146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46" t="s">
        <v>266</v>
      </c>
      <c r="C290" s="47"/>
      <c r="D290" s="45">
        <v>0.12</v>
      </c>
      <c r="E290" s="45">
        <v>0.97</v>
      </c>
      <c r="F290" s="45">
        <v>1.88</v>
      </c>
      <c r="G290" s="45">
        <v>0.92</v>
      </c>
      <c r="H290" s="45">
        <v>0.67</v>
      </c>
      <c r="I290" s="45">
        <v>7.0000000000000007E-2</v>
      </c>
      <c r="J290" s="45">
        <v>0.92</v>
      </c>
      <c r="K290" s="45">
        <v>0.05</v>
      </c>
      <c r="L290" s="45">
        <v>0</v>
      </c>
      <c r="M290" s="146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B291" s="31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BM291" s="55"/>
    </row>
    <row r="292" spans="1:65" ht="15">
      <c r="B292" s="8" t="s">
        <v>507</v>
      </c>
      <c r="BM292" s="28" t="s">
        <v>66</v>
      </c>
    </row>
    <row r="293" spans="1:65" ht="15">
      <c r="A293" s="25" t="s">
        <v>39</v>
      </c>
      <c r="B293" s="18" t="s">
        <v>110</v>
      </c>
      <c r="C293" s="15" t="s">
        <v>111</v>
      </c>
      <c r="D293" s="16" t="s">
        <v>230</v>
      </c>
      <c r="E293" s="17" t="s">
        <v>230</v>
      </c>
      <c r="F293" s="17" t="s">
        <v>230</v>
      </c>
      <c r="G293" s="17" t="s">
        <v>230</v>
      </c>
      <c r="H293" s="17" t="s">
        <v>230</v>
      </c>
      <c r="I293" s="17" t="s">
        <v>230</v>
      </c>
      <c r="J293" s="17" t="s">
        <v>230</v>
      </c>
      <c r="K293" s="17" t="s">
        <v>230</v>
      </c>
      <c r="L293" s="17" t="s">
        <v>230</v>
      </c>
      <c r="M293" s="17" t="s">
        <v>230</v>
      </c>
      <c r="N293" s="146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8">
        <v>1</v>
      </c>
    </row>
    <row r="294" spans="1:65">
      <c r="A294" s="30"/>
      <c r="B294" s="19" t="s">
        <v>231</v>
      </c>
      <c r="C294" s="9" t="s">
        <v>231</v>
      </c>
      <c r="D294" s="144" t="s">
        <v>234</v>
      </c>
      <c r="E294" s="145" t="s">
        <v>235</v>
      </c>
      <c r="F294" s="145" t="s">
        <v>237</v>
      </c>
      <c r="G294" s="145" t="s">
        <v>239</v>
      </c>
      <c r="H294" s="145" t="s">
        <v>249</v>
      </c>
      <c r="I294" s="145" t="s">
        <v>250</v>
      </c>
      <c r="J294" s="145" t="s">
        <v>251</v>
      </c>
      <c r="K294" s="145" t="s">
        <v>286</v>
      </c>
      <c r="L294" s="145" t="s">
        <v>255</v>
      </c>
      <c r="M294" s="145" t="s">
        <v>301</v>
      </c>
      <c r="N294" s="146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 t="s">
        <v>3</v>
      </c>
    </row>
    <row r="295" spans="1:65">
      <c r="A295" s="30"/>
      <c r="B295" s="19"/>
      <c r="C295" s="9"/>
      <c r="D295" s="10" t="s">
        <v>302</v>
      </c>
      <c r="E295" s="11" t="s">
        <v>302</v>
      </c>
      <c r="F295" s="11" t="s">
        <v>302</v>
      </c>
      <c r="G295" s="11" t="s">
        <v>303</v>
      </c>
      <c r="H295" s="11" t="s">
        <v>302</v>
      </c>
      <c r="I295" s="11" t="s">
        <v>302</v>
      </c>
      <c r="J295" s="11" t="s">
        <v>303</v>
      </c>
      <c r="K295" s="11" t="s">
        <v>303</v>
      </c>
      <c r="L295" s="11" t="s">
        <v>302</v>
      </c>
      <c r="M295" s="11" t="s">
        <v>114</v>
      </c>
      <c r="N295" s="146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2</v>
      </c>
    </row>
    <row r="296" spans="1:65">
      <c r="A296" s="30"/>
      <c r="B296" s="19"/>
      <c r="C296" s="9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146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3</v>
      </c>
    </row>
    <row r="297" spans="1:65">
      <c r="A297" s="30"/>
      <c r="B297" s="18">
        <v>1</v>
      </c>
      <c r="C297" s="14">
        <v>1</v>
      </c>
      <c r="D297" s="22">
        <v>1.05</v>
      </c>
      <c r="E297" s="22">
        <v>1.01692156389328</v>
      </c>
      <c r="F297" s="147">
        <v>1.32928</v>
      </c>
      <c r="G297" s="22">
        <v>1.04</v>
      </c>
      <c r="H297" s="147">
        <v>1</v>
      </c>
      <c r="I297" s="22">
        <v>1.03</v>
      </c>
      <c r="J297" s="147">
        <v>1</v>
      </c>
      <c r="K297" s="22">
        <v>0.93</v>
      </c>
      <c r="L297" s="22">
        <v>1.1499999999999999</v>
      </c>
      <c r="M297" s="22">
        <v>0.94199999999999995</v>
      </c>
      <c r="N297" s="146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1</v>
      </c>
    </row>
    <row r="298" spans="1:65">
      <c r="A298" s="30"/>
      <c r="B298" s="19">
        <v>1</v>
      </c>
      <c r="C298" s="9">
        <v>2</v>
      </c>
      <c r="D298" s="11">
        <v>1.1000000000000001</v>
      </c>
      <c r="E298" s="11">
        <v>1.0398522677285</v>
      </c>
      <c r="F298" s="148">
        <v>1.32361</v>
      </c>
      <c r="G298" s="11">
        <v>1.02</v>
      </c>
      <c r="H298" s="148">
        <v>0.9</v>
      </c>
      <c r="I298" s="11">
        <v>1.03</v>
      </c>
      <c r="J298" s="148">
        <v>1</v>
      </c>
      <c r="K298" s="11">
        <v>0.94</v>
      </c>
      <c r="L298" s="11">
        <v>1.1499999999999999</v>
      </c>
      <c r="M298" s="11">
        <v>0.97300000000000009</v>
      </c>
      <c r="N298" s="146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34</v>
      </c>
    </row>
    <row r="299" spans="1:65">
      <c r="A299" s="30"/>
      <c r="B299" s="19">
        <v>1</v>
      </c>
      <c r="C299" s="9">
        <v>3</v>
      </c>
      <c r="D299" s="11">
        <v>1.1000000000000001</v>
      </c>
      <c r="E299" s="11">
        <v>1.01806729824456</v>
      </c>
      <c r="F299" s="148">
        <v>1.35511</v>
      </c>
      <c r="G299" s="11">
        <v>1.05</v>
      </c>
      <c r="H299" s="148">
        <v>1</v>
      </c>
      <c r="I299" s="11">
        <v>0.9900000000000001</v>
      </c>
      <c r="J299" s="148">
        <v>1</v>
      </c>
      <c r="K299" s="11">
        <v>0.93</v>
      </c>
      <c r="L299" s="11">
        <v>1.2</v>
      </c>
      <c r="M299" s="11">
        <v>0.995</v>
      </c>
      <c r="N299" s="146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16</v>
      </c>
    </row>
    <row r="300" spans="1:65">
      <c r="A300" s="30"/>
      <c r="B300" s="19">
        <v>1</v>
      </c>
      <c r="C300" s="9">
        <v>4</v>
      </c>
      <c r="D300" s="11">
        <v>1.08</v>
      </c>
      <c r="E300" s="11">
        <v>0.98322418623646701</v>
      </c>
      <c r="F300" s="148">
        <v>1.2751000000000001</v>
      </c>
      <c r="G300" s="11">
        <v>1.04</v>
      </c>
      <c r="H300" s="148">
        <v>1</v>
      </c>
      <c r="I300" s="11">
        <v>0.9900000000000001</v>
      </c>
      <c r="J300" s="148">
        <v>1</v>
      </c>
      <c r="K300" s="11">
        <v>0.96</v>
      </c>
      <c r="L300" s="11">
        <v>1.1499999999999999</v>
      </c>
      <c r="M300" s="11">
        <v>0.91400000000000003</v>
      </c>
      <c r="N300" s="146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1.0312374074025452</v>
      </c>
    </row>
    <row r="301" spans="1:65">
      <c r="A301" s="30"/>
      <c r="B301" s="19">
        <v>1</v>
      </c>
      <c r="C301" s="9">
        <v>5</v>
      </c>
      <c r="D301" s="11">
        <v>1.0900000000000001</v>
      </c>
      <c r="E301" s="11">
        <v>1.0334518348453401</v>
      </c>
      <c r="F301" s="148">
        <v>1.31029</v>
      </c>
      <c r="G301" s="11">
        <v>1.03</v>
      </c>
      <c r="H301" s="148">
        <v>1</v>
      </c>
      <c r="I301" s="11">
        <v>1.01</v>
      </c>
      <c r="J301" s="148">
        <v>1</v>
      </c>
      <c r="K301" s="11">
        <v>0.96</v>
      </c>
      <c r="L301" s="11">
        <v>1.2</v>
      </c>
      <c r="M301" s="11">
        <v>1.0129999999999999</v>
      </c>
      <c r="N301" s="146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30</v>
      </c>
    </row>
    <row r="302" spans="1:65">
      <c r="A302" s="30"/>
      <c r="B302" s="19">
        <v>1</v>
      </c>
      <c r="C302" s="9">
        <v>6</v>
      </c>
      <c r="D302" s="11">
        <v>1.1100000000000001</v>
      </c>
      <c r="E302" s="11">
        <v>0.97345395995874906</v>
      </c>
      <c r="F302" s="148">
        <v>1.26444</v>
      </c>
      <c r="G302" s="11">
        <v>1.04</v>
      </c>
      <c r="H302" s="148">
        <v>1.1000000000000001</v>
      </c>
      <c r="I302" s="11">
        <v>1.01</v>
      </c>
      <c r="J302" s="148">
        <v>1</v>
      </c>
      <c r="K302" s="149">
        <v>1.1100000000000001</v>
      </c>
      <c r="L302" s="11">
        <v>1.1499999999999999</v>
      </c>
      <c r="M302" s="11">
        <v>0.93600000000000005</v>
      </c>
      <c r="N302" s="146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30"/>
      <c r="B303" s="20" t="s">
        <v>262</v>
      </c>
      <c r="C303" s="12"/>
      <c r="D303" s="23">
        <v>1.0883333333333334</v>
      </c>
      <c r="E303" s="23">
        <v>1.0108285184844827</v>
      </c>
      <c r="F303" s="23">
        <v>1.3096383333333332</v>
      </c>
      <c r="G303" s="23">
        <v>1.0366666666666668</v>
      </c>
      <c r="H303" s="23">
        <v>1</v>
      </c>
      <c r="I303" s="23">
        <v>1.01</v>
      </c>
      <c r="J303" s="23">
        <v>1</v>
      </c>
      <c r="K303" s="23">
        <v>0.97166666666666679</v>
      </c>
      <c r="L303" s="23">
        <v>1.1666666666666667</v>
      </c>
      <c r="M303" s="23">
        <v>0.96216666666666661</v>
      </c>
      <c r="N303" s="146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3" t="s">
        <v>263</v>
      </c>
      <c r="C304" s="29"/>
      <c r="D304" s="11">
        <v>1.0950000000000002</v>
      </c>
      <c r="E304" s="11">
        <v>1.01749443106892</v>
      </c>
      <c r="F304" s="11">
        <v>1.3169499999999998</v>
      </c>
      <c r="G304" s="11">
        <v>1.04</v>
      </c>
      <c r="H304" s="11">
        <v>1</v>
      </c>
      <c r="I304" s="11">
        <v>1.01</v>
      </c>
      <c r="J304" s="11">
        <v>1</v>
      </c>
      <c r="K304" s="11">
        <v>0.95</v>
      </c>
      <c r="L304" s="11">
        <v>1.1499999999999999</v>
      </c>
      <c r="M304" s="11">
        <v>0.95750000000000002</v>
      </c>
      <c r="N304" s="146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3" t="s">
        <v>264</v>
      </c>
      <c r="C305" s="29"/>
      <c r="D305" s="24">
        <v>2.1369760566432829E-2</v>
      </c>
      <c r="E305" s="24">
        <v>2.6842408170519774E-2</v>
      </c>
      <c r="F305" s="24">
        <v>3.4307099799701306E-2</v>
      </c>
      <c r="G305" s="24">
        <v>1.0327955589886454E-2</v>
      </c>
      <c r="H305" s="24">
        <v>6.3245553203367597E-2</v>
      </c>
      <c r="I305" s="24">
        <v>1.7888543819998284E-2</v>
      </c>
      <c r="J305" s="24">
        <v>0</v>
      </c>
      <c r="K305" s="24">
        <v>6.9113433330045701E-2</v>
      </c>
      <c r="L305" s="24">
        <v>2.5819888974716137E-2</v>
      </c>
      <c r="M305" s="24">
        <v>3.7923167940807162E-2</v>
      </c>
      <c r="N305" s="202"/>
      <c r="O305" s="203"/>
      <c r="P305" s="203"/>
      <c r="Q305" s="203"/>
      <c r="R305" s="203"/>
      <c r="S305" s="203"/>
      <c r="T305" s="203"/>
      <c r="U305" s="203"/>
      <c r="V305" s="203"/>
      <c r="W305" s="203"/>
      <c r="X305" s="203"/>
      <c r="Y305" s="203"/>
      <c r="Z305" s="203"/>
      <c r="AA305" s="203"/>
      <c r="AB305" s="203"/>
      <c r="AC305" s="203"/>
      <c r="AD305" s="203"/>
      <c r="AE305" s="203"/>
      <c r="AF305" s="203"/>
      <c r="AG305" s="203"/>
      <c r="AH305" s="203"/>
      <c r="AI305" s="203"/>
      <c r="AJ305" s="203"/>
      <c r="AK305" s="203"/>
      <c r="AL305" s="203"/>
      <c r="AM305" s="203"/>
      <c r="AN305" s="203"/>
      <c r="AO305" s="203"/>
      <c r="AP305" s="203"/>
      <c r="AQ305" s="203"/>
      <c r="AR305" s="203"/>
      <c r="AS305" s="203"/>
      <c r="AT305" s="203"/>
      <c r="AU305" s="203"/>
      <c r="AV305" s="203"/>
      <c r="AW305" s="203"/>
      <c r="AX305" s="203"/>
      <c r="AY305" s="203"/>
      <c r="AZ305" s="203"/>
      <c r="BA305" s="203"/>
      <c r="BB305" s="203"/>
      <c r="BC305" s="203"/>
      <c r="BD305" s="203"/>
      <c r="BE305" s="203"/>
      <c r="BF305" s="203"/>
      <c r="BG305" s="203"/>
      <c r="BH305" s="203"/>
      <c r="BI305" s="203"/>
      <c r="BJ305" s="203"/>
      <c r="BK305" s="203"/>
      <c r="BL305" s="203"/>
      <c r="BM305" s="56"/>
    </row>
    <row r="306" spans="1:65">
      <c r="A306" s="30"/>
      <c r="B306" s="3" t="s">
        <v>86</v>
      </c>
      <c r="C306" s="29"/>
      <c r="D306" s="13">
        <v>1.9635308330566151E-2</v>
      </c>
      <c r="E306" s="13">
        <v>2.6554858395530945E-2</v>
      </c>
      <c r="F306" s="13">
        <v>2.6195857991100323E-2</v>
      </c>
      <c r="G306" s="13">
        <v>9.9626581252923972E-3</v>
      </c>
      <c r="H306" s="13">
        <v>6.3245553203367597E-2</v>
      </c>
      <c r="I306" s="13">
        <v>1.7711429524750775E-2</v>
      </c>
      <c r="J306" s="13">
        <v>0</v>
      </c>
      <c r="K306" s="13">
        <v>7.112874785253416E-2</v>
      </c>
      <c r="L306" s="13">
        <v>2.2131333406899545E-2</v>
      </c>
      <c r="M306" s="13">
        <v>3.9414343953723022E-2</v>
      </c>
      <c r="N306" s="146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265</v>
      </c>
      <c r="C307" s="29"/>
      <c r="D307" s="13">
        <v>5.5366422436711193E-2</v>
      </c>
      <c r="E307" s="13">
        <v>-1.9790679402784561E-2</v>
      </c>
      <c r="F307" s="13">
        <v>0.26996783081406761</v>
      </c>
      <c r="G307" s="13">
        <v>5.2648005446163104E-3</v>
      </c>
      <c r="H307" s="13">
        <v>-3.029118918525775E-2</v>
      </c>
      <c r="I307" s="13">
        <v>-2.0594101077110349E-2</v>
      </c>
      <c r="J307" s="13">
        <v>-3.029118918525775E-2</v>
      </c>
      <c r="K307" s="13">
        <v>-5.7766272158341958E-2</v>
      </c>
      <c r="L307" s="13">
        <v>0.13132694595053263</v>
      </c>
      <c r="M307" s="13">
        <v>-6.6978505861082227E-2</v>
      </c>
      <c r="N307" s="146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46" t="s">
        <v>266</v>
      </c>
      <c r="C308" s="47"/>
      <c r="D308" s="45">
        <v>0.77</v>
      </c>
      <c r="E308" s="45">
        <v>0.15</v>
      </c>
      <c r="F308" s="45">
        <v>3.39</v>
      </c>
      <c r="G308" s="45">
        <v>0.15</v>
      </c>
      <c r="H308" s="45" t="s">
        <v>267</v>
      </c>
      <c r="I308" s="45">
        <v>0.16</v>
      </c>
      <c r="J308" s="45" t="s">
        <v>267</v>
      </c>
      <c r="K308" s="45">
        <v>0.62</v>
      </c>
      <c r="L308" s="45">
        <v>1.7</v>
      </c>
      <c r="M308" s="45">
        <v>0.73</v>
      </c>
      <c r="N308" s="146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B309" s="31" t="s">
        <v>311</v>
      </c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BM309" s="55"/>
    </row>
    <row r="310" spans="1:65">
      <c r="BM310" s="55"/>
    </row>
    <row r="311" spans="1:65" ht="15">
      <c r="B311" s="8" t="s">
        <v>508</v>
      </c>
      <c r="BM311" s="28" t="s">
        <v>66</v>
      </c>
    </row>
    <row r="312" spans="1:65" ht="15">
      <c r="A312" s="25" t="s">
        <v>52</v>
      </c>
      <c r="B312" s="18" t="s">
        <v>110</v>
      </c>
      <c r="C312" s="15" t="s">
        <v>111</v>
      </c>
      <c r="D312" s="16" t="s">
        <v>230</v>
      </c>
      <c r="E312" s="17" t="s">
        <v>230</v>
      </c>
      <c r="F312" s="17" t="s">
        <v>230</v>
      </c>
      <c r="G312" s="17" t="s">
        <v>230</v>
      </c>
      <c r="H312" s="17" t="s">
        <v>230</v>
      </c>
      <c r="I312" s="17" t="s">
        <v>230</v>
      </c>
      <c r="J312" s="17" t="s">
        <v>230</v>
      </c>
      <c r="K312" s="17" t="s">
        <v>230</v>
      </c>
      <c r="L312" s="17" t="s">
        <v>230</v>
      </c>
      <c r="M312" s="17" t="s">
        <v>230</v>
      </c>
      <c r="N312" s="17" t="s">
        <v>230</v>
      </c>
      <c r="O312" s="17" t="s">
        <v>230</v>
      </c>
      <c r="P312" s="17" t="s">
        <v>230</v>
      </c>
      <c r="Q312" s="17" t="s">
        <v>230</v>
      </c>
      <c r="R312" s="17" t="s">
        <v>230</v>
      </c>
      <c r="S312" s="17" t="s">
        <v>230</v>
      </c>
      <c r="T312" s="17" t="s">
        <v>230</v>
      </c>
      <c r="U312" s="17" t="s">
        <v>230</v>
      </c>
      <c r="V312" s="17" t="s">
        <v>230</v>
      </c>
      <c r="W312" s="17" t="s">
        <v>230</v>
      </c>
      <c r="X312" s="146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1</v>
      </c>
    </row>
    <row r="313" spans="1:65">
      <c r="A313" s="30"/>
      <c r="B313" s="19" t="s">
        <v>231</v>
      </c>
      <c r="C313" s="9" t="s">
        <v>231</v>
      </c>
      <c r="D313" s="144" t="s">
        <v>234</v>
      </c>
      <c r="E313" s="145" t="s">
        <v>235</v>
      </c>
      <c r="F313" s="145" t="s">
        <v>237</v>
      </c>
      <c r="G313" s="145" t="s">
        <v>239</v>
      </c>
      <c r="H313" s="145" t="s">
        <v>240</v>
      </c>
      <c r="I313" s="145" t="s">
        <v>241</v>
      </c>
      <c r="J313" s="145" t="s">
        <v>242</v>
      </c>
      <c r="K313" s="145" t="s">
        <v>243</v>
      </c>
      <c r="L313" s="145" t="s">
        <v>244</v>
      </c>
      <c r="M313" s="145" t="s">
        <v>245</v>
      </c>
      <c r="N313" s="145" t="s">
        <v>246</v>
      </c>
      <c r="O313" s="145" t="s">
        <v>247</v>
      </c>
      <c r="P313" s="145" t="s">
        <v>248</v>
      </c>
      <c r="Q313" s="145" t="s">
        <v>249</v>
      </c>
      <c r="R313" s="145" t="s">
        <v>250</v>
      </c>
      <c r="S313" s="145" t="s">
        <v>251</v>
      </c>
      <c r="T313" s="145" t="s">
        <v>286</v>
      </c>
      <c r="U313" s="145" t="s">
        <v>254</v>
      </c>
      <c r="V313" s="145" t="s">
        <v>255</v>
      </c>
      <c r="W313" s="145" t="s">
        <v>301</v>
      </c>
      <c r="X313" s="146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 t="s">
        <v>1</v>
      </c>
    </row>
    <row r="314" spans="1:65">
      <c r="A314" s="30"/>
      <c r="B314" s="19"/>
      <c r="C314" s="9"/>
      <c r="D314" s="10" t="s">
        <v>114</v>
      </c>
      <c r="E314" s="11" t="s">
        <v>302</v>
      </c>
      <c r="F314" s="11" t="s">
        <v>114</v>
      </c>
      <c r="G314" s="11" t="s">
        <v>303</v>
      </c>
      <c r="H314" s="11" t="s">
        <v>302</v>
      </c>
      <c r="I314" s="11" t="s">
        <v>303</v>
      </c>
      <c r="J314" s="11" t="s">
        <v>303</v>
      </c>
      <c r="K314" s="11" t="s">
        <v>303</v>
      </c>
      <c r="L314" s="11" t="s">
        <v>303</v>
      </c>
      <c r="M314" s="11" t="s">
        <v>303</v>
      </c>
      <c r="N314" s="11" t="s">
        <v>114</v>
      </c>
      <c r="O314" s="11" t="s">
        <v>303</v>
      </c>
      <c r="P314" s="11" t="s">
        <v>114</v>
      </c>
      <c r="Q314" s="11" t="s">
        <v>302</v>
      </c>
      <c r="R314" s="11" t="s">
        <v>302</v>
      </c>
      <c r="S314" s="11" t="s">
        <v>303</v>
      </c>
      <c r="T314" s="11" t="s">
        <v>303</v>
      </c>
      <c r="U314" s="11" t="s">
        <v>114</v>
      </c>
      <c r="V314" s="11" t="s">
        <v>114</v>
      </c>
      <c r="W314" s="11" t="s">
        <v>114</v>
      </c>
      <c r="X314" s="146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>
        <v>2</v>
      </c>
    </row>
    <row r="315" spans="1:65">
      <c r="A315" s="30"/>
      <c r="B315" s="19"/>
      <c r="C315" s="9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146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3</v>
      </c>
    </row>
    <row r="316" spans="1:65">
      <c r="A316" s="30"/>
      <c r="B316" s="18">
        <v>1</v>
      </c>
      <c r="C316" s="14">
        <v>1</v>
      </c>
      <c r="D316" s="22">
        <v>3.04</v>
      </c>
      <c r="E316" s="22">
        <v>2.8677727040067529</v>
      </c>
      <c r="F316" s="22">
        <v>2.9145799999999999</v>
      </c>
      <c r="G316" s="22">
        <v>2.92</v>
      </c>
      <c r="H316" s="22">
        <v>2.97</v>
      </c>
      <c r="I316" s="22">
        <v>2.9</v>
      </c>
      <c r="J316" s="22">
        <v>2.98</v>
      </c>
      <c r="K316" s="22">
        <v>2.93</v>
      </c>
      <c r="L316" s="22">
        <v>2.96</v>
      </c>
      <c r="M316" s="22">
        <v>2.99</v>
      </c>
      <c r="N316" s="22">
        <v>3.0228810712001772</v>
      </c>
      <c r="O316" s="22">
        <v>2.8714</v>
      </c>
      <c r="P316" s="22">
        <v>3.15</v>
      </c>
      <c r="Q316" s="22">
        <v>2.94</v>
      </c>
      <c r="R316" s="150">
        <v>2.9803999999999999</v>
      </c>
      <c r="S316" s="22">
        <v>2.91</v>
      </c>
      <c r="T316" s="147">
        <v>3.54</v>
      </c>
      <c r="U316" s="22">
        <v>3.01</v>
      </c>
      <c r="V316" s="22">
        <v>3.01</v>
      </c>
      <c r="W316" s="147">
        <v>3.1703670000000002</v>
      </c>
      <c r="X316" s="146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1</v>
      </c>
    </row>
    <row r="317" spans="1:65">
      <c r="A317" s="30"/>
      <c r="B317" s="19">
        <v>1</v>
      </c>
      <c r="C317" s="9">
        <v>2</v>
      </c>
      <c r="D317" s="11">
        <v>2.98</v>
      </c>
      <c r="E317" s="11">
        <v>2.9841501792919614</v>
      </c>
      <c r="F317" s="11">
        <v>2.9224600000000001</v>
      </c>
      <c r="G317" s="11">
        <v>2.9</v>
      </c>
      <c r="H317" s="11">
        <v>2.93</v>
      </c>
      <c r="I317" s="11">
        <v>2.94</v>
      </c>
      <c r="J317" s="11">
        <v>2.97</v>
      </c>
      <c r="K317" s="11">
        <v>3</v>
      </c>
      <c r="L317" s="11">
        <v>2.9</v>
      </c>
      <c r="M317" s="11">
        <v>2.8</v>
      </c>
      <c r="N317" s="11">
        <v>3.0477925175169887</v>
      </c>
      <c r="O317" s="11">
        <v>2.8538999999999999</v>
      </c>
      <c r="P317" s="11">
        <v>3.08</v>
      </c>
      <c r="Q317" s="11">
        <v>3</v>
      </c>
      <c r="R317" s="11">
        <v>2.7865000000000002</v>
      </c>
      <c r="S317" s="11">
        <v>2.96</v>
      </c>
      <c r="T317" s="148">
        <v>3.9600000000000004</v>
      </c>
      <c r="U317" s="11">
        <v>3.07</v>
      </c>
      <c r="V317" s="11">
        <v>3.04</v>
      </c>
      <c r="W317" s="148">
        <v>3.2342678999999999</v>
      </c>
      <c r="X317" s="146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 t="e">
        <v>#N/A</v>
      </c>
    </row>
    <row r="318" spans="1:65">
      <c r="A318" s="30"/>
      <c r="B318" s="19">
        <v>1</v>
      </c>
      <c r="C318" s="9">
        <v>3</v>
      </c>
      <c r="D318" s="11">
        <v>3.05</v>
      </c>
      <c r="E318" s="11">
        <v>2.849365262353837</v>
      </c>
      <c r="F318" s="11">
        <v>2.9166999999999996</v>
      </c>
      <c r="G318" s="11">
        <v>3.04</v>
      </c>
      <c r="H318" s="11">
        <v>2.94</v>
      </c>
      <c r="I318" s="11">
        <v>2.92</v>
      </c>
      <c r="J318" s="11">
        <v>3</v>
      </c>
      <c r="K318" s="11">
        <v>2.88</v>
      </c>
      <c r="L318" s="11">
        <v>3.01</v>
      </c>
      <c r="M318" s="11">
        <v>3.06</v>
      </c>
      <c r="N318" s="11">
        <v>3.0638311895429342</v>
      </c>
      <c r="O318" s="11">
        <v>2.8208000000000002</v>
      </c>
      <c r="P318" s="11">
        <v>3.09</v>
      </c>
      <c r="Q318" s="11">
        <v>2.97</v>
      </c>
      <c r="R318" s="11">
        <v>2.8299000000000003</v>
      </c>
      <c r="S318" s="11">
        <v>2.86</v>
      </c>
      <c r="T318" s="148">
        <v>3.7600000000000002</v>
      </c>
      <c r="U318" s="11">
        <v>3.01</v>
      </c>
      <c r="V318" s="11">
        <v>2.96</v>
      </c>
      <c r="W318" s="148">
        <v>3.1928874000000005</v>
      </c>
      <c r="X318" s="146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16</v>
      </c>
    </row>
    <row r="319" spans="1:65">
      <c r="A319" s="30"/>
      <c r="B319" s="19">
        <v>1</v>
      </c>
      <c r="C319" s="9">
        <v>4</v>
      </c>
      <c r="D319" s="11">
        <v>3.03</v>
      </c>
      <c r="E319" s="11">
        <v>2.8064580718753089</v>
      </c>
      <c r="F319" s="11">
        <v>2.9126599999999998</v>
      </c>
      <c r="G319" s="11">
        <v>2.89</v>
      </c>
      <c r="H319" s="11">
        <v>2.94</v>
      </c>
      <c r="I319" s="11">
        <v>2.93</v>
      </c>
      <c r="J319" s="11">
        <v>2.97</v>
      </c>
      <c r="K319" s="11">
        <v>2.99</v>
      </c>
      <c r="L319" s="11">
        <v>2.96</v>
      </c>
      <c r="M319" s="11">
        <v>2.83</v>
      </c>
      <c r="N319" s="11">
        <v>3.1072347900433286</v>
      </c>
      <c r="O319" s="11">
        <v>2.8893999999999997</v>
      </c>
      <c r="P319" s="11">
        <v>3</v>
      </c>
      <c r="Q319" s="11">
        <v>2.91</v>
      </c>
      <c r="R319" s="11">
        <v>2.7740999999999998</v>
      </c>
      <c r="S319" s="11">
        <v>2.98</v>
      </c>
      <c r="T319" s="148">
        <v>4.04</v>
      </c>
      <c r="U319" s="11">
        <v>3.06</v>
      </c>
      <c r="V319" s="11">
        <v>2.9899999999999998</v>
      </c>
      <c r="W319" s="148">
        <v>3.1731962000000005</v>
      </c>
      <c r="X319" s="146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2.9531608618301646</v>
      </c>
    </row>
    <row r="320" spans="1:65">
      <c r="A320" s="30"/>
      <c r="B320" s="19">
        <v>1</v>
      </c>
      <c r="C320" s="9">
        <v>5</v>
      </c>
      <c r="D320" s="11">
        <v>3.1</v>
      </c>
      <c r="E320" s="11">
        <v>2.7478711696179667</v>
      </c>
      <c r="F320" s="11">
        <v>2.9173</v>
      </c>
      <c r="G320" s="11">
        <v>2.98</v>
      </c>
      <c r="H320" s="11">
        <v>2.86</v>
      </c>
      <c r="I320" s="11">
        <v>2.92</v>
      </c>
      <c r="J320" s="11">
        <v>2.89</v>
      </c>
      <c r="K320" s="11">
        <v>3.01</v>
      </c>
      <c r="L320" s="11">
        <v>2.99</v>
      </c>
      <c r="M320" s="11">
        <v>2.81</v>
      </c>
      <c r="N320" s="11">
        <v>3.0543973577324408</v>
      </c>
      <c r="O320" s="11">
        <v>2.9051</v>
      </c>
      <c r="P320" s="11">
        <v>3.18</v>
      </c>
      <c r="Q320" s="11">
        <v>2.93</v>
      </c>
      <c r="R320" s="11">
        <v>2.8123</v>
      </c>
      <c r="S320" s="11">
        <v>3</v>
      </c>
      <c r="T320" s="148">
        <v>3.8699999999999997</v>
      </c>
      <c r="U320" s="11">
        <v>3.07</v>
      </c>
      <c r="V320" s="11">
        <v>3.01</v>
      </c>
      <c r="W320" s="148">
        <v>3.2097366000000003</v>
      </c>
      <c r="X320" s="146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31</v>
      </c>
    </row>
    <row r="321" spans="1:65">
      <c r="A321" s="30"/>
      <c r="B321" s="19">
        <v>1</v>
      </c>
      <c r="C321" s="9">
        <v>6</v>
      </c>
      <c r="D321" s="11">
        <v>3.1</v>
      </c>
      <c r="E321" s="11">
        <v>2.8547584861866078</v>
      </c>
      <c r="F321" s="11">
        <v>2.9283000000000001</v>
      </c>
      <c r="G321" s="11">
        <v>2.95</v>
      </c>
      <c r="H321" s="11">
        <v>2.89</v>
      </c>
      <c r="I321" s="11">
        <v>2.92</v>
      </c>
      <c r="J321" s="11">
        <v>2.96</v>
      </c>
      <c r="K321" s="11">
        <v>2.89</v>
      </c>
      <c r="L321" s="11">
        <v>2.95</v>
      </c>
      <c r="M321" s="11">
        <v>2.84</v>
      </c>
      <c r="N321" s="11">
        <v>3.1139402782894701</v>
      </c>
      <c r="O321" s="11">
        <v>2.9058000000000002</v>
      </c>
      <c r="P321" s="149">
        <v>3.25</v>
      </c>
      <c r="Q321" s="11">
        <v>2.92</v>
      </c>
      <c r="R321" s="11">
        <v>2.7743000000000002</v>
      </c>
      <c r="S321" s="11">
        <v>2.97</v>
      </c>
      <c r="T321" s="148">
        <v>4.1099999999999994</v>
      </c>
      <c r="U321" s="11">
        <v>3.09</v>
      </c>
      <c r="V321" s="11">
        <v>3.01</v>
      </c>
      <c r="W321" s="148">
        <v>3.2313269999999998</v>
      </c>
      <c r="X321" s="146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30"/>
      <c r="B322" s="20" t="s">
        <v>262</v>
      </c>
      <c r="C322" s="12"/>
      <c r="D322" s="23">
        <v>3.0500000000000003</v>
      </c>
      <c r="E322" s="23">
        <v>2.8517293122220724</v>
      </c>
      <c r="F322" s="23">
        <v>2.9186666666666667</v>
      </c>
      <c r="G322" s="23">
        <v>2.9466666666666668</v>
      </c>
      <c r="H322" s="23">
        <v>2.9216666666666664</v>
      </c>
      <c r="I322" s="23">
        <v>2.9216666666666669</v>
      </c>
      <c r="J322" s="23">
        <v>2.9616666666666664</v>
      </c>
      <c r="K322" s="23">
        <v>2.9499999999999997</v>
      </c>
      <c r="L322" s="23">
        <v>2.9616666666666664</v>
      </c>
      <c r="M322" s="23">
        <v>2.8883333333333332</v>
      </c>
      <c r="N322" s="23">
        <v>3.0683462007208901</v>
      </c>
      <c r="O322" s="23">
        <v>2.8743999999999996</v>
      </c>
      <c r="P322" s="23">
        <v>3.125</v>
      </c>
      <c r="Q322" s="23">
        <v>2.9450000000000003</v>
      </c>
      <c r="R322" s="23">
        <v>2.8262499999999999</v>
      </c>
      <c r="S322" s="23">
        <v>2.9466666666666668</v>
      </c>
      <c r="T322" s="23">
        <v>3.8800000000000003</v>
      </c>
      <c r="U322" s="23">
        <v>3.0516666666666672</v>
      </c>
      <c r="V322" s="23">
        <v>3.0033333333333334</v>
      </c>
      <c r="W322" s="23">
        <v>3.2019636833333336</v>
      </c>
      <c r="X322" s="146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3" t="s">
        <v>263</v>
      </c>
      <c r="C323" s="29"/>
      <c r="D323" s="11">
        <v>3.0449999999999999</v>
      </c>
      <c r="E323" s="11">
        <v>2.8520618742702224</v>
      </c>
      <c r="F323" s="11">
        <v>2.9169999999999998</v>
      </c>
      <c r="G323" s="11">
        <v>2.9350000000000001</v>
      </c>
      <c r="H323" s="11">
        <v>2.9350000000000001</v>
      </c>
      <c r="I323" s="11">
        <v>2.92</v>
      </c>
      <c r="J323" s="11">
        <v>2.97</v>
      </c>
      <c r="K323" s="11">
        <v>2.96</v>
      </c>
      <c r="L323" s="11">
        <v>2.96</v>
      </c>
      <c r="M323" s="11">
        <v>2.835</v>
      </c>
      <c r="N323" s="11">
        <v>3.0591142736376877</v>
      </c>
      <c r="O323" s="11">
        <v>2.8803999999999998</v>
      </c>
      <c r="P323" s="11">
        <v>3.12</v>
      </c>
      <c r="Q323" s="11">
        <v>2.9350000000000001</v>
      </c>
      <c r="R323" s="11">
        <v>2.7994000000000003</v>
      </c>
      <c r="S323" s="11">
        <v>2.9649999999999999</v>
      </c>
      <c r="T323" s="11">
        <v>3.915</v>
      </c>
      <c r="U323" s="11">
        <v>3.0649999999999999</v>
      </c>
      <c r="V323" s="11">
        <v>3.01</v>
      </c>
      <c r="W323" s="11">
        <v>3.2013120000000006</v>
      </c>
      <c r="X323" s="146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264</v>
      </c>
      <c r="C324" s="29"/>
      <c r="D324" s="24">
        <v>4.5607017003965578E-2</v>
      </c>
      <c r="E324" s="24">
        <v>7.8285937523790372E-2</v>
      </c>
      <c r="F324" s="24">
        <v>5.7568556232259361E-3</v>
      </c>
      <c r="G324" s="24">
        <v>5.6450568346710799E-2</v>
      </c>
      <c r="H324" s="24">
        <v>3.9707262140151037E-2</v>
      </c>
      <c r="I324" s="24">
        <v>1.3291601358251295E-2</v>
      </c>
      <c r="J324" s="24">
        <v>3.7638632635454014E-2</v>
      </c>
      <c r="K324" s="24">
        <v>5.7619441163551707E-2</v>
      </c>
      <c r="L324" s="24">
        <v>3.7638632635454049E-2</v>
      </c>
      <c r="M324" s="24">
        <v>0.109071841768014</v>
      </c>
      <c r="N324" s="24">
        <v>3.5484164724716223E-2</v>
      </c>
      <c r="O324" s="24">
        <v>3.3032287235370147E-2</v>
      </c>
      <c r="P324" s="24">
        <v>8.7349871207689847E-2</v>
      </c>
      <c r="Q324" s="24">
        <v>3.3911649915626341E-2</v>
      </c>
      <c r="R324" s="24">
        <v>7.8700235069534538E-2</v>
      </c>
      <c r="S324" s="24">
        <v>5.2025634707004491E-2</v>
      </c>
      <c r="T324" s="24">
        <v>0.20736441353327709</v>
      </c>
      <c r="U324" s="24">
        <v>3.3714487489307464E-2</v>
      </c>
      <c r="V324" s="24">
        <v>2.6583202716502528E-2</v>
      </c>
      <c r="W324" s="24">
        <v>2.7836962577724868E-2</v>
      </c>
      <c r="X324" s="202"/>
      <c r="Y324" s="203"/>
      <c r="Z324" s="203"/>
      <c r="AA324" s="203"/>
      <c r="AB324" s="203"/>
      <c r="AC324" s="203"/>
      <c r="AD324" s="203"/>
      <c r="AE324" s="203"/>
      <c r="AF324" s="203"/>
      <c r="AG324" s="203"/>
      <c r="AH324" s="203"/>
      <c r="AI324" s="203"/>
      <c r="AJ324" s="203"/>
      <c r="AK324" s="203"/>
      <c r="AL324" s="203"/>
      <c r="AM324" s="203"/>
      <c r="AN324" s="203"/>
      <c r="AO324" s="203"/>
      <c r="AP324" s="203"/>
      <c r="AQ324" s="203"/>
      <c r="AR324" s="203"/>
      <c r="AS324" s="203"/>
      <c r="AT324" s="203"/>
      <c r="AU324" s="203"/>
      <c r="AV324" s="203"/>
      <c r="AW324" s="203"/>
      <c r="AX324" s="203"/>
      <c r="AY324" s="203"/>
      <c r="AZ324" s="203"/>
      <c r="BA324" s="203"/>
      <c r="BB324" s="203"/>
      <c r="BC324" s="203"/>
      <c r="BD324" s="203"/>
      <c r="BE324" s="203"/>
      <c r="BF324" s="203"/>
      <c r="BG324" s="203"/>
      <c r="BH324" s="203"/>
      <c r="BI324" s="203"/>
      <c r="BJ324" s="203"/>
      <c r="BK324" s="203"/>
      <c r="BL324" s="203"/>
      <c r="BM324" s="56"/>
    </row>
    <row r="325" spans="1:65">
      <c r="A325" s="30"/>
      <c r="B325" s="3" t="s">
        <v>86</v>
      </c>
      <c r="C325" s="29"/>
      <c r="D325" s="13">
        <v>1.4953120329169041E-2</v>
      </c>
      <c r="E325" s="13">
        <v>2.7452092731336353E-2</v>
      </c>
      <c r="F325" s="13">
        <v>1.9724265497576298E-3</v>
      </c>
      <c r="G325" s="13">
        <v>1.9157432696847554E-2</v>
      </c>
      <c r="H325" s="13">
        <v>1.3590620241922775E-2</v>
      </c>
      <c r="I325" s="13">
        <v>4.5493216286085431E-3</v>
      </c>
      <c r="J325" s="13">
        <v>1.2708598526320997E-2</v>
      </c>
      <c r="K325" s="13">
        <v>1.9532013953746343E-2</v>
      </c>
      <c r="L325" s="13">
        <v>1.2708598526321007E-2</v>
      </c>
      <c r="M325" s="13">
        <v>3.7762899631164686E-2</v>
      </c>
      <c r="N325" s="13">
        <v>1.156458965301224E-2</v>
      </c>
      <c r="O325" s="13">
        <v>1.1491889519680682E-2</v>
      </c>
      <c r="P325" s="13">
        <v>2.795195878646075E-2</v>
      </c>
      <c r="Q325" s="13">
        <v>1.1514991482385854E-2</v>
      </c>
      <c r="R325" s="13">
        <v>2.7846168976394352E-2</v>
      </c>
      <c r="S325" s="13">
        <v>1.765575838473003E-2</v>
      </c>
      <c r="T325" s="13">
        <v>5.3444436477648731E-2</v>
      </c>
      <c r="U325" s="13">
        <v>1.1047893224240565E-2</v>
      </c>
      <c r="V325" s="13">
        <v>8.8512328689797533E-3</v>
      </c>
      <c r="W325" s="13">
        <v>8.6937158977224288E-3</v>
      </c>
      <c r="X325" s="146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3" t="s">
        <v>265</v>
      </c>
      <c r="C326" s="29"/>
      <c r="D326" s="13">
        <v>3.279169090363121E-2</v>
      </c>
      <c r="E326" s="13">
        <v>-3.4346774305153094E-2</v>
      </c>
      <c r="F326" s="13">
        <v>-1.1680432180088074E-2</v>
      </c>
      <c r="G326" s="13">
        <v>-2.1990658373662875E-3</v>
      </c>
      <c r="H326" s="13">
        <v>-1.0664571500510922E-2</v>
      </c>
      <c r="I326" s="13">
        <v>-1.06645715005107E-2</v>
      </c>
      <c r="J326" s="13">
        <v>2.8802375605203601E-3</v>
      </c>
      <c r="K326" s="13">
        <v>-1.0703317489471065E-3</v>
      </c>
      <c r="L326" s="13">
        <v>2.8802375605203601E-3</v>
      </c>
      <c r="M326" s="13">
        <v>-2.1951912384703509E-2</v>
      </c>
      <c r="N326" s="13">
        <v>3.9004085547626355E-2</v>
      </c>
      <c r="O326" s="13">
        <v>-2.6670020874296152E-2</v>
      </c>
      <c r="P326" s="13">
        <v>5.818820789306467E-2</v>
      </c>
      <c r="Q326" s="13">
        <v>-2.763432881575878E-3</v>
      </c>
      <c r="R326" s="13">
        <v>-4.2974584781512393E-2</v>
      </c>
      <c r="S326" s="13">
        <v>-2.1990658373662875E-3</v>
      </c>
      <c r="T326" s="13">
        <v>0.31384647892002904</v>
      </c>
      <c r="U326" s="13">
        <v>3.3356057947840911E-2</v>
      </c>
      <c r="V326" s="13">
        <v>1.6989413665761344E-2</v>
      </c>
      <c r="W326" s="13">
        <v>8.4249667777656523E-2</v>
      </c>
      <c r="X326" s="146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46" t="s">
        <v>266</v>
      </c>
      <c r="C327" s="47"/>
      <c r="D327" s="45">
        <v>1.19</v>
      </c>
      <c r="E327" s="45">
        <v>1.1299999999999999</v>
      </c>
      <c r="F327" s="45">
        <v>0.35</v>
      </c>
      <c r="G327" s="45">
        <v>0.02</v>
      </c>
      <c r="H327" s="45">
        <v>0.31</v>
      </c>
      <c r="I327" s="45">
        <v>0.31</v>
      </c>
      <c r="J327" s="45">
        <v>0.16</v>
      </c>
      <c r="K327" s="45">
        <v>0.02</v>
      </c>
      <c r="L327" s="45">
        <v>0.16</v>
      </c>
      <c r="M327" s="45">
        <v>0.7</v>
      </c>
      <c r="N327" s="45">
        <v>1.41</v>
      </c>
      <c r="O327" s="45">
        <v>0.87</v>
      </c>
      <c r="P327" s="45">
        <v>2.0699999999999998</v>
      </c>
      <c r="Q327" s="45">
        <v>0.04</v>
      </c>
      <c r="R327" s="45">
        <v>1.43</v>
      </c>
      <c r="S327" s="45">
        <v>0.02</v>
      </c>
      <c r="T327" s="45">
        <v>10.93</v>
      </c>
      <c r="U327" s="45">
        <v>1.21</v>
      </c>
      <c r="V327" s="45">
        <v>0.64</v>
      </c>
      <c r="W327" s="45">
        <v>2.97</v>
      </c>
      <c r="X327" s="146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B328" s="31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BM328" s="55"/>
    </row>
    <row r="329" spans="1:65" ht="15">
      <c r="B329" s="8" t="s">
        <v>509</v>
      </c>
      <c r="BM329" s="28" t="s">
        <v>66</v>
      </c>
    </row>
    <row r="330" spans="1:65" ht="15">
      <c r="A330" s="25" t="s">
        <v>42</v>
      </c>
      <c r="B330" s="18" t="s">
        <v>110</v>
      </c>
      <c r="C330" s="15" t="s">
        <v>111</v>
      </c>
      <c r="D330" s="16" t="s">
        <v>230</v>
      </c>
      <c r="E330" s="17" t="s">
        <v>230</v>
      </c>
      <c r="F330" s="17" t="s">
        <v>230</v>
      </c>
      <c r="G330" s="17" t="s">
        <v>230</v>
      </c>
      <c r="H330" s="17" t="s">
        <v>230</v>
      </c>
      <c r="I330" s="17" t="s">
        <v>230</v>
      </c>
      <c r="J330" s="17" t="s">
        <v>230</v>
      </c>
      <c r="K330" s="17" t="s">
        <v>230</v>
      </c>
      <c r="L330" s="17" t="s">
        <v>230</v>
      </c>
      <c r="M330" s="17" t="s">
        <v>230</v>
      </c>
      <c r="N330" s="17" t="s">
        <v>230</v>
      </c>
      <c r="O330" s="17" t="s">
        <v>230</v>
      </c>
      <c r="P330" s="17" t="s">
        <v>230</v>
      </c>
      <c r="Q330" s="17" t="s">
        <v>230</v>
      </c>
      <c r="R330" s="17" t="s">
        <v>230</v>
      </c>
      <c r="S330" s="17" t="s">
        <v>230</v>
      </c>
      <c r="T330" s="17" t="s">
        <v>230</v>
      </c>
      <c r="U330" s="17" t="s">
        <v>230</v>
      </c>
      <c r="V330" s="146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</v>
      </c>
    </row>
    <row r="331" spans="1:65">
      <c r="A331" s="30"/>
      <c r="B331" s="19" t="s">
        <v>231</v>
      </c>
      <c r="C331" s="9" t="s">
        <v>231</v>
      </c>
      <c r="D331" s="144" t="s">
        <v>234</v>
      </c>
      <c r="E331" s="145" t="s">
        <v>235</v>
      </c>
      <c r="F331" s="145" t="s">
        <v>237</v>
      </c>
      <c r="G331" s="145" t="s">
        <v>239</v>
      </c>
      <c r="H331" s="145" t="s">
        <v>240</v>
      </c>
      <c r="I331" s="145" t="s">
        <v>241</v>
      </c>
      <c r="J331" s="145" t="s">
        <v>242</v>
      </c>
      <c r="K331" s="145" t="s">
        <v>243</v>
      </c>
      <c r="L331" s="145" t="s">
        <v>244</v>
      </c>
      <c r="M331" s="145" t="s">
        <v>245</v>
      </c>
      <c r="N331" s="145" t="s">
        <v>246</v>
      </c>
      <c r="O331" s="145" t="s">
        <v>247</v>
      </c>
      <c r="P331" s="145" t="s">
        <v>248</v>
      </c>
      <c r="Q331" s="145" t="s">
        <v>249</v>
      </c>
      <c r="R331" s="145" t="s">
        <v>250</v>
      </c>
      <c r="S331" s="145" t="s">
        <v>251</v>
      </c>
      <c r="T331" s="145" t="s">
        <v>286</v>
      </c>
      <c r="U331" s="145" t="s">
        <v>255</v>
      </c>
      <c r="V331" s="146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 t="s">
        <v>3</v>
      </c>
    </row>
    <row r="332" spans="1:65">
      <c r="A332" s="30"/>
      <c r="B332" s="19"/>
      <c r="C332" s="9"/>
      <c r="D332" s="10" t="s">
        <v>302</v>
      </c>
      <c r="E332" s="11" t="s">
        <v>302</v>
      </c>
      <c r="F332" s="11" t="s">
        <v>302</v>
      </c>
      <c r="G332" s="11" t="s">
        <v>303</v>
      </c>
      <c r="H332" s="11" t="s">
        <v>114</v>
      </c>
      <c r="I332" s="11" t="s">
        <v>303</v>
      </c>
      <c r="J332" s="11" t="s">
        <v>303</v>
      </c>
      <c r="K332" s="11" t="s">
        <v>303</v>
      </c>
      <c r="L332" s="11" t="s">
        <v>303</v>
      </c>
      <c r="M332" s="11" t="s">
        <v>303</v>
      </c>
      <c r="N332" s="11" t="s">
        <v>114</v>
      </c>
      <c r="O332" s="11" t="s">
        <v>303</v>
      </c>
      <c r="P332" s="11" t="s">
        <v>302</v>
      </c>
      <c r="Q332" s="11" t="s">
        <v>302</v>
      </c>
      <c r="R332" s="11" t="s">
        <v>302</v>
      </c>
      <c r="S332" s="11" t="s">
        <v>303</v>
      </c>
      <c r="T332" s="11" t="s">
        <v>303</v>
      </c>
      <c r="U332" s="11" t="s">
        <v>302</v>
      </c>
      <c r="V332" s="146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1</v>
      </c>
    </row>
    <row r="333" spans="1:65">
      <c r="A333" s="30"/>
      <c r="B333" s="19"/>
      <c r="C333" s="9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146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2</v>
      </c>
    </row>
    <row r="334" spans="1:65">
      <c r="A334" s="30"/>
      <c r="B334" s="18">
        <v>1</v>
      </c>
      <c r="C334" s="14">
        <v>1</v>
      </c>
      <c r="D334" s="214">
        <v>15.910000000000002</v>
      </c>
      <c r="E334" s="214">
        <v>15.174534197589789</v>
      </c>
      <c r="F334" s="227">
        <v>17.622</v>
      </c>
      <c r="G334" s="214">
        <v>13.6</v>
      </c>
      <c r="H334" s="227">
        <v>16</v>
      </c>
      <c r="I334" s="214">
        <v>14</v>
      </c>
      <c r="J334" s="214">
        <v>14.65</v>
      </c>
      <c r="K334" s="214">
        <v>14.45</v>
      </c>
      <c r="L334" s="214">
        <v>13.95</v>
      </c>
      <c r="M334" s="214">
        <v>15.6</v>
      </c>
      <c r="N334" s="214">
        <v>14.360696131250002</v>
      </c>
      <c r="O334" s="214">
        <v>15.17</v>
      </c>
      <c r="P334" s="214">
        <v>15.5</v>
      </c>
      <c r="Q334" s="214">
        <v>13.72</v>
      </c>
      <c r="R334" s="214">
        <v>15.420000000000002</v>
      </c>
      <c r="S334" s="214">
        <v>14.74</v>
      </c>
      <c r="T334" s="214">
        <v>14.9</v>
      </c>
      <c r="U334" s="214">
        <v>15.8</v>
      </c>
      <c r="V334" s="215"/>
      <c r="W334" s="216"/>
      <c r="X334" s="216"/>
      <c r="Y334" s="216"/>
      <c r="Z334" s="216"/>
      <c r="AA334" s="216"/>
      <c r="AB334" s="216"/>
      <c r="AC334" s="216"/>
      <c r="AD334" s="216"/>
      <c r="AE334" s="216"/>
      <c r="AF334" s="216"/>
      <c r="AG334" s="216"/>
      <c r="AH334" s="216"/>
      <c r="AI334" s="216"/>
      <c r="AJ334" s="216"/>
      <c r="AK334" s="216"/>
      <c r="AL334" s="216"/>
      <c r="AM334" s="216"/>
      <c r="AN334" s="216"/>
      <c r="AO334" s="216"/>
      <c r="AP334" s="216"/>
      <c r="AQ334" s="216"/>
      <c r="AR334" s="216"/>
      <c r="AS334" s="216"/>
      <c r="AT334" s="216"/>
      <c r="AU334" s="216"/>
      <c r="AV334" s="216"/>
      <c r="AW334" s="216"/>
      <c r="AX334" s="216"/>
      <c r="AY334" s="216"/>
      <c r="AZ334" s="216"/>
      <c r="BA334" s="216"/>
      <c r="BB334" s="216"/>
      <c r="BC334" s="216"/>
      <c r="BD334" s="216"/>
      <c r="BE334" s="216"/>
      <c r="BF334" s="216"/>
      <c r="BG334" s="216"/>
      <c r="BH334" s="216"/>
      <c r="BI334" s="216"/>
      <c r="BJ334" s="216"/>
      <c r="BK334" s="216"/>
      <c r="BL334" s="216"/>
      <c r="BM334" s="217">
        <v>1</v>
      </c>
    </row>
    <row r="335" spans="1:65">
      <c r="A335" s="30"/>
      <c r="B335" s="19">
        <v>1</v>
      </c>
      <c r="C335" s="9">
        <v>2</v>
      </c>
      <c r="D335" s="218">
        <v>15.26</v>
      </c>
      <c r="E335" s="218">
        <v>15.565747420139411</v>
      </c>
      <c r="F335" s="228">
        <v>17.687000000000001</v>
      </c>
      <c r="G335" s="218">
        <v>13.5</v>
      </c>
      <c r="H335" s="228">
        <v>16</v>
      </c>
      <c r="I335" s="218">
        <v>15.05</v>
      </c>
      <c r="J335" s="218">
        <v>15.05</v>
      </c>
      <c r="K335" s="218">
        <v>14.65</v>
      </c>
      <c r="L335" s="218">
        <v>14.85</v>
      </c>
      <c r="M335" s="218">
        <v>14.5</v>
      </c>
      <c r="N335" s="218">
        <v>14.34741385625</v>
      </c>
      <c r="O335" s="218">
        <v>15.36</v>
      </c>
      <c r="P335" s="218">
        <v>15.8</v>
      </c>
      <c r="Q335" s="218">
        <v>13.85</v>
      </c>
      <c r="R335" s="218">
        <v>15.9</v>
      </c>
      <c r="S335" s="218">
        <v>14.59</v>
      </c>
      <c r="T335" s="218">
        <v>14.9</v>
      </c>
      <c r="U335" s="218">
        <v>15.400000000000002</v>
      </c>
      <c r="V335" s="215"/>
      <c r="W335" s="216"/>
      <c r="X335" s="216"/>
      <c r="Y335" s="216"/>
      <c r="Z335" s="216"/>
      <c r="AA335" s="216"/>
      <c r="AB335" s="216"/>
      <c r="AC335" s="216"/>
      <c r="AD335" s="216"/>
      <c r="AE335" s="216"/>
      <c r="AF335" s="216"/>
      <c r="AG335" s="216"/>
      <c r="AH335" s="216"/>
      <c r="AI335" s="216"/>
      <c r="AJ335" s="216"/>
      <c r="AK335" s="216"/>
      <c r="AL335" s="216"/>
      <c r="AM335" s="216"/>
      <c r="AN335" s="216"/>
      <c r="AO335" s="216"/>
      <c r="AP335" s="216"/>
      <c r="AQ335" s="216"/>
      <c r="AR335" s="216"/>
      <c r="AS335" s="216"/>
      <c r="AT335" s="216"/>
      <c r="AU335" s="216"/>
      <c r="AV335" s="216"/>
      <c r="AW335" s="216"/>
      <c r="AX335" s="216"/>
      <c r="AY335" s="216"/>
      <c r="AZ335" s="216"/>
      <c r="BA335" s="216"/>
      <c r="BB335" s="216"/>
      <c r="BC335" s="216"/>
      <c r="BD335" s="216"/>
      <c r="BE335" s="216"/>
      <c r="BF335" s="216"/>
      <c r="BG335" s="216"/>
      <c r="BH335" s="216"/>
      <c r="BI335" s="216"/>
      <c r="BJ335" s="216"/>
      <c r="BK335" s="216"/>
      <c r="BL335" s="216"/>
      <c r="BM335" s="217">
        <v>35</v>
      </c>
    </row>
    <row r="336" spans="1:65">
      <c r="A336" s="30"/>
      <c r="B336" s="19">
        <v>1</v>
      </c>
      <c r="C336" s="9">
        <v>3</v>
      </c>
      <c r="D336" s="218">
        <v>15.690000000000001</v>
      </c>
      <c r="E336" s="218">
        <v>15.189260227785132</v>
      </c>
      <c r="F336" s="228">
        <v>17.741</v>
      </c>
      <c r="G336" s="218">
        <v>15.1</v>
      </c>
      <c r="H336" s="228">
        <v>16</v>
      </c>
      <c r="I336" s="218">
        <v>14.65</v>
      </c>
      <c r="J336" s="218">
        <v>14.7</v>
      </c>
      <c r="K336" s="218">
        <v>15.1</v>
      </c>
      <c r="L336" s="218">
        <v>13.4</v>
      </c>
      <c r="M336" s="218">
        <v>16</v>
      </c>
      <c r="N336" s="218">
        <v>14.515767443750001</v>
      </c>
      <c r="O336" s="218">
        <v>15.22</v>
      </c>
      <c r="P336" s="218">
        <v>15.8</v>
      </c>
      <c r="Q336" s="218">
        <v>14.13</v>
      </c>
      <c r="R336" s="218">
        <v>15.63</v>
      </c>
      <c r="S336" s="218">
        <v>14.31</v>
      </c>
      <c r="T336" s="218">
        <v>14.6</v>
      </c>
      <c r="U336" s="218">
        <v>16</v>
      </c>
      <c r="V336" s="215"/>
      <c r="W336" s="216"/>
      <c r="X336" s="216"/>
      <c r="Y336" s="216"/>
      <c r="Z336" s="216"/>
      <c r="AA336" s="216"/>
      <c r="AB336" s="216"/>
      <c r="AC336" s="216"/>
      <c r="AD336" s="216"/>
      <c r="AE336" s="216"/>
      <c r="AF336" s="216"/>
      <c r="AG336" s="216"/>
      <c r="AH336" s="216"/>
      <c r="AI336" s="216"/>
      <c r="AJ336" s="216"/>
      <c r="AK336" s="216"/>
      <c r="AL336" s="216"/>
      <c r="AM336" s="216"/>
      <c r="AN336" s="216"/>
      <c r="AO336" s="216"/>
      <c r="AP336" s="216"/>
      <c r="AQ336" s="216"/>
      <c r="AR336" s="216"/>
      <c r="AS336" s="216"/>
      <c r="AT336" s="216"/>
      <c r="AU336" s="216"/>
      <c r="AV336" s="216"/>
      <c r="AW336" s="216"/>
      <c r="AX336" s="216"/>
      <c r="AY336" s="216"/>
      <c r="AZ336" s="216"/>
      <c r="BA336" s="216"/>
      <c r="BB336" s="216"/>
      <c r="BC336" s="216"/>
      <c r="BD336" s="216"/>
      <c r="BE336" s="216"/>
      <c r="BF336" s="216"/>
      <c r="BG336" s="216"/>
      <c r="BH336" s="216"/>
      <c r="BI336" s="216"/>
      <c r="BJ336" s="216"/>
      <c r="BK336" s="216"/>
      <c r="BL336" s="216"/>
      <c r="BM336" s="217">
        <v>16</v>
      </c>
    </row>
    <row r="337" spans="1:65">
      <c r="A337" s="30"/>
      <c r="B337" s="19">
        <v>1</v>
      </c>
      <c r="C337" s="9">
        <v>4</v>
      </c>
      <c r="D337" s="218">
        <v>15.58</v>
      </c>
      <c r="E337" s="218">
        <v>14.845636860293643</v>
      </c>
      <c r="F337" s="228">
        <v>17.533000000000001</v>
      </c>
      <c r="G337" s="218">
        <v>14</v>
      </c>
      <c r="H337" s="228">
        <v>16</v>
      </c>
      <c r="I337" s="218">
        <v>14.95</v>
      </c>
      <c r="J337" s="218">
        <v>14.6</v>
      </c>
      <c r="K337" s="218">
        <v>14.75</v>
      </c>
      <c r="L337" s="218">
        <v>15.299999999999999</v>
      </c>
      <c r="M337" s="218">
        <v>14.55</v>
      </c>
      <c r="N337" s="218">
        <v>15.464864106249999</v>
      </c>
      <c r="O337" s="218">
        <v>15.07</v>
      </c>
      <c r="P337" s="218">
        <v>15.9</v>
      </c>
      <c r="Q337" s="218">
        <v>14.48</v>
      </c>
      <c r="R337" s="218">
        <v>15.63</v>
      </c>
      <c r="S337" s="218">
        <v>14.86</v>
      </c>
      <c r="T337" s="218">
        <v>15</v>
      </c>
      <c r="U337" s="218">
        <v>15.6</v>
      </c>
      <c r="V337" s="215"/>
      <c r="W337" s="216"/>
      <c r="X337" s="216"/>
      <c r="Y337" s="216"/>
      <c r="Z337" s="216"/>
      <c r="AA337" s="216"/>
      <c r="AB337" s="216"/>
      <c r="AC337" s="216"/>
      <c r="AD337" s="216"/>
      <c r="AE337" s="216"/>
      <c r="AF337" s="216"/>
      <c r="AG337" s="216"/>
      <c r="AH337" s="216"/>
      <c r="AI337" s="216"/>
      <c r="AJ337" s="216"/>
      <c r="AK337" s="216"/>
      <c r="AL337" s="216"/>
      <c r="AM337" s="216"/>
      <c r="AN337" s="216"/>
      <c r="AO337" s="216"/>
      <c r="AP337" s="216"/>
      <c r="AQ337" s="216"/>
      <c r="AR337" s="216"/>
      <c r="AS337" s="216"/>
      <c r="AT337" s="216"/>
      <c r="AU337" s="216"/>
      <c r="AV337" s="216"/>
      <c r="AW337" s="216"/>
      <c r="AX337" s="216"/>
      <c r="AY337" s="216"/>
      <c r="AZ337" s="216"/>
      <c r="BA337" s="216"/>
      <c r="BB337" s="216"/>
      <c r="BC337" s="216"/>
      <c r="BD337" s="216"/>
      <c r="BE337" s="216"/>
      <c r="BF337" s="216"/>
      <c r="BG337" s="216"/>
      <c r="BH337" s="216"/>
      <c r="BI337" s="216"/>
      <c r="BJ337" s="216"/>
      <c r="BK337" s="216"/>
      <c r="BL337" s="216"/>
      <c r="BM337" s="217">
        <v>14.974132067146318</v>
      </c>
    </row>
    <row r="338" spans="1:65">
      <c r="A338" s="30"/>
      <c r="B338" s="19">
        <v>1</v>
      </c>
      <c r="C338" s="9">
        <v>5</v>
      </c>
      <c r="D338" s="218">
        <v>15.46</v>
      </c>
      <c r="E338" s="218">
        <v>14.644625921784108</v>
      </c>
      <c r="F338" s="228">
        <v>17.532</v>
      </c>
      <c r="G338" s="218">
        <v>14.2</v>
      </c>
      <c r="H338" s="228">
        <v>16</v>
      </c>
      <c r="I338" s="218">
        <v>14.45</v>
      </c>
      <c r="J338" s="218">
        <v>14.35</v>
      </c>
      <c r="K338" s="218">
        <v>15.1</v>
      </c>
      <c r="L338" s="218">
        <v>15.550000000000002</v>
      </c>
      <c r="M338" s="218">
        <v>15.1</v>
      </c>
      <c r="N338" s="218">
        <v>14.875869393750001</v>
      </c>
      <c r="O338" s="218">
        <v>15.31</v>
      </c>
      <c r="P338" s="218">
        <v>15.7</v>
      </c>
      <c r="Q338" s="218">
        <v>14.95</v>
      </c>
      <c r="R338" s="218">
        <v>15.35</v>
      </c>
      <c r="S338" s="218">
        <v>15.01</v>
      </c>
      <c r="T338" s="218">
        <v>14.4</v>
      </c>
      <c r="U338" s="218">
        <v>15.6</v>
      </c>
      <c r="V338" s="215"/>
      <c r="W338" s="216"/>
      <c r="X338" s="216"/>
      <c r="Y338" s="216"/>
      <c r="Z338" s="216"/>
      <c r="AA338" s="216"/>
      <c r="AB338" s="216"/>
      <c r="AC338" s="216"/>
      <c r="AD338" s="216"/>
      <c r="AE338" s="216"/>
      <c r="AF338" s="216"/>
      <c r="AG338" s="216"/>
      <c r="AH338" s="216"/>
      <c r="AI338" s="216"/>
      <c r="AJ338" s="216"/>
      <c r="AK338" s="216"/>
      <c r="AL338" s="216"/>
      <c r="AM338" s="216"/>
      <c r="AN338" s="216"/>
      <c r="AO338" s="216"/>
      <c r="AP338" s="216"/>
      <c r="AQ338" s="216"/>
      <c r="AR338" s="216"/>
      <c r="AS338" s="216"/>
      <c r="AT338" s="216"/>
      <c r="AU338" s="216"/>
      <c r="AV338" s="216"/>
      <c r="AW338" s="216"/>
      <c r="AX338" s="216"/>
      <c r="AY338" s="216"/>
      <c r="AZ338" s="216"/>
      <c r="BA338" s="216"/>
      <c r="BB338" s="216"/>
      <c r="BC338" s="216"/>
      <c r="BD338" s="216"/>
      <c r="BE338" s="216"/>
      <c r="BF338" s="216"/>
      <c r="BG338" s="216"/>
      <c r="BH338" s="216"/>
      <c r="BI338" s="216"/>
      <c r="BJ338" s="216"/>
      <c r="BK338" s="216"/>
      <c r="BL338" s="216"/>
      <c r="BM338" s="217">
        <v>32</v>
      </c>
    </row>
    <row r="339" spans="1:65">
      <c r="A339" s="30"/>
      <c r="B339" s="19">
        <v>1</v>
      </c>
      <c r="C339" s="9">
        <v>6</v>
      </c>
      <c r="D339" s="218">
        <v>15.420000000000002</v>
      </c>
      <c r="E339" s="218">
        <v>15.01541301845432</v>
      </c>
      <c r="F339" s="228">
        <v>17.510000000000002</v>
      </c>
      <c r="G339" s="218">
        <v>14.9</v>
      </c>
      <c r="H339" s="228">
        <v>16</v>
      </c>
      <c r="I339" s="218">
        <v>14.6</v>
      </c>
      <c r="J339" s="218">
        <v>14.35</v>
      </c>
      <c r="K339" s="218">
        <v>15.05</v>
      </c>
      <c r="L339" s="218">
        <v>13.9</v>
      </c>
      <c r="M339" s="218">
        <v>14.15</v>
      </c>
      <c r="N339" s="218">
        <v>15.316849868750001</v>
      </c>
      <c r="O339" s="218">
        <v>15.590000000000002</v>
      </c>
      <c r="P339" s="218">
        <v>16.2</v>
      </c>
      <c r="Q339" s="218">
        <v>15.2</v>
      </c>
      <c r="R339" s="218">
        <v>15.550000000000002</v>
      </c>
      <c r="S339" s="218">
        <v>15.09</v>
      </c>
      <c r="T339" s="218">
        <v>15.2</v>
      </c>
      <c r="U339" s="218">
        <v>15.8</v>
      </c>
      <c r="V339" s="215"/>
      <c r="W339" s="216"/>
      <c r="X339" s="216"/>
      <c r="Y339" s="216"/>
      <c r="Z339" s="216"/>
      <c r="AA339" s="216"/>
      <c r="AB339" s="216"/>
      <c r="AC339" s="216"/>
      <c r="AD339" s="216"/>
      <c r="AE339" s="216"/>
      <c r="AF339" s="216"/>
      <c r="AG339" s="216"/>
      <c r="AH339" s="216"/>
      <c r="AI339" s="216"/>
      <c r="AJ339" s="216"/>
      <c r="AK339" s="216"/>
      <c r="AL339" s="216"/>
      <c r="AM339" s="216"/>
      <c r="AN339" s="216"/>
      <c r="AO339" s="216"/>
      <c r="AP339" s="216"/>
      <c r="AQ339" s="216"/>
      <c r="AR339" s="216"/>
      <c r="AS339" s="216"/>
      <c r="AT339" s="216"/>
      <c r="AU339" s="216"/>
      <c r="AV339" s="216"/>
      <c r="AW339" s="216"/>
      <c r="AX339" s="216"/>
      <c r="AY339" s="216"/>
      <c r="AZ339" s="216"/>
      <c r="BA339" s="216"/>
      <c r="BB339" s="216"/>
      <c r="BC339" s="216"/>
      <c r="BD339" s="216"/>
      <c r="BE339" s="216"/>
      <c r="BF339" s="216"/>
      <c r="BG339" s="216"/>
      <c r="BH339" s="216"/>
      <c r="BI339" s="216"/>
      <c r="BJ339" s="216"/>
      <c r="BK339" s="216"/>
      <c r="BL339" s="216"/>
      <c r="BM339" s="219"/>
    </row>
    <row r="340" spans="1:65">
      <c r="A340" s="30"/>
      <c r="B340" s="20" t="s">
        <v>262</v>
      </c>
      <c r="C340" s="12"/>
      <c r="D340" s="220">
        <v>15.553333333333335</v>
      </c>
      <c r="E340" s="220">
        <v>15.072536274341068</v>
      </c>
      <c r="F340" s="220">
        <v>17.604166666666668</v>
      </c>
      <c r="G340" s="220">
        <v>14.216666666666669</v>
      </c>
      <c r="H340" s="220">
        <v>16</v>
      </c>
      <c r="I340" s="220">
        <v>14.616666666666667</v>
      </c>
      <c r="J340" s="220">
        <v>14.616666666666667</v>
      </c>
      <c r="K340" s="220">
        <v>14.85</v>
      </c>
      <c r="L340" s="220">
        <v>14.491666666666667</v>
      </c>
      <c r="M340" s="220">
        <v>14.983333333333334</v>
      </c>
      <c r="N340" s="220">
        <v>14.8135768</v>
      </c>
      <c r="O340" s="220">
        <v>15.286666666666667</v>
      </c>
      <c r="P340" s="220">
        <v>15.816666666666668</v>
      </c>
      <c r="Q340" s="220">
        <v>14.388333333333335</v>
      </c>
      <c r="R340" s="220">
        <v>15.58</v>
      </c>
      <c r="S340" s="220">
        <v>14.766666666666667</v>
      </c>
      <c r="T340" s="220">
        <v>14.833333333333334</v>
      </c>
      <c r="U340" s="220">
        <v>15.700000000000001</v>
      </c>
      <c r="V340" s="215"/>
      <c r="W340" s="216"/>
      <c r="X340" s="216"/>
      <c r="Y340" s="216"/>
      <c r="Z340" s="216"/>
      <c r="AA340" s="216"/>
      <c r="AB340" s="216"/>
      <c r="AC340" s="216"/>
      <c r="AD340" s="216"/>
      <c r="AE340" s="216"/>
      <c r="AF340" s="216"/>
      <c r="AG340" s="216"/>
      <c r="AH340" s="216"/>
      <c r="AI340" s="216"/>
      <c r="AJ340" s="216"/>
      <c r="AK340" s="216"/>
      <c r="AL340" s="216"/>
      <c r="AM340" s="216"/>
      <c r="AN340" s="216"/>
      <c r="AO340" s="216"/>
      <c r="AP340" s="216"/>
      <c r="AQ340" s="216"/>
      <c r="AR340" s="216"/>
      <c r="AS340" s="216"/>
      <c r="AT340" s="216"/>
      <c r="AU340" s="216"/>
      <c r="AV340" s="216"/>
      <c r="AW340" s="216"/>
      <c r="AX340" s="216"/>
      <c r="AY340" s="216"/>
      <c r="AZ340" s="216"/>
      <c r="BA340" s="216"/>
      <c r="BB340" s="216"/>
      <c r="BC340" s="216"/>
      <c r="BD340" s="216"/>
      <c r="BE340" s="216"/>
      <c r="BF340" s="216"/>
      <c r="BG340" s="216"/>
      <c r="BH340" s="216"/>
      <c r="BI340" s="216"/>
      <c r="BJ340" s="216"/>
      <c r="BK340" s="216"/>
      <c r="BL340" s="216"/>
      <c r="BM340" s="219"/>
    </row>
    <row r="341" spans="1:65">
      <c r="A341" s="30"/>
      <c r="B341" s="3" t="s">
        <v>263</v>
      </c>
      <c r="C341" s="29"/>
      <c r="D341" s="218">
        <v>15.52</v>
      </c>
      <c r="E341" s="218">
        <v>15.094973608022055</v>
      </c>
      <c r="F341" s="218">
        <v>17.577500000000001</v>
      </c>
      <c r="G341" s="218">
        <v>14.1</v>
      </c>
      <c r="H341" s="218">
        <v>16</v>
      </c>
      <c r="I341" s="218">
        <v>14.625</v>
      </c>
      <c r="J341" s="218">
        <v>14.625</v>
      </c>
      <c r="K341" s="218">
        <v>14.9</v>
      </c>
      <c r="L341" s="218">
        <v>14.399999999999999</v>
      </c>
      <c r="M341" s="218">
        <v>14.824999999999999</v>
      </c>
      <c r="N341" s="218">
        <v>14.695818418750001</v>
      </c>
      <c r="O341" s="218">
        <v>15.265000000000001</v>
      </c>
      <c r="P341" s="218">
        <v>15.8</v>
      </c>
      <c r="Q341" s="218">
        <v>14.305</v>
      </c>
      <c r="R341" s="218">
        <v>15.590000000000002</v>
      </c>
      <c r="S341" s="218">
        <v>14.8</v>
      </c>
      <c r="T341" s="218">
        <v>14.9</v>
      </c>
      <c r="U341" s="218">
        <v>15.7</v>
      </c>
      <c r="V341" s="215"/>
      <c r="W341" s="216"/>
      <c r="X341" s="216"/>
      <c r="Y341" s="216"/>
      <c r="Z341" s="216"/>
      <c r="AA341" s="216"/>
      <c r="AB341" s="216"/>
      <c r="AC341" s="216"/>
      <c r="AD341" s="216"/>
      <c r="AE341" s="216"/>
      <c r="AF341" s="216"/>
      <c r="AG341" s="216"/>
      <c r="AH341" s="216"/>
      <c r="AI341" s="216"/>
      <c r="AJ341" s="216"/>
      <c r="AK341" s="216"/>
      <c r="AL341" s="216"/>
      <c r="AM341" s="216"/>
      <c r="AN341" s="216"/>
      <c r="AO341" s="216"/>
      <c r="AP341" s="216"/>
      <c r="AQ341" s="216"/>
      <c r="AR341" s="216"/>
      <c r="AS341" s="216"/>
      <c r="AT341" s="216"/>
      <c r="AU341" s="216"/>
      <c r="AV341" s="216"/>
      <c r="AW341" s="216"/>
      <c r="AX341" s="216"/>
      <c r="AY341" s="216"/>
      <c r="AZ341" s="216"/>
      <c r="BA341" s="216"/>
      <c r="BB341" s="216"/>
      <c r="BC341" s="216"/>
      <c r="BD341" s="216"/>
      <c r="BE341" s="216"/>
      <c r="BF341" s="216"/>
      <c r="BG341" s="216"/>
      <c r="BH341" s="216"/>
      <c r="BI341" s="216"/>
      <c r="BJ341" s="216"/>
      <c r="BK341" s="216"/>
      <c r="BL341" s="216"/>
      <c r="BM341" s="219"/>
    </row>
    <row r="342" spans="1:65">
      <c r="A342" s="30"/>
      <c r="B342" s="3" t="s">
        <v>264</v>
      </c>
      <c r="C342" s="29"/>
      <c r="D342" s="24">
        <v>0.22765470930043799</v>
      </c>
      <c r="E342" s="24">
        <v>0.31784869742629684</v>
      </c>
      <c r="F342" s="24">
        <v>9.4913469363766226E-2</v>
      </c>
      <c r="G342" s="24">
        <v>0.66156380392723024</v>
      </c>
      <c r="H342" s="24">
        <v>0</v>
      </c>
      <c r="I342" s="24">
        <v>0.37638632635454061</v>
      </c>
      <c r="J342" s="24">
        <v>0.26012817353502266</v>
      </c>
      <c r="K342" s="24">
        <v>0.2738612787525832</v>
      </c>
      <c r="L342" s="24">
        <v>0.86453262903528827</v>
      </c>
      <c r="M342" s="24">
        <v>0.71320871185555945</v>
      </c>
      <c r="N342" s="24">
        <v>0.48835202613907042</v>
      </c>
      <c r="O342" s="24">
        <v>0.18051777382481429</v>
      </c>
      <c r="P342" s="24">
        <v>0.2316606713852539</v>
      </c>
      <c r="Q342" s="24">
        <v>0.59764259107485485</v>
      </c>
      <c r="R342" s="24">
        <v>0.193287350853593</v>
      </c>
      <c r="S342" s="24">
        <v>0.2873789600278116</v>
      </c>
      <c r="T342" s="24">
        <v>0.28751811537130412</v>
      </c>
      <c r="U342" s="24">
        <v>0.2097617696340299</v>
      </c>
      <c r="V342" s="146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3" t="s">
        <v>86</v>
      </c>
      <c r="C343" s="29"/>
      <c r="D343" s="13">
        <v>1.4637036603114315E-2</v>
      </c>
      <c r="E343" s="13">
        <v>2.108793713552979E-2</v>
      </c>
      <c r="F343" s="13">
        <v>5.3915343543914536E-3</v>
      </c>
      <c r="G343" s="13">
        <v>4.653438245678055E-2</v>
      </c>
      <c r="H343" s="13">
        <v>0</v>
      </c>
      <c r="I343" s="13">
        <v>2.5750489830413267E-2</v>
      </c>
      <c r="J343" s="13">
        <v>1.779668233991033E-2</v>
      </c>
      <c r="K343" s="13">
        <v>1.8441836953035907E-2</v>
      </c>
      <c r="L343" s="13">
        <v>5.965722569536204E-2</v>
      </c>
      <c r="M343" s="13">
        <v>4.7600136497590172E-2</v>
      </c>
      <c r="N343" s="13">
        <v>3.296651664431715E-2</v>
      </c>
      <c r="O343" s="13">
        <v>1.180883823537817E-2</v>
      </c>
      <c r="P343" s="13">
        <v>1.4646617790427009E-2</v>
      </c>
      <c r="Q343" s="13">
        <v>4.1536610059644721E-2</v>
      </c>
      <c r="R343" s="13">
        <v>1.2406120080461682E-2</v>
      </c>
      <c r="S343" s="13">
        <v>1.9461329121522229E-2</v>
      </c>
      <c r="T343" s="13">
        <v>1.9383243732896904E-2</v>
      </c>
      <c r="U343" s="13">
        <v>1.3360622269683433E-2</v>
      </c>
      <c r="V343" s="146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30"/>
      <c r="B344" s="3" t="s">
        <v>265</v>
      </c>
      <c r="C344" s="29"/>
      <c r="D344" s="13">
        <v>3.8680122733644184E-2</v>
      </c>
      <c r="E344" s="13">
        <v>6.5716134166233786E-3</v>
      </c>
      <c r="F344" s="13">
        <v>0.17563853368775351</v>
      </c>
      <c r="G344" s="13">
        <v>-5.0584928534292195E-2</v>
      </c>
      <c r="H344" s="13">
        <v>6.8509341860585549E-2</v>
      </c>
      <c r="I344" s="13">
        <v>-2.3872194987777595E-2</v>
      </c>
      <c r="J344" s="13">
        <v>-2.3872194987777595E-2</v>
      </c>
      <c r="K344" s="13">
        <v>-8.2897670856441064E-3</v>
      </c>
      <c r="L344" s="13">
        <v>-3.2219924221063456E-2</v>
      </c>
      <c r="M344" s="13">
        <v>6.1447742986087128E-4</v>
      </c>
      <c r="N344" s="13">
        <v>-1.0722175176922644E-2</v>
      </c>
      <c r="O344" s="13">
        <v>2.0871633702634451E-2</v>
      </c>
      <c r="P344" s="13">
        <v>5.6266005651766315E-2</v>
      </c>
      <c r="Q344" s="13">
        <v>-3.9120713720579681E-2</v>
      </c>
      <c r="R344" s="13">
        <v>4.0460971636745002E-2</v>
      </c>
      <c r="S344" s="13">
        <v>-1.3854919907834606E-2</v>
      </c>
      <c r="T344" s="13">
        <v>-9.4027976500822286E-3</v>
      </c>
      <c r="U344" s="13">
        <v>4.8474791700699571E-2</v>
      </c>
      <c r="V344" s="146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46" t="s">
        <v>266</v>
      </c>
      <c r="C345" s="47"/>
      <c r="D345" s="45">
        <v>1.32</v>
      </c>
      <c r="E345" s="45">
        <v>0.42</v>
      </c>
      <c r="F345" s="45">
        <v>5.18</v>
      </c>
      <c r="G345" s="45">
        <v>1.19</v>
      </c>
      <c r="H345" s="45" t="s">
        <v>267</v>
      </c>
      <c r="I345" s="45">
        <v>0.44</v>
      </c>
      <c r="J345" s="45">
        <v>0.44</v>
      </c>
      <c r="K345" s="45">
        <v>0</v>
      </c>
      <c r="L345" s="45">
        <v>0.67</v>
      </c>
      <c r="M345" s="45">
        <v>0.25</v>
      </c>
      <c r="N345" s="45">
        <v>7.0000000000000007E-2</v>
      </c>
      <c r="O345" s="45">
        <v>0.82</v>
      </c>
      <c r="P345" s="45">
        <v>1.82</v>
      </c>
      <c r="Q345" s="45">
        <v>0.87</v>
      </c>
      <c r="R345" s="45">
        <v>1.37</v>
      </c>
      <c r="S345" s="45">
        <v>0.16</v>
      </c>
      <c r="T345" s="45">
        <v>0.03</v>
      </c>
      <c r="U345" s="45">
        <v>1.6</v>
      </c>
      <c r="V345" s="146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B346" s="31" t="s">
        <v>312</v>
      </c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BM346" s="55"/>
    </row>
    <row r="347" spans="1:65">
      <c r="BM347" s="55"/>
    </row>
    <row r="348" spans="1:65" ht="15">
      <c r="B348" s="8" t="s">
        <v>510</v>
      </c>
      <c r="BM348" s="28" t="s">
        <v>66</v>
      </c>
    </row>
    <row r="349" spans="1:65" ht="15">
      <c r="A349" s="25" t="s">
        <v>5</v>
      </c>
      <c r="B349" s="18" t="s">
        <v>110</v>
      </c>
      <c r="C349" s="15" t="s">
        <v>111</v>
      </c>
      <c r="D349" s="16" t="s">
        <v>230</v>
      </c>
      <c r="E349" s="17" t="s">
        <v>230</v>
      </c>
      <c r="F349" s="17" t="s">
        <v>230</v>
      </c>
      <c r="G349" s="17" t="s">
        <v>230</v>
      </c>
      <c r="H349" s="17" t="s">
        <v>230</v>
      </c>
      <c r="I349" s="17" t="s">
        <v>230</v>
      </c>
      <c r="J349" s="17" t="s">
        <v>230</v>
      </c>
      <c r="K349" s="17" t="s">
        <v>230</v>
      </c>
      <c r="L349" s="146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1</v>
      </c>
    </row>
    <row r="350" spans="1:65">
      <c r="A350" s="30"/>
      <c r="B350" s="19" t="s">
        <v>231</v>
      </c>
      <c r="C350" s="9" t="s">
        <v>231</v>
      </c>
      <c r="D350" s="144" t="s">
        <v>234</v>
      </c>
      <c r="E350" s="145" t="s">
        <v>235</v>
      </c>
      <c r="F350" s="145" t="s">
        <v>239</v>
      </c>
      <c r="G350" s="145" t="s">
        <v>249</v>
      </c>
      <c r="H350" s="145" t="s">
        <v>250</v>
      </c>
      <c r="I350" s="145" t="s">
        <v>251</v>
      </c>
      <c r="J350" s="145" t="s">
        <v>286</v>
      </c>
      <c r="K350" s="145" t="s">
        <v>255</v>
      </c>
      <c r="L350" s="146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 t="s">
        <v>3</v>
      </c>
    </row>
    <row r="351" spans="1:65">
      <c r="A351" s="30"/>
      <c r="B351" s="19"/>
      <c r="C351" s="9"/>
      <c r="D351" s="10" t="s">
        <v>302</v>
      </c>
      <c r="E351" s="11" t="s">
        <v>302</v>
      </c>
      <c r="F351" s="11" t="s">
        <v>303</v>
      </c>
      <c r="G351" s="11" t="s">
        <v>302</v>
      </c>
      <c r="H351" s="11" t="s">
        <v>302</v>
      </c>
      <c r="I351" s="11" t="s">
        <v>303</v>
      </c>
      <c r="J351" s="11" t="s">
        <v>303</v>
      </c>
      <c r="K351" s="11" t="s">
        <v>302</v>
      </c>
      <c r="L351" s="146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2</v>
      </c>
    </row>
    <row r="352" spans="1:65">
      <c r="A352" s="30"/>
      <c r="B352" s="19"/>
      <c r="C352" s="9"/>
      <c r="D352" s="26"/>
      <c r="E352" s="26"/>
      <c r="F352" s="26"/>
      <c r="G352" s="26"/>
      <c r="H352" s="26"/>
      <c r="I352" s="26"/>
      <c r="J352" s="26"/>
      <c r="K352" s="26"/>
      <c r="L352" s="146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3</v>
      </c>
    </row>
    <row r="353" spans="1:65">
      <c r="A353" s="30"/>
      <c r="B353" s="18">
        <v>1</v>
      </c>
      <c r="C353" s="14">
        <v>1</v>
      </c>
      <c r="D353" s="22">
        <v>4.1500000000000004</v>
      </c>
      <c r="E353" s="22">
        <v>4.1919524320153645</v>
      </c>
      <c r="F353" s="22">
        <v>4.2</v>
      </c>
      <c r="G353" s="22">
        <v>3.9</v>
      </c>
      <c r="H353" s="22">
        <v>4.2300000000000004</v>
      </c>
      <c r="I353" s="22">
        <v>4</v>
      </c>
      <c r="J353" s="22">
        <v>4.1399999999999997</v>
      </c>
      <c r="K353" s="22">
        <v>4</v>
      </c>
      <c r="L353" s="146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1</v>
      </c>
    </row>
    <row r="354" spans="1:65">
      <c r="A354" s="30"/>
      <c r="B354" s="19">
        <v>1</v>
      </c>
      <c r="C354" s="9">
        <v>2</v>
      </c>
      <c r="D354" s="11">
        <v>4.32</v>
      </c>
      <c r="E354" s="11">
        <v>4.1913294173295341</v>
      </c>
      <c r="F354" s="11">
        <v>4.5</v>
      </c>
      <c r="G354" s="11">
        <v>4</v>
      </c>
      <c r="H354" s="11">
        <v>4.03</v>
      </c>
      <c r="I354" s="11">
        <v>4</v>
      </c>
      <c r="J354" s="11">
        <v>4.0599999999999996</v>
      </c>
      <c r="K354" s="11">
        <v>4.2</v>
      </c>
      <c r="L354" s="146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5</v>
      </c>
    </row>
    <row r="355" spans="1:65">
      <c r="A355" s="30"/>
      <c r="B355" s="19">
        <v>1</v>
      </c>
      <c r="C355" s="9">
        <v>3</v>
      </c>
      <c r="D355" s="11">
        <v>4.29</v>
      </c>
      <c r="E355" s="11">
        <v>4.1435588289865288</v>
      </c>
      <c r="F355" s="11">
        <v>4.0999999999999996</v>
      </c>
      <c r="G355" s="11">
        <v>3.9</v>
      </c>
      <c r="H355" s="11">
        <v>4.1900000000000004</v>
      </c>
      <c r="I355" s="11">
        <v>3.9</v>
      </c>
      <c r="J355" s="11">
        <v>4.24</v>
      </c>
      <c r="K355" s="11">
        <v>4.2</v>
      </c>
      <c r="L355" s="146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16</v>
      </c>
    </row>
    <row r="356" spans="1:65">
      <c r="A356" s="30"/>
      <c r="B356" s="19">
        <v>1</v>
      </c>
      <c r="C356" s="9">
        <v>4</v>
      </c>
      <c r="D356" s="11">
        <v>4.08</v>
      </c>
      <c r="E356" s="11">
        <v>3.885224773441939</v>
      </c>
      <c r="F356" s="11">
        <v>4.0999999999999996</v>
      </c>
      <c r="G356" s="11">
        <v>4.0999999999999996</v>
      </c>
      <c r="H356" s="11">
        <v>4.21</v>
      </c>
      <c r="I356" s="11">
        <v>4.0999999999999996</v>
      </c>
      <c r="J356" s="11">
        <v>4.5199999999999996</v>
      </c>
      <c r="K356" s="11">
        <v>4</v>
      </c>
      <c r="L356" s="146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4.1486694675039022</v>
      </c>
    </row>
    <row r="357" spans="1:65">
      <c r="A357" s="30"/>
      <c r="B357" s="19">
        <v>1</v>
      </c>
      <c r="C357" s="9">
        <v>5</v>
      </c>
      <c r="D357" s="11">
        <v>4.0999999999999996</v>
      </c>
      <c r="E357" s="11">
        <v>4.3227224634359711</v>
      </c>
      <c r="F357" s="11">
        <v>4.2</v>
      </c>
      <c r="G357" s="11">
        <v>4.4000000000000004</v>
      </c>
      <c r="H357" s="11">
        <v>4.22</v>
      </c>
      <c r="I357" s="11">
        <v>4.0999999999999996</v>
      </c>
      <c r="J357" s="11">
        <v>4.1100000000000003</v>
      </c>
      <c r="K357" s="11">
        <v>4</v>
      </c>
      <c r="L357" s="146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33</v>
      </c>
    </row>
    <row r="358" spans="1:65">
      <c r="A358" s="30"/>
      <c r="B358" s="19">
        <v>1</v>
      </c>
      <c r="C358" s="9">
        <v>6</v>
      </c>
      <c r="D358" s="11">
        <v>4.28</v>
      </c>
      <c r="E358" s="11">
        <v>4.0113465249779008</v>
      </c>
      <c r="F358" s="11">
        <v>4.3</v>
      </c>
      <c r="G358" s="11">
        <v>4.4000000000000004</v>
      </c>
      <c r="H358" s="11">
        <v>4.03</v>
      </c>
      <c r="I358" s="11">
        <v>4.0999999999999996</v>
      </c>
      <c r="J358" s="11">
        <v>4.49</v>
      </c>
      <c r="K358" s="11">
        <v>4</v>
      </c>
      <c r="L358" s="146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20" t="s">
        <v>262</v>
      </c>
      <c r="C359" s="12"/>
      <c r="D359" s="23">
        <v>4.203333333333334</v>
      </c>
      <c r="E359" s="23">
        <v>4.1243557400312065</v>
      </c>
      <c r="F359" s="23">
        <v>4.2333333333333334</v>
      </c>
      <c r="G359" s="23">
        <v>4.1166666666666671</v>
      </c>
      <c r="H359" s="23">
        <v>4.1516666666666673</v>
      </c>
      <c r="I359" s="23">
        <v>4.0333333333333341</v>
      </c>
      <c r="J359" s="23">
        <v>4.2600000000000007</v>
      </c>
      <c r="K359" s="23">
        <v>4.0666666666666664</v>
      </c>
      <c r="L359" s="146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263</v>
      </c>
      <c r="C360" s="29"/>
      <c r="D360" s="11">
        <v>4.2149999999999999</v>
      </c>
      <c r="E360" s="11">
        <v>4.167444123158031</v>
      </c>
      <c r="F360" s="11">
        <v>4.2</v>
      </c>
      <c r="G360" s="11">
        <v>4.05</v>
      </c>
      <c r="H360" s="11">
        <v>4.2</v>
      </c>
      <c r="I360" s="11">
        <v>4.05</v>
      </c>
      <c r="J360" s="11">
        <v>4.1899999999999995</v>
      </c>
      <c r="K360" s="11">
        <v>4</v>
      </c>
      <c r="L360" s="146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3" t="s">
        <v>264</v>
      </c>
      <c r="C361" s="29"/>
      <c r="D361" s="24">
        <v>0.10557777543908894</v>
      </c>
      <c r="E361" s="24">
        <v>0.15409581672888578</v>
      </c>
      <c r="F361" s="24">
        <v>0.15055453054181631</v>
      </c>
      <c r="G361" s="24">
        <v>0.23166067138525426</v>
      </c>
      <c r="H361" s="24">
        <v>9.5166520723764261E-2</v>
      </c>
      <c r="I361" s="24">
        <v>8.1649658092772456E-2</v>
      </c>
      <c r="J361" s="24">
        <v>0.19889695824722911</v>
      </c>
      <c r="K361" s="24">
        <v>0.10327955589886453</v>
      </c>
      <c r="L361" s="202"/>
      <c r="M361" s="203"/>
      <c r="N361" s="203"/>
      <c r="O361" s="203"/>
      <c r="P361" s="203"/>
      <c r="Q361" s="203"/>
      <c r="R361" s="203"/>
      <c r="S361" s="203"/>
      <c r="T361" s="203"/>
      <c r="U361" s="203"/>
      <c r="V361" s="203"/>
      <c r="W361" s="203"/>
      <c r="X361" s="203"/>
      <c r="Y361" s="203"/>
      <c r="Z361" s="203"/>
      <c r="AA361" s="203"/>
      <c r="AB361" s="203"/>
      <c r="AC361" s="203"/>
      <c r="AD361" s="203"/>
      <c r="AE361" s="203"/>
      <c r="AF361" s="203"/>
      <c r="AG361" s="203"/>
      <c r="AH361" s="203"/>
      <c r="AI361" s="203"/>
      <c r="AJ361" s="203"/>
      <c r="AK361" s="203"/>
      <c r="AL361" s="203"/>
      <c r="AM361" s="203"/>
      <c r="AN361" s="203"/>
      <c r="AO361" s="203"/>
      <c r="AP361" s="203"/>
      <c r="AQ361" s="203"/>
      <c r="AR361" s="203"/>
      <c r="AS361" s="203"/>
      <c r="AT361" s="203"/>
      <c r="AU361" s="203"/>
      <c r="AV361" s="203"/>
      <c r="AW361" s="203"/>
      <c r="AX361" s="203"/>
      <c r="AY361" s="203"/>
      <c r="AZ361" s="203"/>
      <c r="BA361" s="203"/>
      <c r="BB361" s="203"/>
      <c r="BC361" s="203"/>
      <c r="BD361" s="203"/>
      <c r="BE361" s="203"/>
      <c r="BF361" s="203"/>
      <c r="BG361" s="203"/>
      <c r="BH361" s="203"/>
      <c r="BI361" s="203"/>
      <c r="BJ361" s="203"/>
      <c r="BK361" s="203"/>
      <c r="BL361" s="203"/>
      <c r="BM361" s="56"/>
    </row>
    <row r="362" spans="1:65">
      <c r="A362" s="30"/>
      <c r="B362" s="3" t="s">
        <v>86</v>
      </c>
      <c r="C362" s="29"/>
      <c r="D362" s="13">
        <v>2.5117630952994987E-2</v>
      </c>
      <c r="E362" s="13">
        <v>3.7362397048640576E-2</v>
      </c>
      <c r="F362" s="13">
        <v>3.5564062332712511E-2</v>
      </c>
      <c r="G362" s="13">
        <v>5.6273847300061755E-2</v>
      </c>
      <c r="H362" s="13">
        <v>2.2922485923026314E-2</v>
      </c>
      <c r="I362" s="13">
        <v>2.0243716882505564E-2</v>
      </c>
      <c r="J362" s="13">
        <v>4.6689426818598376E-2</v>
      </c>
      <c r="K362" s="13">
        <v>2.5396612106278166E-2</v>
      </c>
      <c r="L362" s="146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3" t="s">
        <v>265</v>
      </c>
      <c r="C363" s="29"/>
      <c r="D363" s="13">
        <v>1.3176240300078801E-2</v>
      </c>
      <c r="E363" s="13">
        <v>-5.8606084825851834E-3</v>
      </c>
      <c r="F363" s="13">
        <v>2.0407474370420342E-2</v>
      </c>
      <c r="G363" s="13">
        <v>-7.7139914586856762E-3</v>
      </c>
      <c r="H363" s="13">
        <v>7.2244829004630695E-4</v>
      </c>
      <c r="I363" s="13">
        <v>-2.7800752765189896E-2</v>
      </c>
      <c r="J363" s="13">
        <v>2.6835237988501959E-2</v>
      </c>
      <c r="K363" s="13">
        <v>-1.976604824258843E-2</v>
      </c>
      <c r="L363" s="146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46" t="s">
        <v>266</v>
      </c>
      <c r="C364" s="47"/>
      <c r="D364" s="45">
        <v>0.64</v>
      </c>
      <c r="E364" s="45">
        <v>0.13</v>
      </c>
      <c r="F364" s="45">
        <v>0.94</v>
      </c>
      <c r="G364" s="45">
        <v>0.21</v>
      </c>
      <c r="H364" s="45">
        <v>0.13</v>
      </c>
      <c r="I364" s="45">
        <v>1.03</v>
      </c>
      <c r="J364" s="45">
        <v>1.2</v>
      </c>
      <c r="K364" s="45">
        <v>0.7</v>
      </c>
      <c r="L364" s="146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B365" s="31"/>
      <c r="C365" s="20"/>
      <c r="D365" s="20"/>
      <c r="E365" s="20"/>
      <c r="F365" s="20"/>
      <c r="G365" s="20"/>
      <c r="H365" s="20"/>
      <c r="I365" s="20"/>
      <c r="J365" s="20"/>
      <c r="K365" s="20"/>
      <c r="BM365" s="55"/>
    </row>
    <row r="366" spans="1:65" ht="15">
      <c r="B366" s="8" t="s">
        <v>511</v>
      </c>
      <c r="BM366" s="28" t="s">
        <v>66</v>
      </c>
    </row>
    <row r="367" spans="1:65" ht="15">
      <c r="A367" s="25" t="s">
        <v>81</v>
      </c>
      <c r="B367" s="18" t="s">
        <v>110</v>
      </c>
      <c r="C367" s="15" t="s">
        <v>111</v>
      </c>
      <c r="D367" s="16" t="s">
        <v>230</v>
      </c>
      <c r="E367" s="17" t="s">
        <v>230</v>
      </c>
      <c r="F367" s="17" t="s">
        <v>230</v>
      </c>
      <c r="G367" s="17" t="s">
        <v>230</v>
      </c>
      <c r="H367" s="17" t="s">
        <v>230</v>
      </c>
      <c r="I367" s="17" t="s">
        <v>230</v>
      </c>
      <c r="J367" s="17" t="s">
        <v>230</v>
      </c>
      <c r="K367" s="17" t="s">
        <v>230</v>
      </c>
      <c r="L367" s="17" t="s">
        <v>230</v>
      </c>
      <c r="M367" s="17" t="s">
        <v>230</v>
      </c>
      <c r="N367" s="17" t="s">
        <v>230</v>
      </c>
      <c r="O367" s="17" t="s">
        <v>230</v>
      </c>
      <c r="P367" s="17" t="s">
        <v>230</v>
      </c>
      <c r="Q367" s="17" t="s">
        <v>230</v>
      </c>
      <c r="R367" s="17" t="s">
        <v>230</v>
      </c>
      <c r="S367" s="146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1</v>
      </c>
    </row>
    <row r="368" spans="1:65">
      <c r="A368" s="30"/>
      <c r="B368" s="19" t="s">
        <v>231</v>
      </c>
      <c r="C368" s="9" t="s">
        <v>231</v>
      </c>
      <c r="D368" s="144" t="s">
        <v>234</v>
      </c>
      <c r="E368" s="145" t="s">
        <v>235</v>
      </c>
      <c r="F368" s="145" t="s">
        <v>237</v>
      </c>
      <c r="G368" s="145" t="s">
        <v>239</v>
      </c>
      <c r="H368" s="145" t="s">
        <v>241</v>
      </c>
      <c r="I368" s="145" t="s">
        <v>242</v>
      </c>
      <c r="J368" s="145" t="s">
        <v>243</v>
      </c>
      <c r="K368" s="145" t="s">
        <v>244</v>
      </c>
      <c r="L368" s="145" t="s">
        <v>245</v>
      </c>
      <c r="M368" s="145" t="s">
        <v>246</v>
      </c>
      <c r="N368" s="145" t="s">
        <v>247</v>
      </c>
      <c r="O368" s="145" t="s">
        <v>248</v>
      </c>
      <c r="P368" s="145" t="s">
        <v>249</v>
      </c>
      <c r="Q368" s="145" t="s">
        <v>250</v>
      </c>
      <c r="R368" s="145" t="s">
        <v>286</v>
      </c>
      <c r="S368" s="146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 t="s">
        <v>3</v>
      </c>
    </row>
    <row r="369" spans="1:65">
      <c r="A369" s="30"/>
      <c r="B369" s="19"/>
      <c r="C369" s="9"/>
      <c r="D369" s="10" t="s">
        <v>302</v>
      </c>
      <c r="E369" s="11" t="s">
        <v>302</v>
      </c>
      <c r="F369" s="11" t="s">
        <v>302</v>
      </c>
      <c r="G369" s="11" t="s">
        <v>303</v>
      </c>
      <c r="H369" s="11" t="s">
        <v>303</v>
      </c>
      <c r="I369" s="11" t="s">
        <v>303</v>
      </c>
      <c r="J369" s="11" t="s">
        <v>303</v>
      </c>
      <c r="K369" s="11" t="s">
        <v>303</v>
      </c>
      <c r="L369" s="11" t="s">
        <v>303</v>
      </c>
      <c r="M369" s="11" t="s">
        <v>114</v>
      </c>
      <c r="N369" s="11" t="s">
        <v>303</v>
      </c>
      <c r="O369" s="11" t="s">
        <v>302</v>
      </c>
      <c r="P369" s="11" t="s">
        <v>302</v>
      </c>
      <c r="Q369" s="11" t="s">
        <v>302</v>
      </c>
      <c r="R369" s="11" t="s">
        <v>303</v>
      </c>
      <c r="S369" s="146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2</v>
      </c>
    </row>
    <row r="370" spans="1:65">
      <c r="A370" s="30"/>
      <c r="B370" s="19"/>
      <c r="C370" s="9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146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2</v>
      </c>
    </row>
    <row r="371" spans="1:65">
      <c r="A371" s="30"/>
      <c r="B371" s="18">
        <v>1</v>
      </c>
      <c r="C371" s="14">
        <v>1</v>
      </c>
      <c r="D371" s="147">
        <v>1.5</v>
      </c>
      <c r="E371" s="22">
        <v>0.1993440544912555</v>
      </c>
      <c r="F371" s="22">
        <v>0.21990000000000001</v>
      </c>
      <c r="G371" s="147">
        <v>0.1</v>
      </c>
      <c r="H371" s="22">
        <v>0.11</v>
      </c>
      <c r="I371" s="22">
        <v>0.17</v>
      </c>
      <c r="J371" s="22">
        <v>0.11</v>
      </c>
      <c r="K371" s="22">
        <v>0.11</v>
      </c>
      <c r="L371" s="22">
        <v>0.12</v>
      </c>
      <c r="M371" s="147">
        <v>0.59794363299999997</v>
      </c>
      <c r="N371" s="22" t="s">
        <v>267</v>
      </c>
      <c r="O371" s="147">
        <v>1.2</v>
      </c>
      <c r="P371" s="150">
        <v>0.06</v>
      </c>
      <c r="Q371" s="147">
        <v>1.1000000000000001</v>
      </c>
      <c r="R371" s="147">
        <v>1.24</v>
      </c>
      <c r="S371" s="146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1</v>
      </c>
    </row>
    <row r="372" spans="1:65">
      <c r="A372" s="30"/>
      <c r="B372" s="19">
        <v>1</v>
      </c>
      <c r="C372" s="9">
        <v>2</v>
      </c>
      <c r="D372" s="148">
        <v>1.4</v>
      </c>
      <c r="E372" s="11">
        <v>0.2157302383775922</v>
      </c>
      <c r="F372" s="11">
        <v>0.19170000000000001</v>
      </c>
      <c r="G372" s="148" t="s">
        <v>104</v>
      </c>
      <c r="H372" s="11">
        <v>0.09</v>
      </c>
      <c r="I372" s="11">
        <v>0.16</v>
      </c>
      <c r="J372" s="11">
        <v>0.13</v>
      </c>
      <c r="K372" s="11">
        <v>0.11</v>
      </c>
      <c r="L372" s="11">
        <v>0.19</v>
      </c>
      <c r="M372" s="148">
        <v>0.55373441299999993</v>
      </c>
      <c r="N372" s="11" t="s">
        <v>267</v>
      </c>
      <c r="O372" s="148">
        <v>1.2</v>
      </c>
      <c r="P372" s="11">
        <v>0.09</v>
      </c>
      <c r="Q372" s="148">
        <v>1</v>
      </c>
      <c r="R372" s="148">
        <v>1.29</v>
      </c>
      <c r="S372" s="146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37</v>
      </c>
    </row>
    <row r="373" spans="1:65">
      <c r="A373" s="30"/>
      <c r="B373" s="19">
        <v>1</v>
      </c>
      <c r="C373" s="9">
        <v>3</v>
      </c>
      <c r="D373" s="148">
        <v>1.4</v>
      </c>
      <c r="E373" s="11">
        <v>0.22677611498177822</v>
      </c>
      <c r="F373" s="11">
        <v>0.22439999999999999</v>
      </c>
      <c r="G373" s="148" t="s">
        <v>104</v>
      </c>
      <c r="H373" s="11">
        <v>0.09</v>
      </c>
      <c r="I373" s="11">
        <v>0.16</v>
      </c>
      <c r="J373" s="11">
        <v>0.16</v>
      </c>
      <c r="K373" s="11">
        <v>0.1</v>
      </c>
      <c r="L373" s="11">
        <v>0.11</v>
      </c>
      <c r="M373" s="148">
        <v>0.79827677799999996</v>
      </c>
      <c r="N373" s="11" t="s">
        <v>267</v>
      </c>
      <c r="O373" s="148">
        <v>1.1000000000000001</v>
      </c>
      <c r="P373" s="11">
        <v>0.1</v>
      </c>
      <c r="Q373" s="148">
        <v>1.1000000000000001</v>
      </c>
      <c r="R373" s="148">
        <v>1.29</v>
      </c>
      <c r="S373" s="146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16</v>
      </c>
    </row>
    <row r="374" spans="1:65">
      <c r="A374" s="30"/>
      <c r="B374" s="19">
        <v>1</v>
      </c>
      <c r="C374" s="9">
        <v>4</v>
      </c>
      <c r="D374" s="148">
        <v>1.4</v>
      </c>
      <c r="E374" s="11">
        <v>0.2452059792816767</v>
      </c>
      <c r="F374" s="11">
        <v>0.19059999999999999</v>
      </c>
      <c r="G374" s="148" t="s">
        <v>104</v>
      </c>
      <c r="H374" s="11">
        <v>0.1</v>
      </c>
      <c r="I374" s="11">
        <v>0.18</v>
      </c>
      <c r="J374" s="11">
        <v>0.12</v>
      </c>
      <c r="K374" s="149">
        <v>0.2</v>
      </c>
      <c r="L374" s="11">
        <v>0.21</v>
      </c>
      <c r="M374" s="148">
        <v>0.7746270959999999</v>
      </c>
      <c r="N374" s="11" t="s">
        <v>267</v>
      </c>
      <c r="O374" s="148">
        <v>1.2</v>
      </c>
      <c r="P374" s="11">
        <v>0.1</v>
      </c>
      <c r="Q374" s="148">
        <v>1</v>
      </c>
      <c r="R374" s="148">
        <v>1.26</v>
      </c>
      <c r="S374" s="146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0.1506384995588794</v>
      </c>
    </row>
    <row r="375" spans="1:65">
      <c r="A375" s="30"/>
      <c r="B375" s="19">
        <v>1</v>
      </c>
      <c r="C375" s="9">
        <v>5</v>
      </c>
      <c r="D375" s="148">
        <v>1.4</v>
      </c>
      <c r="E375" s="11">
        <v>0.25746131811300121</v>
      </c>
      <c r="F375" s="11">
        <v>0.18720000000000001</v>
      </c>
      <c r="G375" s="148" t="s">
        <v>104</v>
      </c>
      <c r="H375" s="11">
        <v>0.11</v>
      </c>
      <c r="I375" s="11">
        <v>0.17</v>
      </c>
      <c r="J375" s="11">
        <v>0.12</v>
      </c>
      <c r="K375" s="11">
        <v>0.16</v>
      </c>
      <c r="L375" s="11">
        <v>0.19</v>
      </c>
      <c r="M375" s="148">
        <v>0.81311089999999997</v>
      </c>
      <c r="N375" s="11" t="s">
        <v>267</v>
      </c>
      <c r="O375" s="148">
        <v>1.1000000000000001</v>
      </c>
      <c r="P375" s="11">
        <v>0.12</v>
      </c>
      <c r="Q375" s="148">
        <v>1.1000000000000001</v>
      </c>
      <c r="R375" s="148">
        <v>1.25</v>
      </c>
      <c r="S375" s="146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34</v>
      </c>
    </row>
    <row r="376" spans="1:65">
      <c r="A376" s="30"/>
      <c r="B376" s="19">
        <v>1</v>
      </c>
      <c r="C376" s="9">
        <v>6</v>
      </c>
      <c r="D376" s="148">
        <v>1.4</v>
      </c>
      <c r="E376" s="11">
        <v>0.2178302735809074</v>
      </c>
      <c r="F376" s="11">
        <v>0.17449999999999999</v>
      </c>
      <c r="G376" s="148">
        <v>0.1</v>
      </c>
      <c r="H376" s="11">
        <v>0.11</v>
      </c>
      <c r="I376" s="11">
        <v>0.14000000000000001</v>
      </c>
      <c r="J376" s="11">
        <v>0.16</v>
      </c>
      <c r="K376" s="11">
        <v>0.11</v>
      </c>
      <c r="L376" s="11">
        <v>0.15</v>
      </c>
      <c r="M376" s="148">
        <v>0.57797154266666662</v>
      </c>
      <c r="N376" s="11" t="s">
        <v>267</v>
      </c>
      <c r="O376" s="148">
        <v>1.2</v>
      </c>
      <c r="P376" s="11">
        <v>0.1</v>
      </c>
      <c r="Q376" s="148">
        <v>1</v>
      </c>
      <c r="R376" s="148">
        <v>1.36</v>
      </c>
      <c r="S376" s="146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20" t="s">
        <v>262</v>
      </c>
      <c r="C377" s="12"/>
      <c r="D377" s="23">
        <v>1.4166666666666667</v>
      </c>
      <c r="E377" s="23">
        <v>0.2270579964710352</v>
      </c>
      <c r="F377" s="23">
        <v>0.19804999999999998</v>
      </c>
      <c r="G377" s="23">
        <v>0.1</v>
      </c>
      <c r="H377" s="23">
        <v>0.10166666666666667</v>
      </c>
      <c r="I377" s="23">
        <v>0.16333333333333333</v>
      </c>
      <c r="J377" s="23">
        <v>0.13333333333333333</v>
      </c>
      <c r="K377" s="23">
        <v>0.13166666666666668</v>
      </c>
      <c r="L377" s="23">
        <v>0.16166666666666668</v>
      </c>
      <c r="M377" s="23">
        <v>0.68594406044444434</v>
      </c>
      <c r="N377" s="23" t="s">
        <v>696</v>
      </c>
      <c r="O377" s="23">
        <v>1.1666666666666667</v>
      </c>
      <c r="P377" s="23">
        <v>9.4999999999999987E-2</v>
      </c>
      <c r="Q377" s="23">
        <v>1.05</v>
      </c>
      <c r="R377" s="23">
        <v>1.2816666666666667</v>
      </c>
      <c r="S377" s="146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3" t="s">
        <v>263</v>
      </c>
      <c r="C378" s="29"/>
      <c r="D378" s="11">
        <v>1.4</v>
      </c>
      <c r="E378" s="11">
        <v>0.22230319428134282</v>
      </c>
      <c r="F378" s="11">
        <v>0.19114999999999999</v>
      </c>
      <c r="G378" s="11">
        <v>0.1</v>
      </c>
      <c r="H378" s="11">
        <v>0.10500000000000001</v>
      </c>
      <c r="I378" s="11">
        <v>0.16500000000000001</v>
      </c>
      <c r="J378" s="11">
        <v>0.125</v>
      </c>
      <c r="K378" s="11">
        <v>0.11</v>
      </c>
      <c r="L378" s="11">
        <v>0.16999999999999998</v>
      </c>
      <c r="M378" s="11">
        <v>0.68628536449999999</v>
      </c>
      <c r="N378" s="11" t="s">
        <v>696</v>
      </c>
      <c r="O378" s="11">
        <v>1.2</v>
      </c>
      <c r="P378" s="11">
        <v>0.1</v>
      </c>
      <c r="Q378" s="11">
        <v>1.05</v>
      </c>
      <c r="R378" s="11">
        <v>1.2749999999999999</v>
      </c>
      <c r="S378" s="146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3" t="s">
        <v>264</v>
      </c>
      <c r="C379" s="29"/>
      <c r="D379" s="24">
        <v>4.0824829046386332E-2</v>
      </c>
      <c r="E379" s="24">
        <v>2.1143898681904961E-2</v>
      </c>
      <c r="F379" s="24">
        <v>1.9697182539642567E-2</v>
      </c>
      <c r="G379" s="24">
        <v>0</v>
      </c>
      <c r="H379" s="24">
        <v>9.8319208025017518E-3</v>
      </c>
      <c r="I379" s="24">
        <v>1.3662601021279461E-2</v>
      </c>
      <c r="J379" s="24">
        <v>2.1602468994692769E-2</v>
      </c>
      <c r="K379" s="24">
        <v>3.9707262140150953E-2</v>
      </c>
      <c r="L379" s="24">
        <v>4.1190613817551416E-2</v>
      </c>
      <c r="M379" s="24">
        <v>0.12127345629969886</v>
      </c>
      <c r="N379" s="24" t="s">
        <v>696</v>
      </c>
      <c r="O379" s="24">
        <v>5.1639777949432156E-2</v>
      </c>
      <c r="P379" s="24">
        <v>1.9748417658131536E-2</v>
      </c>
      <c r="Q379" s="24">
        <v>5.4772255750516662E-2</v>
      </c>
      <c r="R379" s="24">
        <v>4.3550736694878883E-2</v>
      </c>
      <c r="S379" s="146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3" t="s">
        <v>86</v>
      </c>
      <c r="C380" s="29"/>
      <c r="D380" s="13">
        <v>2.881752638568447E-2</v>
      </c>
      <c r="E380" s="13">
        <v>9.3121136496076659E-2</v>
      </c>
      <c r="F380" s="13">
        <v>9.9455604845456042E-2</v>
      </c>
      <c r="G380" s="13">
        <v>0</v>
      </c>
      <c r="H380" s="13">
        <v>9.670741772952543E-2</v>
      </c>
      <c r="I380" s="13">
        <v>8.3648577681302821E-2</v>
      </c>
      <c r="J380" s="13">
        <v>0.16201851746019577</v>
      </c>
      <c r="K380" s="13">
        <v>0.30157414283658951</v>
      </c>
      <c r="L380" s="13">
        <v>0.25478730196423555</v>
      </c>
      <c r="M380" s="13">
        <v>0.1767978808958883</v>
      </c>
      <c r="N380" s="13" t="s">
        <v>696</v>
      </c>
      <c r="O380" s="13">
        <v>4.4262666813798986E-2</v>
      </c>
      <c r="P380" s="13">
        <v>0.20787808061191093</v>
      </c>
      <c r="Q380" s="13">
        <v>5.2164053095730155E-2</v>
      </c>
      <c r="R380" s="13">
        <v>3.3979768552571302E-2</v>
      </c>
      <c r="S380" s="146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3" t="s">
        <v>265</v>
      </c>
      <c r="C381" s="29"/>
      <c r="D381" s="13">
        <v>8.4044130206763015</v>
      </c>
      <c r="E381" s="13">
        <v>0.50730389067826609</v>
      </c>
      <c r="F381" s="13">
        <v>0.31473694029054666</v>
      </c>
      <c r="G381" s="13">
        <v>-0.33615908089343749</v>
      </c>
      <c r="H381" s="13">
        <v>-0.32509506557499479</v>
      </c>
      <c r="I381" s="13">
        <v>8.4273501207385415E-2</v>
      </c>
      <c r="J381" s="13">
        <v>-0.11487877452458339</v>
      </c>
      <c r="K381" s="13">
        <v>-0.12594278984302598</v>
      </c>
      <c r="L381" s="13">
        <v>7.3209485888942716E-2</v>
      </c>
      <c r="M381" s="13">
        <v>3.5535773554112735</v>
      </c>
      <c r="N381" s="13" t="s">
        <v>696</v>
      </c>
      <c r="O381" s="13">
        <v>6.7448107229098957</v>
      </c>
      <c r="P381" s="13">
        <v>-0.36935112684876581</v>
      </c>
      <c r="Q381" s="13">
        <v>5.9703296506189059</v>
      </c>
      <c r="R381" s="13">
        <v>7.5082277798824428</v>
      </c>
      <c r="S381" s="146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46" t="s">
        <v>266</v>
      </c>
      <c r="C382" s="47"/>
      <c r="D382" s="45" t="s">
        <v>267</v>
      </c>
      <c r="E382" s="45">
        <v>0.9</v>
      </c>
      <c r="F382" s="45">
        <v>0.5</v>
      </c>
      <c r="G382" s="45" t="s">
        <v>267</v>
      </c>
      <c r="H382" s="45">
        <v>0.85</v>
      </c>
      <c r="I382" s="45">
        <v>0.01</v>
      </c>
      <c r="J382" s="45">
        <v>0.41</v>
      </c>
      <c r="K382" s="45">
        <v>0.43</v>
      </c>
      <c r="L382" s="45">
        <v>0.01</v>
      </c>
      <c r="M382" s="45">
        <v>7.32</v>
      </c>
      <c r="N382" s="45" t="s">
        <v>267</v>
      </c>
      <c r="O382" s="45" t="s">
        <v>267</v>
      </c>
      <c r="P382" s="45">
        <v>0.94</v>
      </c>
      <c r="Q382" s="45" t="s">
        <v>267</v>
      </c>
      <c r="R382" s="45">
        <v>15.66</v>
      </c>
      <c r="S382" s="146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B383" s="31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BM383" s="55"/>
    </row>
    <row r="384" spans="1:65" ht="15">
      <c r="B384" s="8" t="s">
        <v>512</v>
      </c>
      <c r="BM384" s="28" t="s">
        <v>66</v>
      </c>
    </row>
    <row r="385" spans="1:65" ht="15">
      <c r="A385" s="25" t="s">
        <v>8</v>
      </c>
      <c r="B385" s="18" t="s">
        <v>110</v>
      </c>
      <c r="C385" s="15" t="s">
        <v>111</v>
      </c>
      <c r="D385" s="16" t="s">
        <v>230</v>
      </c>
      <c r="E385" s="17" t="s">
        <v>230</v>
      </c>
      <c r="F385" s="17" t="s">
        <v>230</v>
      </c>
      <c r="G385" s="17" t="s">
        <v>230</v>
      </c>
      <c r="H385" s="17" t="s">
        <v>230</v>
      </c>
      <c r="I385" s="17" t="s">
        <v>230</v>
      </c>
      <c r="J385" s="17" t="s">
        <v>230</v>
      </c>
      <c r="K385" s="17" t="s">
        <v>230</v>
      </c>
      <c r="L385" s="17" t="s">
        <v>230</v>
      </c>
      <c r="M385" s="17" t="s">
        <v>230</v>
      </c>
      <c r="N385" s="17" t="s">
        <v>230</v>
      </c>
      <c r="O385" s="17" t="s">
        <v>230</v>
      </c>
      <c r="P385" s="17" t="s">
        <v>230</v>
      </c>
      <c r="Q385" s="17" t="s">
        <v>230</v>
      </c>
      <c r="R385" s="17" t="s">
        <v>230</v>
      </c>
      <c r="S385" s="17" t="s">
        <v>230</v>
      </c>
      <c r="T385" s="146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>
        <v>1</v>
      </c>
    </row>
    <row r="386" spans="1:65">
      <c r="A386" s="30"/>
      <c r="B386" s="19" t="s">
        <v>231</v>
      </c>
      <c r="C386" s="9" t="s">
        <v>231</v>
      </c>
      <c r="D386" s="144" t="s">
        <v>234</v>
      </c>
      <c r="E386" s="145" t="s">
        <v>235</v>
      </c>
      <c r="F386" s="145" t="s">
        <v>239</v>
      </c>
      <c r="G386" s="145" t="s">
        <v>241</v>
      </c>
      <c r="H386" s="145" t="s">
        <v>242</v>
      </c>
      <c r="I386" s="145" t="s">
        <v>243</v>
      </c>
      <c r="J386" s="145" t="s">
        <v>244</v>
      </c>
      <c r="K386" s="145" t="s">
        <v>245</v>
      </c>
      <c r="L386" s="145" t="s">
        <v>246</v>
      </c>
      <c r="M386" s="145" t="s">
        <v>247</v>
      </c>
      <c r="N386" s="145" t="s">
        <v>248</v>
      </c>
      <c r="O386" s="145" t="s">
        <v>249</v>
      </c>
      <c r="P386" s="145" t="s">
        <v>250</v>
      </c>
      <c r="Q386" s="145" t="s">
        <v>251</v>
      </c>
      <c r="R386" s="145" t="s">
        <v>286</v>
      </c>
      <c r="S386" s="145" t="s">
        <v>255</v>
      </c>
      <c r="T386" s="146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 t="s">
        <v>3</v>
      </c>
    </row>
    <row r="387" spans="1:65">
      <c r="A387" s="30"/>
      <c r="B387" s="19"/>
      <c r="C387" s="9"/>
      <c r="D387" s="10" t="s">
        <v>302</v>
      </c>
      <c r="E387" s="11" t="s">
        <v>302</v>
      </c>
      <c r="F387" s="11" t="s">
        <v>303</v>
      </c>
      <c r="G387" s="11" t="s">
        <v>303</v>
      </c>
      <c r="H387" s="11" t="s">
        <v>303</v>
      </c>
      <c r="I387" s="11" t="s">
        <v>303</v>
      </c>
      <c r="J387" s="11" t="s">
        <v>303</v>
      </c>
      <c r="K387" s="11" t="s">
        <v>303</v>
      </c>
      <c r="L387" s="11" t="s">
        <v>114</v>
      </c>
      <c r="M387" s="11" t="s">
        <v>303</v>
      </c>
      <c r="N387" s="11" t="s">
        <v>302</v>
      </c>
      <c r="O387" s="11" t="s">
        <v>302</v>
      </c>
      <c r="P387" s="11" t="s">
        <v>302</v>
      </c>
      <c r="Q387" s="11" t="s">
        <v>303</v>
      </c>
      <c r="R387" s="11" t="s">
        <v>303</v>
      </c>
      <c r="S387" s="11" t="s">
        <v>302</v>
      </c>
      <c r="T387" s="146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2</v>
      </c>
    </row>
    <row r="388" spans="1:65">
      <c r="A388" s="30"/>
      <c r="B388" s="19"/>
      <c r="C388" s="9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146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3</v>
      </c>
    </row>
    <row r="389" spans="1:65">
      <c r="A389" s="30"/>
      <c r="B389" s="18">
        <v>1</v>
      </c>
      <c r="C389" s="14">
        <v>1</v>
      </c>
      <c r="D389" s="22">
        <v>3.36</v>
      </c>
      <c r="E389" s="22">
        <v>2.9437646616414033</v>
      </c>
      <c r="F389" s="147">
        <v>2.2999999999999998</v>
      </c>
      <c r="G389" s="22">
        <v>3.3</v>
      </c>
      <c r="H389" s="22">
        <v>3.2</v>
      </c>
      <c r="I389" s="22">
        <v>3</v>
      </c>
      <c r="J389" s="22">
        <v>3.1</v>
      </c>
      <c r="K389" s="22">
        <v>3.3</v>
      </c>
      <c r="L389" s="22">
        <v>3.1545526216900002</v>
      </c>
      <c r="M389" s="22">
        <v>2.89</v>
      </c>
      <c r="N389" s="22">
        <v>3</v>
      </c>
      <c r="O389" s="22">
        <v>2.79</v>
      </c>
      <c r="P389" s="22">
        <v>3.11</v>
      </c>
      <c r="Q389" s="22">
        <v>2.96</v>
      </c>
      <c r="R389" s="22">
        <v>3.16</v>
      </c>
      <c r="S389" s="22">
        <v>3.4</v>
      </c>
      <c r="T389" s="146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1</v>
      </c>
    </row>
    <row r="390" spans="1:65">
      <c r="A390" s="30"/>
      <c r="B390" s="19">
        <v>1</v>
      </c>
      <c r="C390" s="9">
        <v>2</v>
      </c>
      <c r="D390" s="11">
        <v>3.05</v>
      </c>
      <c r="E390" s="11">
        <v>3.0260232726973486</v>
      </c>
      <c r="F390" s="148">
        <v>3.2</v>
      </c>
      <c r="G390" s="11">
        <v>3.3</v>
      </c>
      <c r="H390" s="11">
        <v>3.3</v>
      </c>
      <c r="I390" s="11">
        <v>3</v>
      </c>
      <c r="J390" s="11">
        <v>3.2</v>
      </c>
      <c r="K390" s="11">
        <v>3.2</v>
      </c>
      <c r="L390" s="11">
        <v>3.2900138732599999</v>
      </c>
      <c r="M390" s="11">
        <v>2.94</v>
      </c>
      <c r="N390" s="11">
        <v>3</v>
      </c>
      <c r="O390" s="11">
        <v>2.98</v>
      </c>
      <c r="P390" s="11">
        <v>3.15</v>
      </c>
      <c r="Q390" s="11">
        <v>2.99</v>
      </c>
      <c r="R390" s="11">
        <v>3.27</v>
      </c>
      <c r="S390" s="11">
        <v>3.2</v>
      </c>
      <c r="T390" s="146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21</v>
      </c>
    </row>
    <row r="391" spans="1:65">
      <c r="A391" s="30"/>
      <c r="B391" s="19">
        <v>1</v>
      </c>
      <c r="C391" s="9">
        <v>3</v>
      </c>
      <c r="D391" s="11">
        <v>3.05</v>
      </c>
      <c r="E391" s="11">
        <v>2.8837259574379948</v>
      </c>
      <c r="F391" s="148">
        <v>0.1</v>
      </c>
      <c r="G391" s="11">
        <v>3.2</v>
      </c>
      <c r="H391" s="11">
        <v>3.2</v>
      </c>
      <c r="I391" s="11">
        <v>3</v>
      </c>
      <c r="J391" s="11">
        <v>3</v>
      </c>
      <c r="K391" s="11">
        <v>3.3</v>
      </c>
      <c r="L391" s="11">
        <v>3.2121892014299998</v>
      </c>
      <c r="M391" s="11">
        <v>2.83</v>
      </c>
      <c r="N391" s="11">
        <v>3</v>
      </c>
      <c r="O391" s="11">
        <v>2.89</v>
      </c>
      <c r="P391" s="149">
        <v>3.38</v>
      </c>
      <c r="Q391" s="11">
        <v>2.91</v>
      </c>
      <c r="R391" s="11">
        <v>3.08</v>
      </c>
      <c r="S391" s="11">
        <v>3.2</v>
      </c>
      <c r="T391" s="146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16</v>
      </c>
    </row>
    <row r="392" spans="1:65">
      <c r="A392" s="30"/>
      <c r="B392" s="19">
        <v>1</v>
      </c>
      <c r="C392" s="9">
        <v>4</v>
      </c>
      <c r="D392" s="11">
        <v>3.12</v>
      </c>
      <c r="E392" s="11">
        <v>2.9842929826896167</v>
      </c>
      <c r="F392" s="148">
        <v>0.2</v>
      </c>
      <c r="G392" s="11">
        <v>3.2</v>
      </c>
      <c r="H392" s="11">
        <v>3.3</v>
      </c>
      <c r="I392" s="11">
        <v>3</v>
      </c>
      <c r="J392" s="11">
        <v>3.2</v>
      </c>
      <c r="K392" s="11">
        <v>3.2</v>
      </c>
      <c r="L392" s="11">
        <v>3.1374975472599997</v>
      </c>
      <c r="M392" s="11">
        <v>2.92</v>
      </c>
      <c r="N392" s="11">
        <v>3.1</v>
      </c>
      <c r="O392" s="11">
        <v>3.15</v>
      </c>
      <c r="P392" s="11">
        <v>3.08</v>
      </c>
      <c r="Q392" s="11">
        <v>2.97</v>
      </c>
      <c r="R392" s="11">
        <v>3.22</v>
      </c>
      <c r="S392" s="11">
        <v>3.2</v>
      </c>
      <c r="T392" s="146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3.111450231319659</v>
      </c>
    </row>
    <row r="393" spans="1:65">
      <c r="A393" s="30"/>
      <c r="B393" s="19">
        <v>1</v>
      </c>
      <c r="C393" s="9">
        <v>5</v>
      </c>
      <c r="D393" s="11">
        <v>2.89</v>
      </c>
      <c r="E393" s="11">
        <v>2.9234082242127006</v>
      </c>
      <c r="F393" s="148">
        <v>0.4</v>
      </c>
      <c r="G393" s="11">
        <v>3.2</v>
      </c>
      <c r="H393" s="11">
        <v>3.2</v>
      </c>
      <c r="I393" s="11">
        <v>3</v>
      </c>
      <c r="J393" s="11">
        <v>3</v>
      </c>
      <c r="K393" s="11">
        <v>3.1</v>
      </c>
      <c r="L393" s="11">
        <v>3.15182305559</v>
      </c>
      <c r="M393" s="11">
        <v>2.96</v>
      </c>
      <c r="N393" s="11">
        <v>3</v>
      </c>
      <c r="O393" s="11">
        <v>3.22</v>
      </c>
      <c r="P393" s="11">
        <v>3.13</v>
      </c>
      <c r="Q393" s="11">
        <v>3.11</v>
      </c>
      <c r="R393" s="11">
        <v>3.16</v>
      </c>
      <c r="S393" s="11">
        <v>3.4</v>
      </c>
      <c r="T393" s="146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35</v>
      </c>
    </row>
    <row r="394" spans="1:65">
      <c r="A394" s="30"/>
      <c r="B394" s="19">
        <v>1</v>
      </c>
      <c r="C394" s="9">
        <v>6</v>
      </c>
      <c r="D394" s="11">
        <v>3.19</v>
      </c>
      <c r="E394" s="11">
        <v>2.9488989944402486</v>
      </c>
      <c r="F394" s="148">
        <v>1.1000000000000001</v>
      </c>
      <c r="G394" s="11">
        <v>3.2</v>
      </c>
      <c r="H394" s="11">
        <v>3.3</v>
      </c>
      <c r="I394" s="11">
        <v>3.2</v>
      </c>
      <c r="J394" s="11">
        <v>3</v>
      </c>
      <c r="K394" s="11">
        <v>3.2</v>
      </c>
      <c r="L394" s="11">
        <v>3.2723304264199999</v>
      </c>
      <c r="M394" s="11">
        <v>3</v>
      </c>
      <c r="N394" s="11">
        <v>3</v>
      </c>
      <c r="O394" s="11">
        <v>3.14</v>
      </c>
      <c r="P394" s="11">
        <v>3.09</v>
      </c>
      <c r="Q394" s="11">
        <v>3.16</v>
      </c>
      <c r="R394" s="11">
        <v>3.47</v>
      </c>
      <c r="S394" s="11">
        <v>3.2</v>
      </c>
      <c r="T394" s="146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30"/>
      <c r="B395" s="20" t="s">
        <v>262</v>
      </c>
      <c r="C395" s="12"/>
      <c r="D395" s="23">
        <v>3.1100000000000008</v>
      </c>
      <c r="E395" s="23">
        <v>2.951685682186552</v>
      </c>
      <c r="F395" s="23">
        <v>1.2166666666666668</v>
      </c>
      <c r="G395" s="23">
        <v>3.2333333333333329</v>
      </c>
      <c r="H395" s="23">
        <v>3.25</v>
      </c>
      <c r="I395" s="23">
        <v>3.0333333333333332</v>
      </c>
      <c r="J395" s="23">
        <v>3.0833333333333335</v>
      </c>
      <c r="K395" s="23">
        <v>3.2166666666666668</v>
      </c>
      <c r="L395" s="23">
        <v>3.2030677876083331</v>
      </c>
      <c r="M395" s="23">
        <v>2.9233333333333333</v>
      </c>
      <c r="N395" s="23">
        <v>3.0166666666666671</v>
      </c>
      <c r="O395" s="23">
        <v>3.0283333333333338</v>
      </c>
      <c r="P395" s="23">
        <v>3.1566666666666667</v>
      </c>
      <c r="Q395" s="23">
        <v>3.0166666666666671</v>
      </c>
      <c r="R395" s="23">
        <v>3.2266666666666666</v>
      </c>
      <c r="S395" s="23">
        <v>3.2666666666666662</v>
      </c>
      <c r="T395" s="146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3" t="s">
        <v>263</v>
      </c>
      <c r="C396" s="29"/>
      <c r="D396" s="11">
        <v>3.085</v>
      </c>
      <c r="E396" s="11">
        <v>2.9463318280408259</v>
      </c>
      <c r="F396" s="11">
        <v>0.75</v>
      </c>
      <c r="G396" s="11">
        <v>3.2</v>
      </c>
      <c r="H396" s="11">
        <v>3.25</v>
      </c>
      <c r="I396" s="11">
        <v>3</v>
      </c>
      <c r="J396" s="11">
        <v>3.05</v>
      </c>
      <c r="K396" s="11">
        <v>3.2</v>
      </c>
      <c r="L396" s="11">
        <v>3.18337091156</v>
      </c>
      <c r="M396" s="11">
        <v>2.9299999999999997</v>
      </c>
      <c r="N396" s="11">
        <v>3</v>
      </c>
      <c r="O396" s="11">
        <v>3.06</v>
      </c>
      <c r="P396" s="11">
        <v>3.12</v>
      </c>
      <c r="Q396" s="11">
        <v>2.9800000000000004</v>
      </c>
      <c r="R396" s="11">
        <v>3.1900000000000004</v>
      </c>
      <c r="S396" s="11">
        <v>3.2</v>
      </c>
      <c r="T396" s="146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3" t="s">
        <v>264</v>
      </c>
      <c r="C397" s="29"/>
      <c r="D397" s="24">
        <v>0.15786069808536887</v>
      </c>
      <c r="E397" s="24">
        <v>4.9148673270969792E-2</v>
      </c>
      <c r="F397" s="24">
        <v>1.2703018014104623</v>
      </c>
      <c r="G397" s="24">
        <v>5.1639777949432038E-2</v>
      </c>
      <c r="H397" s="24">
        <v>5.4772255750516412E-2</v>
      </c>
      <c r="I397" s="24">
        <v>8.1649658092772678E-2</v>
      </c>
      <c r="J397" s="24">
        <v>9.831920802501759E-2</v>
      </c>
      <c r="K397" s="24">
        <v>7.5277265270907973E-2</v>
      </c>
      <c r="L397" s="24">
        <v>6.5908019904198076E-2</v>
      </c>
      <c r="M397" s="24">
        <v>5.8878405775518929E-2</v>
      </c>
      <c r="N397" s="24">
        <v>4.0824829046386332E-2</v>
      </c>
      <c r="O397" s="24">
        <v>0.16869103908230179</v>
      </c>
      <c r="P397" s="24">
        <v>0.11236844159579087</v>
      </c>
      <c r="Q397" s="24">
        <v>9.6678160236253252E-2</v>
      </c>
      <c r="R397" s="24">
        <v>0.13530213104998262</v>
      </c>
      <c r="S397" s="24">
        <v>0.10327955589886433</v>
      </c>
      <c r="T397" s="202"/>
      <c r="U397" s="203"/>
      <c r="V397" s="203"/>
      <c r="W397" s="203"/>
      <c r="X397" s="203"/>
      <c r="Y397" s="203"/>
      <c r="Z397" s="203"/>
      <c r="AA397" s="203"/>
      <c r="AB397" s="203"/>
      <c r="AC397" s="203"/>
      <c r="AD397" s="203"/>
      <c r="AE397" s="203"/>
      <c r="AF397" s="203"/>
      <c r="AG397" s="203"/>
      <c r="AH397" s="203"/>
      <c r="AI397" s="203"/>
      <c r="AJ397" s="203"/>
      <c r="AK397" s="203"/>
      <c r="AL397" s="203"/>
      <c r="AM397" s="203"/>
      <c r="AN397" s="203"/>
      <c r="AO397" s="203"/>
      <c r="AP397" s="203"/>
      <c r="AQ397" s="203"/>
      <c r="AR397" s="203"/>
      <c r="AS397" s="203"/>
      <c r="AT397" s="203"/>
      <c r="AU397" s="203"/>
      <c r="AV397" s="203"/>
      <c r="AW397" s="203"/>
      <c r="AX397" s="203"/>
      <c r="AY397" s="203"/>
      <c r="AZ397" s="203"/>
      <c r="BA397" s="203"/>
      <c r="BB397" s="203"/>
      <c r="BC397" s="203"/>
      <c r="BD397" s="203"/>
      <c r="BE397" s="203"/>
      <c r="BF397" s="203"/>
      <c r="BG397" s="203"/>
      <c r="BH397" s="203"/>
      <c r="BI397" s="203"/>
      <c r="BJ397" s="203"/>
      <c r="BK397" s="203"/>
      <c r="BL397" s="203"/>
      <c r="BM397" s="56"/>
    </row>
    <row r="398" spans="1:65">
      <c r="A398" s="30"/>
      <c r="B398" s="3" t="s">
        <v>86</v>
      </c>
      <c r="C398" s="29"/>
      <c r="D398" s="13">
        <v>5.0759066908478721E-2</v>
      </c>
      <c r="E398" s="13">
        <v>1.6651052504534088E-2</v>
      </c>
      <c r="F398" s="13">
        <v>1.0440836723921607</v>
      </c>
      <c r="G398" s="13">
        <v>1.5971065345185168E-2</v>
      </c>
      <c r="H398" s="13">
        <v>1.6853001769389666E-2</v>
      </c>
      <c r="I398" s="13">
        <v>2.6917469700914069E-2</v>
      </c>
      <c r="J398" s="13">
        <v>3.1887310710816512E-2</v>
      </c>
      <c r="K398" s="13">
        <v>2.3402258633442891E-2</v>
      </c>
      <c r="L398" s="13">
        <v>2.0576529837793497E-2</v>
      </c>
      <c r="M398" s="13">
        <v>2.0140845761294959E-2</v>
      </c>
      <c r="N398" s="13">
        <v>1.3533092501564528E-2</v>
      </c>
      <c r="O398" s="13">
        <v>5.570425066008864E-2</v>
      </c>
      <c r="P398" s="13">
        <v>3.5597183187684539E-2</v>
      </c>
      <c r="Q398" s="13">
        <v>3.2048008918094999E-2</v>
      </c>
      <c r="R398" s="13">
        <v>4.1932478631192961E-2</v>
      </c>
      <c r="S398" s="13">
        <v>3.1616190581285002E-2</v>
      </c>
      <c r="T398" s="146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265</v>
      </c>
      <c r="C399" s="29"/>
      <c r="D399" s="13">
        <v>-4.6609497560345936E-4</v>
      </c>
      <c r="E399" s="13">
        <v>-5.1347293787613046E-2</v>
      </c>
      <c r="F399" s="13">
        <v>-0.60897119471178485</v>
      </c>
      <c r="G399" s="13">
        <v>3.917244145087273E-2</v>
      </c>
      <c r="H399" s="13">
        <v>4.4529000427423693E-2</v>
      </c>
      <c r="I399" s="13">
        <v>-2.510626626773782E-2</v>
      </c>
      <c r="J399" s="13">
        <v>-9.0365893380850437E-3</v>
      </c>
      <c r="K399" s="13">
        <v>3.381588247432199E-2</v>
      </c>
      <c r="L399" s="13">
        <v>2.9445290612865271E-2</v>
      </c>
      <c r="M399" s="13">
        <v>-6.0459555512973662E-2</v>
      </c>
      <c r="N399" s="13">
        <v>-3.0462825244288561E-2</v>
      </c>
      <c r="O399" s="13">
        <v>-2.6713233960702909E-2</v>
      </c>
      <c r="P399" s="13">
        <v>1.4532270158738925E-2</v>
      </c>
      <c r="Q399" s="13">
        <v>-3.0462825244288561E-2</v>
      </c>
      <c r="R399" s="13">
        <v>3.7029817860252612E-2</v>
      </c>
      <c r="S399" s="13">
        <v>4.9885559403974433E-2</v>
      </c>
      <c r="T399" s="146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46" t="s">
        <v>266</v>
      </c>
      <c r="C400" s="47"/>
      <c r="D400" s="45">
        <v>0.08</v>
      </c>
      <c r="E400" s="45">
        <v>0.86</v>
      </c>
      <c r="F400" s="45">
        <v>11.2</v>
      </c>
      <c r="G400" s="45">
        <v>0.81</v>
      </c>
      <c r="H400" s="45">
        <v>0.91</v>
      </c>
      <c r="I400" s="45">
        <v>0.38</v>
      </c>
      <c r="J400" s="45">
        <v>0.08</v>
      </c>
      <c r="K400" s="45">
        <v>0.71</v>
      </c>
      <c r="L400" s="45">
        <v>0.63</v>
      </c>
      <c r="M400" s="45">
        <v>1.03</v>
      </c>
      <c r="N400" s="45">
        <v>0.48</v>
      </c>
      <c r="O400" s="45">
        <v>0.41</v>
      </c>
      <c r="P400" s="45">
        <v>0.36</v>
      </c>
      <c r="Q400" s="45">
        <v>0.48</v>
      </c>
      <c r="R400" s="45">
        <v>0.77</v>
      </c>
      <c r="S400" s="45">
        <v>1.01</v>
      </c>
      <c r="T400" s="146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B401" s="31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BM401" s="55"/>
    </row>
    <row r="402" spans="1:65" ht="15">
      <c r="B402" s="8" t="s">
        <v>513</v>
      </c>
      <c r="BM402" s="28" t="s">
        <v>323</v>
      </c>
    </row>
    <row r="403" spans="1:65" ht="15">
      <c r="A403" s="25" t="s">
        <v>53</v>
      </c>
      <c r="B403" s="18" t="s">
        <v>110</v>
      </c>
      <c r="C403" s="15" t="s">
        <v>111</v>
      </c>
      <c r="D403" s="16" t="s">
        <v>230</v>
      </c>
      <c r="E403" s="17" t="s">
        <v>230</v>
      </c>
      <c r="F403" s="17" t="s">
        <v>230</v>
      </c>
      <c r="G403" s="146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8">
        <v>1</v>
      </c>
    </row>
    <row r="404" spans="1:65">
      <c r="A404" s="30"/>
      <c r="B404" s="19" t="s">
        <v>231</v>
      </c>
      <c r="C404" s="9" t="s">
        <v>231</v>
      </c>
      <c r="D404" s="144" t="s">
        <v>235</v>
      </c>
      <c r="E404" s="145" t="s">
        <v>247</v>
      </c>
      <c r="F404" s="145" t="s">
        <v>286</v>
      </c>
      <c r="G404" s="146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 t="s">
        <v>3</v>
      </c>
    </row>
    <row r="405" spans="1:65">
      <c r="A405" s="30"/>
      <c r="B405" s="19"/>
      <c r="C405" s="9"/>
      <c r="D405" s="10" t="s">
        <v>302</v>
      </c>
      <c r="E405" s="11" t="s">
        <v>303</v>
      </c>
      <c r="F405" s="11" t="s">
        <v>303</v>
      </c>
      <c r="G405" s="146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>
        <v>2</v>
      </c>
    </row>
    <row r="406" spans="1:65">
      <c r="A406" s="30"/>
      <c r="B406" s="19"/>
      <c r="C406" s="9"/>
      <c r="D406" s="26"/>
      <c r="E406" s="26"/>
      <c r="F406" s="26"/>
      <c r="G406" s="146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2</v>
      </c>
    </row>
    <row r="407" spans="1:65">
      <c r="A407" s="30"/>
      <c r="B407" s="18">
        <v>1</v>
      </c>
      <c r="C407" s="14">
        <v>1</v>
      </c>
      <c r="D407" s="147" t="s">
        <v>101</v>
      </c>
      <c r="E407" s="22">
        <v>0.14000000000000001</v>
      </c>
      <c r="F407" s="22">
        <v>0.12</v>
      </c>
      <c r="G407" s="146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1</v>
      </c>
    </row>
    <row r="408" spans="1:65">
      <c r="A408" s="30"/>
      <c r="B408" s="19">
        <v>1</v>
      </c>
      <c r="C408" s="9">
        <v>2</v>
      </c>
      <c r="D408" s="148" t="s">
        <v>101</v>
      </c>
      <c r="E408" s="11">
        <v>0.15</v>
      </c>
      <c r="F408" s="11">
        <v>0.12</v>
      </c>
      <c r="G408" s="146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>
        <v>1</v>
      </c>
      <c r="C409" s="9">
        <v>3</v>
      </c>
      <c r="D409" s="148" t="s">
        <v>101</v>
      </c>
      <c r="E409" s="11">
        <v>0.15</v>
      </c>
      <c r="F409" s="11">
        <v>0.15</v>
      </c>
      <c r="G409" s="146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16</v>
      </c>
    </row>
    <row r="410" spans="1:65">
      <c r="A410" s="30"/>
      <c r="B410" s="19">
        <v>1</v>
      </c>
      <c r="C410" s="9">
        <v>4</v>
      </c>
      <c r="D410" s="148" t="s">
        <v>101</v>
      </c>
      <c r="E410" s="11">
        <v>0.15</v>
      </c>
      <c r="F410" s="11">
        <v>0.12</v>
      </c>
      <c r="G410" s="146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0.13750000000000001</v>
      </c>
    </row>
    <row r="411" spans="1:65">
      <c r="A411" s="30"/>
      <c r="B411" s="19">
        <v>1</v>
      </c>
      <c r="C411" s="9">
        <v>5</v>
      </c>
      <c r="D411" s="148" t="s">
        <v>101</v>
      </c>
      <c r="E411" s="11">
        <v>0.15</v>
      </c>
      <c r="F411" s="11">
        <v>0.12</v>
      </c>
      <c r="G411" s="146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7</v>
      </c>
    </row>
    <row r="412" spans="1:65">
      <c r="A412" s="30"/>
      <c r="B412" s="19">
        <v>1</v>
      </c>
      <c r="C412" s="9">
        <v>6</v>
      </c>
      <c r="D412" s="148" t="s">
        <v>101</v>
      </c>
      <c r="E412" s="11">
        <v>0.16</v>
      </c>
      <c r="F412" s="11">
        <v>0.12</v>
      </c>
      <c r="G412" s="146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5"/>
    </row>
    <row r="413" spans="1:65">
      <c r="A413" s="30"/>
      <c r="B413" s="20" t="s">
        <v>262</v>
      </c>
      <c r="C413" s="12"/>
      <c r="D413" s="23" t="s">
        <v>696</v>
      </c>
      <c r="E413" s="23">
        <v>0.15000000000000002</v>
      </c>
      <c r="F413" s="23">
        <v>0.125</v>
      </c>
      <c r="G413" s="146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30"/>
      <c r="B414" s="3" t="s">
        <v>263</v>
      </c>
      <c r="C414" s="29"/>
      <c r="D414" s="11" t="s">
        <v>696</v>
      </c>
      <c r="E414" s="11">
        <v>0.15</v>
      </c>
      <c r="F414" s="11">
        <v>0.12</v>
      </c>
      <c r="G414" s="146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30"/>
      <c r="B415" s="3" t="s">
        <v>264</v>
      </c>
      <c r="C415" s="29"/>
      <c r="D415" s="24" t="s">
        <v>696</v>
      </c>
      <c r="E415" s="24">
        <v>6.3245553203367553E-3</v>
      </c>
      <c r="F415" s="24">
        <v>1.2247448713915891E-2</v>
      </c>
      <c r="G415" s="146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30"/>
      <c r="B416" s="3" t="s">
        <v>86</v>
      </c>
      <c r="C416" s="29"/>
      <c r="D416" s="13" t="s">
        <v>696</v>
      </c>
      <c r="E416" s="13">
        <v>4.2163702135578365E-2</v>
      </c>
      <c r="F416" s="13">
        <v>9.7979589711327128E-2</v>
      </c>
      <c r="G416" s="146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30"/>
      <c r="B417" s="3" t="s">
        <v>265</v>
      </c>
      <c r="C417" s="29"/>
      <c r="D417" s="13" t="s">
        <v>696</v>
      </c>
      <c r="E417" s="13">
        <v>9.090909090909105E-2</v>
      </c>
      <c r="F417" s="13">
        <v>-9.0909090909090939E-2</v>
      </c>
      <c r="G417" s="146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46" t="s">
        <v>266</v>
      </c>
      <c r="C418" s="47"/>
      <c r="D418" s="45">
        <v>9.44</v>
      </c>
      <c r="E418" s="45">
        <v>0</v>
      </c>
      <c r="F418" s="45">
        <v>0.67</v>
      </c>
      <c r="G418" s="146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B419" s="31"/>
      <c r="C419" s="20"/>
      <c r="D419" s="20"/>
      <c r="E419" s="20"/>
      <c r="F419" s="20"/>
      <c r="BM419" s="55"/>
    </row>
    <row r="420" spans="1:65" ht="15">
      <c r="B420" s="8" t="s">
        <v>514</v>
      </c>
      <c r="BM420" s="28" t="s">
        <v>66</v>
      </c>
    </row>
    <row r="421" spans="1:65" ht="15">
      <c r="A421" s="25" t="s">
        <v>11</v>
      </c>
      <c r="B421" s="18" t="s">
        <v>110</v>
      </c>
      <c r="C421" s="15" t="s">
        <v>111</v>
      </c>
      <c r="D421" s="16" t="s">
        <v>230</v>
      </c>
      <c r="E421" s="17" t="s">
        <v>230</v>
      </c>
      <c r="F421" s="17" t="s">
        <v>230</v>
      </c>
      <c r="G421" s="17" t="s">
        <v>230</v>
      </c>
      <c r="H421" s="17" t="s">
        <v>230</v>
      </c>
      <c r="I421" s="17" t="s">
        <v>230</v>
      </c>
      <c r="J421" s="17" t="s">
        <v>230</v>
      </c>
      <c r="K421" s="17" t="s">
        <v>230</v>
      </c>
      <c r="L421" s="17" t="s">
        <v>230</v>
      </c>
      <c r="M421" s="146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8">
        <v>1</v>
      </c>
    </row>
    <row r="422" spans="1:65">
      <c r="A422" s="30"/>
      <c r="B422" s="19" t="s">
        <v>231</v>
      </c>
      <c r="C422" s="9" t="s">
        <v>231</v>
      </c>
      <c r="D422" s="144" t="s">
        <v>234</v>
      </c>
      <c r="E422" s="145" t="s">
        <v>235</v>
      </c>
      <c r="F422" s="145" t="s">
        <v>237</v>
      </c>
      <c r="G422" s="145" t="s">
        <v>239</v>
      </c>
      <c r="H422" s="145" t="s">
        <v>249</v>
      </c>
      <c r="I422" s="145" t="s">
        <v>250</v>
      </c>
      <c r="J422" s="145" t="s">
        <v>251</v>
      </c>
      <c r="K422" s="145" t="s">
        <v>286</v>
      </c>
      <c r="L422" s="145" t="s">
        <v>255</v>
      </c>
      <c r="M422" s="146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 t="s">
        <v>3</v>
      </c>
    </row>
    <row r="423" spans="1:65">
      <c r="A423" s="30"/>
      <c r="B423" s="19"/>
      <c r="C423" s="9"/>
      <c r="D423" s="10" t="s">
        <v>302</v>
      </c>
      <c r="E423" s="11" t="s">
        <v>302</v>
      </c>
      <c r="F423" s="11" t="s">
        <v>302</v>
      </c>
      <c r="G423" s="11" t="s">
        <v>303</v>
      </c>
      <c r="H423" s="11" t="s">
        <v>302</v>
      </c>
      <c r="I423" s="11" t="s">
        <v>302</v>
      </c>
      <c r="J423" s="11" t="s">
        <v>303</v>
      </c>
      <c r="K423" s="11" t="s">
        <v>303</v>
      </c>
      <c r="L423" s="11" t="s">
        <v>302</v>
      </c>
      <c r="M423" s="146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>
        <v>2</v>
      </c>
    </row>
    <row r="424" spans="1:65">
      <c r="A424" s="30"/>
      <c r="B424" s="19"/>
      <c r="C424" s="9"/>
      <c r="D424" s="26"/>
      <c r="E424" s="26"/>
      <c r="F424" s="26"/>
      <c r="G424" s="26"/>
      <c r="H424" s="26"/>
      <c r="I424" s="26"/>
      <c r="J424" s="26"/>
      <c r="K424" s="26"/>
      <c r="L424" s="26"/>
      <c r="M424" s="146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8">
        <v>1</v>
      </c>
      <c r="C425" s="14">
        <v>1</v>
      </c>
      <c r="D425" s="22">
        <v>0.56000000000000005</v>
      </c>
      <c r="E425" s="22">
        <v>0.52640083724009756</v>
      </c>
      <c r="F425" s="22">
        <v>0.62927</v>
      </c>
      <c r="G425" s="147">
        <v>0.6</v>
      </c>
      <c r="H425" s="147">
        <v>0.5</v>
      </c>
      <c r="I425" s="22">
        <v>0.53</v>
      </c>
      <c r="J425" s="147">
        <v>0.5</v>
      </c>
      <c r="K425" s="22">
        <v>0.55000000000000004</v>
      </c>
      <c r="L425" s="22">
        <v>0.54</v>
      </c>
      <c r="M425" s="146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1</v>
      </c>
    </row>
    <row r="426" spans="1:65">
      <c r="A426" s="30"/>
      <c r="B426" s="19">
        <v>1</v>
      </c>
      <c r="C426" s="9">
        <v>2</v>
      </c>
      <c r="D426" s="11">
        <v>0.56999999999999995</v>
      </c>
      <c r="E426" s="11">
        <v>0.53019868232654432</v>
      </c>
      <c r="F426" s="11">
        <v>0.60604999999999998</v>
      </c>
      <c r="G426" s="148">
        <v>0.6</v>
      </c>
      <c r="H426" s="148">
        <v>0.5</v>
      </c>
      <c r="I426" s="11">
        <v>0.54</v>
      </c>
      <c r="J426" s="148">
        <v>0.5</v>
      </c>
      <c r="K426" s="11">
        <v>0.51</v>
      </c>
      <c r="L426" s="11">
        <v>0.54</v>
      </c>
      <c r="M426" s="146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22</v>
      </c>
    </row>
    <row r="427" spans="1:65">
      <c r="A427" s="30"/>
      <c r="B427" s="19">
        <v>1</v>
      </c>
      <c r="C427" s="9">
        <v>3</v>
      </c>
      <c r="D427" s="11">
        <v>0.56999999999999995</v>
      </c>
      <c r="E427" s="11">
        <v>0.50444701186543484</v>
      </c>
      <c r="F427" s="11">
        <v>0.61118000000000006</v>
      </c>
      <c r="G427" s="148">
        <v>0.6</v>
      </c>
      <c r="H427" s="148">
        <v>0.5</v>
      </c>
      <c r="I427" s="11">
        <v>0.52</v>
      </c>
      <c r="J427" s="148">
        <v>0.5</v>
      </c>
      <c r="K427" s="11">
        <v>0.56999999999999995</v>
      </c>
      <c r="L427" s="11">
        <v>0.54</v>
      </c>
      <c r="M427" s="146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16</v>
      </c>
    </row>
    <row r="428" spans="1:65">
      <c r="A428" s="30"/>
      <c r="B428" s="19">
        <v>1</v>
      </c>
      <c r="C428" s="9">
        <v>4</v>
      </c>
      <c r="D428" s="11">
        <v>0.65</v>
      </c>
      <c r="E428" s="11">
        <v>0.51226093664428518</v>
      </c>
      <c r="F428" s="11">
        <v>0.58822999999999992</v>
      </c>
      <c r="G428" s="148">
        <v>0.6</v>
      </c>
      <c r="H428" s="148">
        <v>0.5</v>
      </c>
      <c r="I428" s="11">
        <v>0.54</v>
      </c>
      <c r="J428" s="148">
        <v>0.5</v>
      </c>
      <c r="K428" s="11">
        <v>0.53</v>
      </c>
      <c r="L428" s="11">
        <v>0.54</v>
      </c>
      <c r="M428" s="146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0.55793797078188279</v>
      </c>
    </row>
    <row r="429" spans="1:65">
      <c r="A429" s="30"/>
      <c r="B429" s="19">
        <v>1</v>
      </c>
      <c r="C429" s="9">
        <v>5</v>
      </c>
      <c r="D429" s="11">
        <v>0.54</v>
      </c>
      <c r="E429" s="11">
        <v>0.53223384104648797</v>
      </c>
      <c r="F429" s="11">
        <v>0.61829000000000001</v>
      </c>
      <c r="G429" s="148">
        <v>0.6</v>
      </c>
      <c r="H429" s="148">
        <v>0.5</v>
      </c>
      <c r="I429" s="11">
        <v>0.55000000000000004</v>
      </c>
      <c r="J429" s="148">
        <v>0.5</v>
      </c>
      <c r="K429" s="11">
        <v>0.6</v>
      </c>
      <c r="L429" s="11">
        <v>0.56000000000000005</v>
      </c>
      <c r="M429" s="146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36</v>
      </c>
    </row>
    <row r="430" spans="1:65">
      <c r="A430" s="30"/>
      <c r="B430" s="19">
        <v>1</v>
      </c>
      <c r="C430" s="9">
        <v>6</v>
      </c>
      <c r="D430" s="11">
        <v>0.63</v>
      </c>
      <c r="E430" s="11">
        <v>0.50770563902493038</v>
      </c>
      <c r="F430" s="11">
        <v>0.57950000000000002</v>
      </c>
      <c r="G430" s="148">
        <v>0.6</v>
      </c>
      <c r="H430" s="148">
        <v>0.6</v>
      </c>
      <c r="I430" s="11">
        <v>0.5</v>
      </c>
      <c r="J430" s="148">
        <v>0.5</v>
      </c>
      <c r="K430" s="11">
        <v>0.62</v>
      </c>
      <c r="L430" s="11">
        <v>0.54</v>
      </c>
      <c r="M430" s="146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30"/>
      <c r="B431" s="20" t="s">
        <v>262</v>
      </c>
      <c r="C431" s="12"/>
      <c r="D431" s="23">
        <v>0.58666666666666656</v>
      </c>
      <c r="E431" s="23">
        <v>0.51887449135796337</v>
      </c>
      <c r="F431" s="23">
        <v>0.60541999999999996</v>
      </c>
      <c r="G431" s="23">
        <v>0.6</v>
      </c>
      <c r="H431" s="23">
        <v>0.51666666666666672</v>
      </c>
      <c r="I431" s="23">
        <v>0.52999999999999992</v>
      </c>
      <c r="J431" s="23">
        <v>0.5</v>
      </c>
      <c r="K431" s="23">
        <v>0.56333333333333335</v>
      </c>
      <c r="L431" s="23">
        <v>0.54333333333333333</v>
      </c>
      <c r="M431" s="146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263</v>
      </c>
      <c r="C432" s="29"/>
      <c r="D432" s="11">
        <v>0.56999999999999995</v>
      </c>
      <c r="E432" s="11">
        <v>0.51933088694219132</v>
      </c>
      <c r="F432" s="11">
        <v>0.60861500000000002</v>
      </c>
      <c r="G432" s="11">
        <v>0.6</v>
      </c>
      <c r="H432" s="11">
        <v>0.5</v>
      </c>
      <c r="I432" s="11">
        <v>0.53500000000000003</v>
      </c>
      <c r="J432" s="11">
        <v>0.5</v>
      </c>
      <c r="K432" s="11">
        <v>0.56000000000000005</v>
      </c>
      <c r="L432" s="11">
        <v>0.54</v>
      </c>
      <c r="M432" s="146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3" t="s">
        <v>264</v>
      </c>
      <c r="C433" s="29"/>
      <c r="D433" s="24">
        <v>4.3204937989385739E-2</v>
      </c>
      <c r="E433" s="24">
        <v>1.216544237112596E-2</v>
      </c>
      <c r="F433" s="24">
        <v>1.8629956521688411E-2</v>
      </c>
      <c r="G433" s="24">
        <v>0</v>
      </c>
      <c r="H433" s="24">
        <v>4.0824829046386291E-2</v>
      </c>
      <c r="I433" s="24">
        <v>1.7888543819998333E-2</v>
      </c>
      <c r="J433" s="24">
        <v>0</v>
      </c>
      <c r="K433" s="24">
        <v>4.1793141383086596E-2</v>
      </c>
      <c r="L433" s="24">
        <v>8.1649658092772665E-3</v>
      </c>
      <c r="M433" s="202"/>
      <c r="N433" s="203"/>
      <c r="O433" s="203"/>
      <c r="P433" s="203"/>
      <c r="Q433" s="203"/>
      <c r="R433" s="203"/>
      <c r="S433" s="203"/>
      <c r="T433" s="203"/>
      <c r="U433" s="203"/>
      <c r="V433" s="203"/>
      <c r="W433" s="203"/>
      <c r="X433" s="203"/>
      <c r="Y433" s="203"/>
      <c r="Z433" s="203"/>
      <c r="AA433" s="203"/>
      <c r="AB433" s="203"/>
      <c r="AC433" s="203"/>
      <c r="AD433" s="203"/>
      <c r="AE433" s="203"/>
      <c r="AF433" s="203"/>
      <c r="AG433" s="203"/>
      <c r="AH433" s="203"/>
      <c r="AI433" s="203"/>
      <c r="AJ433" s="203"/>
      <c r="AK433" s="203"/>
      <c r="AL433" s="203"/>
      <c r="AM433" s="203"/>
      <c r="AN433" s="203"/>
      <c r="AO433" s="203"/>
      <c r="AP433" s="203"/>
      <c r="AQ433" s="203"/>
      <c r="AR433" s="203"/>
      <c r="AS433" s="203"/>
      <c r="AT433" s="203"/>
      <c r="AU433" s="203"/>
      <c r="AV433" s="203"/>
      <c r="AW433" s="203"/>
      <c r="AX433" s="203"/>
      <c r="AY433" s="203"/>
      <c r="AZ433" s="203"/>
      <c r="BA433" s="203"/>
      <c r="BB433" s="203"/>
      <c r="BC433" s="203"/>
      <c r="BD433" s="203"/>
      <c r="BE433" s="203"/>
      <c r="BF433" s="203"/>
      <c r="BG433" s="203"/>
      <c r="BH433" s="203"/>
      <c r="BI433" s="203"/>
      <c r="BJ433" s="203"/>
      <c r="BK433" s="203"/>
      <c r="BL433" s="203"/>
      <c r="BM433" s="56"/>
    </row>
    <row r="434" spans="1:65">
      <c r="A434" s="30"/>
      <c r="B434" s="3" t="s">
        <v>86</v>
      </c>
      <c r="C434" s="29"/>
      <c r="D434" s="13">
        <v>7.3644780663725706E-2</v>
      </c>
      <c r="E434" s="13">
        <v>2.3445828564991476E-2</v>
      </c>
      <c r="F434" s="13">
        <v>3.0771954216392606E-2</v>
      </c>
      <c r="G434" s="13">
        <v>0</v>
      </c>
      <c r="H434" s="13">
        <v>7.9015798154296032E-2</v>
      </c>
      <c r="I434" s="13">
        <v>3.3751969471694974E-2</v>
      </c>
      <c r="J434" s="13">
        <v>0</v>
      </c>
      <c r="K434" s="13">
        <v>7.4189008372343074E-2</v>
      </c>
      <c r="L434" s="13">
        <v>1.5027544434252638E-2</v>
      </c>
      <c r="M434" s="146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3" t="s">
        <v>265</v>
      </c>
      <c r="C435" s="29"/>
      <c r="D435" s="13">
        <v>5.1490841973927726E-2</v>
      </c>
      <c r="E435" s="13">
        <v>-7.0014018528218536E-2</v>
      </c>
      <c r="F435" s="13">
        <v>8.5102702638389705E-2</v>
      </c>
      <c r="G435" s="13">
        <v>7.538836110969882E-2</v>
      </c>
      <c r="H435" s="13">
        <v>-7.39711334888703E-2</v>
      </c>
      <c r="I435" s="13">
        <v>-5.0073614353099427E-2</v>
      </c>
      <c r="J435" s="13">
        <v>-0.10384303240858428</v>
      </c>
      <c r="K435" s="13">
        <v>9.6701834863284208E-3</v>
      </c>
      <c r="L435" s="13">
        <v>-2.6176095217328221E-2</v>
      </c>
      <c r="M435" s="146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46" t="s">
        <v>266</v>
      </c>
      <c r="C436" s="47"/>
      <c r="D436" s="45">
        <v>0.79</v>
      </c>
      <c r="E436" s="45">
        <v>0.82</v>
      </c>
      <c r="F436" s="45">
        <v>1.24</v>
      </c>
      <c r="G436" s="45" t="s">
        <v>267</v>
      </c>
      <c r="H436" s="45" t="s">
        <v>267</v>
      </c>
      <c r="I436" s="45">
        <v>0.56000000000000005</v>
      </c>
      <c r="J436" s="45" t="s">
        <v>267</v>
      </c>
      <c r="K436" s="45">
        <v>0.24</v>
      </c>
      <c r="L436" s="45">
        <v>0.24</v>
      </c>
      <c r="M436" s="146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B437" s="31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BM437" s="55"/>
    </row>
    <row r="438" spans="1:65" ht="15">
      <c r="B438" s="8" t="s">
        <v>515</v>
      </c>
      <c r="BM438" s="28" t="s">
        <v>66</v>
      </c>
    </row>
    <row r="439" spans="1:65" ht="15">
      <c r="A439" s="25" t="s">
        <v>14</v>
      </c>
      <c r="B439" s="18" t="s">
        <v>110</v>
      </c>
      <c r="C439" s="15" t="s">
        <v>111</v>
      </c>
      <c r="D439" s="16" t="s">
        <v>230</v>
      </c>
      <c r="E439" s="17" t="s">
        <v>230</v>
      </c>
      <c r="F439" s="17" t="s">
        <v>230</v>
      </c>
      <c r="G439" s="17" t="s">
        <v>230</v>
      </c>
      <c r="H439" s="17" t="s">
        <v>230</v>
      </c>
      <c r="I439" s="17" t="s">
        <v>230</v>
      </c>
      <c r="J439" s="17" t="s">
        <v>230</v>
      </c>
      <c r="K439" s="17" t="s">
        <v>230</v>
      </c>
      <c r="L439" s="17" t="s">
        <v>230</v>
      </c>
      <c r="M439" s="17" t="s">
        <v>230</v>
      </c>
      <c r="N439" s="17" t="s">
        <v>230</v>
      </c>
      <c r="O439" s="17" t="s">
        <v>230</v>
      </c>
      <c r="P439" s="17" t="s">
        <v>230</v>
      </c>
      <c r="Q439" s="17" t="s">
        <v>230</v>
      </c>
      <c r="R439" s="17" t="s">
        <v>230</v>
      </c>
      <c r="S439" s="17" t="s">
        <v>230</v>
      </c>
      <c r="T439" s="146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1</v>
      </c>
    </row>
    <row r="440" spans="1:65">
      <c r="A440" s="30"/>
      <c r="B440" s="19" t="s">
        <v>231</v>
      </c>
      <c r="C440" s="9" t="s">
        <v>231</v>
      </c>
      <c r="D440" s="144" t="s">
        <v>234</v>
      </c>
      <c r="E440" s="145" t="s">
        <v>239</v>
      </c>
      <c r="F440" s="145" t="s">
        <v>240</v>
      </c>
      <c r="G440" s="145" t="s">
        <v>241</v>
      </c>
      <c r="H440" s="145" t="s">
        <v>242</v>
      </c>
      <c r="I440" s="145" t="s">
        <v>243</v>
      </c>
      <c r="J440" s="145" t="s">
        <v>244</v>
      </c>
      <c r="K440" s="145" t="s">
        <v>245</v>
      </c>
      <c r="L440" s="145" t="s">
        <v>246</v>
      </c>
      <c r="M440" s="145" t="s">
        <v>247</v>
      </c>
      <c r="N440" s="145" t="s">
        <v>248</v>
      </c>
      <c r="O440" s="145" t="s">
        <v>249</v>
      </c>
      <c r="P440" s="145" t="s">
        <v>250</v>
      </c>
      <c r="Q440" s="145" t="s">
        <v>251</v>
      </c>
      <c r="R440" s="145" t="s">
        <v>286</v>
      </c>
      <c r="S440" s="145" t="s">
        <v>255</v>
      </c>
      <c r="T440" s="146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 t="s">
        <v>3</v>
      </c>
    </row>
    <row r="441" spans="1:65">
      <c r="A441" s="30"/>
      <c r="B441" s="19"/>
      <c r="C441" s="9"/>
      <c r="D441" s="10" t="s">
        <v>302</v>
      </c>
      <c r="E441" s="11" t="s">
        <v>303</v>
      </c>
      <c r="F441" s="11" t="s">
        <v>302</v>
      </c>
      <c r="G441" s="11" t="s">
        <v>303</v>
      </c>
      <c r="H441" s="11" t="s">
        <v>303</v>
      </c>
      <c r="I441" s="11" t="s">
        <v>303</v>
      </c>
      <c r="J441" s="11" t="s">
        <v>303</v>
      </c>
      <c r="K441" s="11" t="s">
        <v>303</v>
      </c>
      <c r="L441" s="11" t="s">
        <v>114</v>
      </c>
      <c r="M441" s="11" t="s">
        <v>303</v>
      </c>
      <c r="N441" s="11" t="s">
        <v>302</v>
      </c>
      <c r="O441" s="11" t="s">
        <v>302</v>
      </c>
      <c r="P441" s="11" t="s">
        <v>302</v>
      </c>
      <c r="Q441" s="11" t="s">
        <v>303</v>
      </c>
      <c r="R441" s="11" t="s">
        <v>303</v>
      </c>
      <c r="S441" s="11" t="s">
        <v>302</v>
      </c>
      <c r="T441" s="146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3</v>
      </c>
    </row>
    <row r="442" spans="1:65">
      <c r="A442" s="30"/>
      <c r="B442" s="19"/>
      <c r="C442" s="9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146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3</v>
      </c>
    </row>
    <row r="443" spans="1:65">
      <c r="A443" s="30"/>
      <c r="B443" s="18">
        <v>1</v>
      </c>
      <c r="C443" s="14">
        <v>1</v>
      </c>
      <c r="D443" s="221">
        <v>0.06</v>
      </c>
      <c r="E443" s="222" t="s">
        <v>104</v>
      </c>
      <c r="F443" s="222">
        <v>0.11</v>
      </c>
      <c r="G443" s="221">
        <v>5.6000000000000001E-2</v>
      </c>
      <c r="H443" s="221">
        <v>7.0000000000000007E-2</v>
      </c>
      <c r="I443" s="221">
        <v>6.1000000000000006E-2</v>
      </c>
      <c r="J443" s="221">
        <v>5.5E-2</v>
      </c>
      <c r="K443" s="221">
        <v>6.5000000000000002E-2</v>
      </c>
      <c r="L443" s="221">
        <v>6.5579939159999989E-2</v>
      </c>
      <c r="M443" s="222">
        <v>7.4999999999999997E-2</v>
      </c>
      <c r="N443" s="221">
        <v>0.06</v>
      </c>
      <c r="O443" s="222">
        <v>0.08</v>
      </c>
      <c r="P443" s="221">
        <v>7.0000000000000007E-2</v>
      </c>
      <c r="Q443" s="221">
        <v>0.06</v>
      </c>
      <c r="R443" s="221">
        <v>7.0999999999999994E-2</v>
      </c>
      <c r="S443" s="222">
        <v>0.05</v>
      </c>
      <c r="T443" s="202"/>
      <c r="U443" s="203"/>
      <c r="V443" s="203"/>
      <c r="W443" s="203"/>
      <c r="X443" s="203"/>
      <c r="Y443" s="203"/>
      <c r="Z443" s="203"/>
      <c r="AA443" s="203"/>
      <c r="AB443" s="203"/>
      <c r="AC443" s="203"/>
      <c r="AD443" s="203"/>
      <c r="AE443" s="203"/>
      <c r="AF443" s="203"/>
      <c r="AG443" s="203"/>
      <c r="AH443" s="203"/>
      <c r="AI443" s="203"/>
      <c r="AJ443" s="203"/>
      <c r="AK443" s="203"/>
      <c r="AL443" s="203"/>
      <c r="AM443" s="203"/>
      <c r="AN443" s="203"/>
      <c r="AO443" s="203"/>
      <c r="AP443" s="203"/>
      <c r="AQ443" s="203"/>
      <c r="AR443" s="203"/>
      <c r="AS443" s="203"/>
      <c r="AT443" s="203"/>
      <c r="AU443" s="203"/>
      <c r="AV443" s="203"/>
      <c r="AW443" s="203"/>
      <c r="AX443" s="203"/>
      <c r="AY443" s="203"/>
      <c r="AZ443" s="203"/>
      <c r="BA443" s="203"/>
      <c r="BB443" s="203"/>
      <c r="BC443" s="203"/>
      <c r="BD443" s="203"/>
      <c r="BE443" s="203"/>
      <c r="BF443" s="203"/>
      <c r="BG443" s="203"/>
      <c r="BH443" s="203"/>
      <c r="BI443" s="203"/>
      <c r="BJ443" s="203"/>
      <c r="BK443" s="203"/>
      <c r="BL443" s="203"/>
      <c r="BM443" s="223">
        <v>1</v>
      </c>
    </row>
    <row r="444" spans="1:65">
      <c r="A444" s="30"/>
      <c r="B444" s="19">
        <v>1</v>
      </c>
      <c r="C444" s="9">
        <v>2</v>
      </c>
      <c r="D444" s="24">
        <v>0.06</v>
      </c>
      <c r="E444" s="224" t="s">
        <v>104</v>
      </c>
      <c r="F444" s="224">
        <v>0.11</v>
      </c>
      <c r="G444" s="24">
        <v>7.0000000000000007E-2</v>
      </c>
      <c r="H444" s="24">
        <v>6.4000000000000001E-2</v>
      </c>
      <c r="I444" s="24">
        <v>6.6000000000000003E-2</v>
      </c>
      <c r="J444" s="24">
        <v>5.5E-2</v>
      </c>
      <c r="K444" s="24">
        <v>6.5000000000000002E-2</v>
      </c>
      <c r="L444" s="24">
        <v>6.3518424300000001E-2</v>
      </c>
      <c r="M444" s="224">
        <v>7.5999999999999998E-2</v>
      </c>
      <c r="N444" s="24">
        <v>0.06</v>
      </c>
      <c r="O444" s="224">
        <v>7.0000000000000007E-2</v>
      </c>
      <c r="P444" s="24">
        <v>7.0000000000000007E-2</v>
      </c>
      <c r="Q444" s="24">
        <v>0.06</v>
      </c>
      <c r="R444" s="24">
        <v>7.5999999999999998E-2</v>
      </c>
      <c r="S444" s="224">
        <v>0.05</v>
      </c>
      <c r="T444" s="202"/>
      <c r="U444" s="203"/>
      <c r="V444" s="203"/>
      <c r="W444" s="203"/>
      <c r="X444" s="203"/>
      <c r="Y444" s="203"/>
      <c r="Z444" s="203"/>
      <c r="AA444" s="203"/>
      <c r="AB444" s="203"/>
      <c r="AC444" s="203"/>
      <c r="AD444" s="203"/>
      <c r="AE444" s="203"/>
      <c r="AF444" s="203"/>
      <c r="AG444" s="203"/>
      <c r="AH444" s="203"/>
      <c r="AI444" s="203"/>
      <c r="AJ444" s="203"/>
      <c r="AK444" s="203"/>
      <c r="AL444" s="203"/>
      <c r="AM444" s="203"/>
      <c r="AN444" s="203"/>
      <c r="AO444" s="203"/>
      <c r="AP444" s="203"/>
      <c r="AQ444" s="203"/>
      <c r="AR444" s="203"/>
      <c r="AS444" s="203"/>
      <c r="AT444" s="203"/>
      <c r="AU444" s="203"/>
      <c r="AV444" s="203"/>
      <c r="AW444" s="203"/>
      <c r="AX444" s="203"/>
      <c r="AY444" s="203"/>
      <c r="AZ444" s="203"/>
      <c r="BA444" s="203"/>
      <c r="BB444" s="203"/>
      <c r="BC444" s="203"/>
      <c r="BD444" s="203"/>
      <c r="BE444" s="203"/>
      <c r="BF444" s="203"/>
      <c r="BG444" s="203"/>
      <c r="BH444" s="203"/>
      <c r="BI444" s="203"/>
      <c r="BJ444" s="203"/>
      <c r="BK444" s="203"/>
      <c r="BL444" s="203"/>
      <c r="BM444" s="223">
        <v>23</v>
      </c>
    </row>
    <row r="445" spans="1:65">
      <c r="A445" s="30"/>
      <c r="B445" s="19">
        <v>1</v>
      </c>
      <c r="C445" s="9">
        <v>3</v>
      </c>
      <c r="D445" s="24">
        <v>0.05</v>
      </c>
      <c r="E445" s="224" t="s">
        <v>104</v>
      </c>
      <c r="F445" s="224">
        <v>0.11</v>
      </c>
      <c r="G445" s="24">
        <v>7.0999999999999994E-2</v>
      </c>
      <c r="H445" s="24">
        <v>7.0999999999999994E-2</v>
      </c>
      <c r="I445" s="24">
        <v>6.2E-2</v>
      </c>
      <c r="J445" s="24">
        <v>5.6000000000000001E-2</v>
      </c>
      <c r="K445" s="24">
        <v>6.8000000000000005E-2</v>
      </c>
      <c r="L445" s="24">
        <v>6.6288285656999998E-2</v>
      </c>
      <c r="M445" s="224">
        <v>7.6999999999999999E-2</v>
      </c>
      <c r="N445" s="24">
        <v>0.06</v>
      </c>
      <c r="O445" s="224">
        <v>7.0000000000000007E-2</v>
      </c>
      <c r="P445" s="24">
        <v>0.06</v>
      </c>
      <c r="Q445" s="24">
        <v>0.06</v>
      </c>
      <c r="R445" s="24">
        <v>5.7000000000000002E-2</v>
      </c>
      <c r="S445" s="224">
        <v>0.05</v>
      </c>
      <c r="T445" s="202"/>
      <c r="U445" s="203"/>
      <c r="V445" s="203"/>
      <c r="W445" s="203"/>
      <c r="X445" s="203"/>
      <c r="Y445" s="203"/>
      <c r="Z445" s="203"/>
      <c r="AA445" s="203"/>
      <c r="AB445" s="203"/>
      <c r="AC445" s="203"/>
      <c r="AD445" s="203"/>
      <c r="AE445" s="203"/>
      <c r="AF445" s="203"/>
      <c r="AG445" s="203"/>
      <c r="AH445" s="203"/>
      <c r="AI445" s="203"/>
      <c r="AJ445" s="203"/>
      <c r="AK445" s="203"/>
      <c r="AL445" s="203"/>
      <c r="AM445" s="203"/>
      <c r="AN445" s="203"/>
      <c r="AO445" s="203"/>
      <c r="AP445" s="203"/>
      <c r="AQ445" s="203"/>
      <c r="AR445" s="203"/>
      <c r="AS445" s="203"/>
      <c r="AT445" s="203"/>
      <c r="AU445" s="203"/>
      <c r="AV445" s="203"/>
      <c r="AW445" s="203"/>
      <c r="AX445" s="203"/>
      <c r="AY445" s="203"/>
      <c r="AZ445" s="203"/>
      <c r="BA445" s="203"/>
      <c r="BB445" s="203"/>
      <c r="BC445" s="203"/>
      <c r="BD445" s="203"/>
      <c r="BE445" s="203"/>
      <c r="BF445" s="203"/>
      <c r="BG445" s="203"/>
      <c r="BH445" s="203"/>
      <c r="BI445" s="203"/>
      <c r="BJ445" s="203"/>
      <c r="BK445" s="203"/>
      <c r="BL445" s="203"/>
      <c r="BM445" s="223">
        <v>16</v>
      </c>
    </row>
    <row r="446" spans="1:65">
      <c r="A446" s="30"/>
      <c r="B446" s="19">
        <v>1</v>
      </c>
      <c r="C446" s="9">
        <v>4</v>
      </c>
      <c r="D446" s="24">
        <v>0.05</v>
      </c>
      <c r="E446" s="224" t="s">
        <v>104</v>
      </c>
      <c r="F446" s="224">
        <v>0.11</v>
      </c>
      <c r="G446" s="24">
        <v>6.6000000000000003E-2</v>
      </c>
      <c r="H446" s="24">
        <v>6.4000000000000001E-2</v>
      </c>
      <c r="I446" s="24">
        <v>6.9000000000000006E-2</v>
      </c>
      <c r="J446" s="24">
        <v>6.5000000000000002E-2</v>
      </c>
      <c r="K446" s="24">
        <v>6.8000000000000005E-2</v>
      </c>
      <c r="L446" s="24">
        <v>6.1492450320000003E-2</v>
      </c>
      <c r="M446" s="224">
        <v>7.8E-2</v>
      </c>
      <c r="N446" s="24">
        <v>7.0000000000000007E-2</v>
      </c>
      <c r="O446" s="224">
        <v>0.08</v>
      </c>
      <c r="P446" s="24">
        <v>0.06</v>
      </c>
      <c r="Q446" s="24">
        <v>7.0000000000000007E-2</v>
      </c>
      <c r="R446" s="24">
        <v>5.6000000000000001E-2</v>
      </c>
      <c r="S446" s="224">
        <v>0.05</v>
      </c>
      <c r="T446" s="202"/>
      <c r="U446" s="203"/>
      <c r="V446" s="203"/>
      <c r="W446" s="203"/>
      <c r="X446" s="203"/>
      <c r="Y446" s="203"/>
      <c r="Z446" s="203"/>
      <c r="AA446" s="203"/>
      <c r="AB446" s="203"/>
      <c r="AC446" s="203"/>
      <c r="AD446" s="203"/>
      <c r="AE446" s="203"/>
      <c r="AF446" s="203"/>
      <c r="AG446" s="203"/>
      <c r="AH446" s="203"/>
      <c r="AI446" s="203"/>
      <c r="AJ446" s="203"/>
      <c r="AK446" s="203"/>
      <c r="AL446" s="203"/>
      <c r="AM446" s="203"/>
      <c r="AN446" s="203"/>
      <c r="AO446" s="203"/>
      <c r="AP446" s="203"/>
      <c r="AQ446" s="203"/>
      <c r="AR446" s="203"/>
      <c r="AS446" s="203"/>
      <c r="AT446" s="203"/>
      <c r="AU446" s="203"/>
      <c r="AV446" s="203"/>
      <c r="AW446" s="203"/>
      <c r="AX446" s="203"/>
      <c r="AY446" s="203"/>
      <c r="AZ446" s="203"/>
      <c r="BA446" s="203"/>
      <c r="BB446" s="203"/>
      <c r="BC446" s="203"/>
      <c r="BD446" s="203"/>
      <c r="BE446" s="203"/>
      <c r="BF446" s="203"/>
      <c r="BG446" s="203"/>
      <c r="BH446" s="203"/>
      <c r="BI446" s="203"/>
      <c r="BJ446" s="203"/>
      <c r="BK446" s="203"/>
      <c r="BL446" s="203"/>
      <c r="BM446" s="223">
        <v>6.3104416980863651E-2</v>
      </c>
    </row>
    <row r="447" spans="1:65">
      <c r="A447" s="30"/>
      <c r="B447" s="19">
        <v>1</v>
      </c>
      <c r="C447" s="9">
        <v>5</v>
      </c>
      <c r="D447" s="24">
        <v>0.06</v>
      </c>
      <c r="E447" s="224" t="s">
        <v>104</v>
      </c>
      <c r="F447" s="224">
        <v>0.12</v>
      </c>
      <c r="G447" s="24">
        <v>6.2E-2</v>
      </c>
      <c r="H447" s="24">
        <v>6.2E-2</v>
      </c>
      <c r="I447" s="24">
        <v>6.6000000000000003E-2</v>
      </c>
      <c r="J447" s="24">
        <v>6.3E-2</v>
      </c>
      <c r="K447" s="24">
        <v>6.3E-2</v>
      </c>
      <c r="L447" s="24">
        <v>6.3600811739999999E-2</v>
      </c>
      <c r="M447" s="224">
        <v>7.8E-2</v>
      </c>
      <c r="N447" s="24">
        <v>7.0000000000000007E-2</v>
      </c>
      <c r="O447" s="224">
        <v>0.09</v>
      </c>
      <c r="P447" s="24">
        <v>0.06</v>
      </c>
      <c r="Q447" s="24">
        <v>7.0000000000000007E-2</v>
      </c>
      <c r="R447" s="24">
        <v>6.4000000000000001E-2</v>
      </c>
      <c r="S447" s="224">
        <v>0.05</v>
      </c>
      <c r="T447" s="202"/>
      <c r="U447" s="203"/>
      <c r="V447" s="203"/>
      <c r="W447" s="203"/>
      <c r="X447" s="203"/>
      <c r="Y447" s="203"/>
      <c r="Z447" s="203"/>
      <c r="AA447" s="203"/>
      <c r="AB447" s="203"/>
      <c r="AC447" s="203"/>
      <c r="AD447" s="203"/>
      <c r="AE447" s="203"/>
      <c r="AF447" s="203"/>
      <c r="AG447" s="203"/>
      <c r="AH447" s="203"/>
      <c r="AI447" s="203"/>
      <c r="AJ447" s="203"/>
      <c r="AK447" s="203"/>
      <c r="AL447" s="203"/>
      <c r="AM447" s="203"/>
      <c r="AN447" s="203"/>
      <c r="AO447" s="203"/>
      <c r="AP447" s="203"/>
      <c r="AQ447" s="203"/>
      <c r="AR447" s="203"/>
      <c r="AS447" s="203"/>
      <c r="AT447" s="203"/>
      <c r="AU447" s="203"/>
      <c r="AV447" s="203"/>
      <c r="AW447" s="203"/>
      <c r="AX447" s="203"/>
      <c r="AY447" s="203"/>
      <c r="AZ447" s="203"/>
      <c r="BA447" s="203"/>
      <c r="BB447" s="203"/>
      <c r="BC447" s="203"/>
      <c r="BD447" s="203"/>
      <c r="BE447" s="203"/>
      <c r="BF447" s="203"/>
      <c r="BG447" s="203"/>
      <c r="BH447" s="203"/>
      <c r="BI447" s="203"/>
      <c r="BJ447" s="203"/>
      <c r="BK447" s="203"/>
      <c r="BL447" s="203"/>
      <c r="BM447" s="223">
        <v>37</v>
      </c>
    </row>
    <row r="448" spans="1:65">
      <c r="A448" s="30"/>
      <c r="B448" s="19">
        <v>1</v>
      </c>
      <c r="C448" s="9">
        <v>6</v>
      </c>
      <c r="D448" s="24">
        <v>0.06</v>
      </c>
      <c r="E448" s="224" t="s">
        <v>104</v>
      </c>
      <c r="F448" s="224">
        <v>0.11</v>
      </c>
      <c r="G448" s="24">
        <v>0.06</v>
      </c>
      <c r="H448" s="24">
        <v>6.6000000000000003E-2</v>
      </c>
      <c r="I448" s="24">
        <v>6.4000000000000001E-2</v>
      </c>
      <c r="J448" s="24">
        <v>5.2999999999999999E-2</v>
      </c>
      <c r="K448" s="24">
        <v>6.3E-2</v>
      </c>
      <c r="L448" s="24">
        <v>6.3411609559999998E-2</v>
      </c>
      <c r="M448" s="224">
        <v>7.9000000000000001E-2</v>
      </c>
      <c r="N448" s="24">
        <v>0.06</v>
      </c>
      <c r="O448" s="224">
        <v>0.08</v>
      </c>
      <c r="P448" s="24">
        <v>0.06</v>
      </c>
      <c r="Q448" s="24">
        <v>0.06</v>
      </c>
      <c r="R448" s="24">
        <v>6.8000000000000005E-2</v>
      </c>
      <c r="S448" s="224">
        <v>0.05</v>
      </c>
      <c r="T448" s="202"/>
      <c r="U448" s="203"/>
      <c r="V448" s="203"/>
      <c r="W448" s="203"/>
      <c r="X448" s="203"/>
      <c r="Y448" s="203"/>
      <c r="Z448" s="203"/>
      <c r="AA448" s="203"/>
      <c r="AB448" s="203"/>
      <c r="AC448" s="203"/>
      <c r="AD448" s="203"/>
      <c r="AE448" s="203"/>
      <c r="AF448" s="203"/>
      <c r="AG448" s="203"/>
      <c r="AH448" s="203"/>
      <c r="AI448" s="203"/>
      <c r="AJ448" s="203"/>
      <c r="AK448" s="203"/>
      <c r="AL448" s="203"/>
      <c r="AM448" s="203"/>
      <c r="AN448" s="203"/>
      <c r="AO448" s="203"/>
      <c r="AP448" s="203"/>
      <c r="AQ448" s="203"/>
      <c r="AR448" s="203"/>
      <c r="AS448" s="203"/>
      <c r="AT448" s="203"/>
      <c r="AU448" s="203"/>
      <c r="AV448" s="203"/>
      <c r="AW448" s="203"/>
      <c r="AX448" s="203"/>
      <c r="AY448" s="203"/>
      <c r="AZ448" s="203"/>
      <c r="BA448" s="203"/>
      <c r="BB448" s="203"/>
      <c r="BC448" s="203"/>
      <c r="BD448" s="203"/>
      <c r="BE448" s="203"/>
      <c r="BF448" s="203"/>
      <c r="BG448" s="203"/>
      <c r="BH448" s="203"/>
      <c r="BI448" s="203"/>
      <c r="BJ448" s="203"/>
      <c r="BK448" s="203"/>
      <c r="BL448" s="203"/>
      <c r="BM448" s="56"/>
    </row>
    <row r="449" spans="1:65">
      <c r="A449" s="30"/>
      <c r="B449" s="20" t="s">
        <v>262</v>
      </c>
      <c r="C449" s="12"/>
      <c r="D449" s="226">
        <v>5.6666666666666664E-2</v>
      </c>
      <c r="E449" s="226" t="s">
        <v>696</v>
      </c>
      <c r="F449" s="226">
        <v>0.11166666666666668</v>
      </c>
      <c r="G449" s="226">
        <v>6.4166666666666664E-2</v>
      </c>
      <c r="H449" s="226">
        <v>6.6166666666666665E-2</v>
      </c>
      <c r="I449" s="226">
        <v>6.4666666666666664E-2</v>
      </c>
      <c r="J449" s="226">
        <v>5.7833333333333341E-2</v>
      </c>
      <c r="K449" s="226">
        <v>6.533333333333334E-2</v>
      </c>
      <c r="L449" s="226">
        <v>6.3981920122833325E-2</v>
      </c>
      <c r="M449" s="226">
        <v>7.7166666666666675E-2</v>
      </c>
      <c r="N449" s="226">
        <v>6.3333333333333339E-2</v>
      </c>
      <c r="O449" s="226">
        <v>7.8333333333333338E-2</v>
      </c>
      <c r="P449" s="226">
        <v>6.3333333333333339E-2</v>
      </c>
      <c r="Q449" s="226">
        <v>6.3333333333333339E-2</v>
      </c>
      <c r="R449" s="226">
        <v>6.533333333333334E-2</v>
      </c>
      <c r="S449" s="226">
        <v>4.9999999999999996E-2</v>
      </c>
      <c r="T449" s="202"/>
      <c r="U449" s="203"/>
      <c r="V449" s="203"/>
      <c r="W449" s="203"/>
      <c r="X449" s="203"/>
      <c r="Y449" s="203"/>
      <c r="Z449" s="203"/>
      <c r="AA449" s="203"/>
      <c r="AB449" s="203"/>
      <c r="AC449" s="203"/>
      <c r="AD449" s="203"/>
      <c r="AE449" s="203"/>
      <c r="AF449" s="203"/>
      <c r="AG449" s="203"/>
      <c r="AH449" s="203"/>
      <c r="AI449" s="203"/>
      <c r="AJ449" s="203"/>
      <c r="AK449" s="203"/>
      <c r="AL449" s="203"/>
      <c r="AM449" s="203"/>
      <c r="AN449" s="203"/>
      <c r="AO449" s="203"/>
      <c r="AP449" s="203"/>
      <c r="AQ449" s="203"/>
      <c r="AR449" s="203"/>
      <c r="AS449" s="203"/>
      <c r="AT449" s="203"/>
      <c r="AU449" s="203"/>
      <c r="AV449" s="203"/>
      <c r="AW449" s="203"/>
      <c r="AX449" s="203"/>
      <c r="AY449" s="203"/>
      <c r="AZ449" s="203"/>
      <c r="BA449" s="203"/>
      <c r="BB449" s="203"/>
      <c r="BC449" s="203"/>
      <c r="BD449" s="203"/>
      <c r="BE449" s="203"/>
      <c r="BF449" s="203"/>
      <c r="BG449" s="203"/>
      <c r="BH449" s="203"/>
      <c r="BI449" s="203"/>
      <c r="BJ449" s="203"/>
      <c r="BK449" s="203"/>
      <c r="BL449" s="203"/>
      <c r="BM449" s="56"/>
    </row>
    <row r="450" spans="1:65">
      <c r="A450" s="30"/>
      <c r="B450" s="3" t="s">
        <v>263</v>
      </c>
      <c r="C450" s="29"/>
      <c r="D450" s="24">
        <v>0.06</v>
      </c>
      <c r="E450" s="24" t="s">
        <v>696</v>
      </c>
      <c r="F450" s="24">
        <v>0.11</v>
      </c>
      <c r="G450" s="24">
        <v>6.4000000000000001E-2</v>
      </c>
      <c r="H450" s="24">
        <v>6.5000000000000002E-2</v>
      </c>
      <c r="I450" s="24">
        <v>6.5000000000000002E-2</v>
      </c>
      <c r="J450" s="24">
        <v>5.5500000000000001E-2</v>
      </c>
      <c r="K450" s="24">
        <v>6.5000000000000002E-2</v>
      </c>
      <c r="L450" s="24">
        <v>6.355961802E-2</v>
      </c>
      <c r="M450" s="24">
        <v>7.7499999999999999E-2</v>
      </c>
      <c r="N450" s="24">
        <v>0.06</v>
      </c>
      <c r="O450" s="24">
        <v>0.08</v>
      </c>
      <c r="P450" s="24">
        <v>0.06</v>
      </c>
      <c r="Q450" s="24">
        <v>0.06</v>
      </c>
      <c r="R450" s="24">
        <v>6.6000000000000003E-2</v>
      </c>
      <c r="S450" s="24">
        <v>0.05</v>
      </c>
      <c r="T450" s="202"/>
      <c r="U450" s="203"/>
      <c r="V450" s="203"/>
      <c r="W450" s="203"/>
      <c r="X450" s="203"/>
      <c r="Y450" s="203"/>
      <c r="Z450" s="203"/>
      <c r="AA450" s="203"/>
      <c r="AB450" s="203"/>
      <c r="AC450" s="203"/>
      <c r="AD450" s="203"/>
      <c r="AE450" s="203"/>
      <c r="AF450" s="203"/>
      <c r="AG450" s="203"/>
      <c r="AH450" s="203"/>
      <c r="AI450" s="203"/>
      <c r="AJ450" s="203"/>
      <c r="AK450" s="203"/>
      <c r="AL450" s="203"/>
      <c r="AM450" s="203"/>
      <c r="AN450" s="203"/>
      <c r="AO450" s="203"/>
      <c r="AP450" s="203"/>
      <c r="AQ450" s="203"/>
      <c r="AR450" s="203"/>
      <c r="AS450" s="203"/>
      <c r="AT450" s="203"/>
      <c r="AU450" s="203"/>
      <c r="AV450" s="203"/>
      <c r="AW450" s="203"/>
      <c r="AX450" s="203"/>
      <c r="AY450" s="203"/>
      <c r="AZ450" s="203"/>
      <c r="BA450" s="203"/>
      <c r="BB450" s="203"/>
      <c r="BC450" s="203"/>
      <c r="BD450" s="203"/>
      <c r="BE450" s="203"/>
      <c r="BF450" s="203"/>
      <c r="BG450" s="203"/>
      <c r="BH450" s="203"/>
      <c r="BI450" s="203"/>
      <c r="BJ450" s="203"/>
      <c r="BK450" s="203"/>
      <c r="BL450" s="203"/>
      <c r="BM450" s="56"/>
    </row>
    <row r="451" spans="1:65">
      <c r="A451" s="30"/>
      <c r="B451" s="3" t="s">
        <v>264</v>
      </c>
      <c r="C451" s="29"/>
      <c r="D451" s="24">
        <v>5.1639777949432208E-3</v>
      </c>
      <c r="E451" s="24" t="s">
        <v>696</v>
      </c>
      <c r="F451" s="24">
        <v>4.0824829046386289E-3</v>
      </c>
      <c r="G451" s="24">
        <v>5.879342366852492E-3</v>
      </c>
      <c r="H451" s="24">
        <v>3.6009258068817056E-3</v>
      </c>
      <c r="I451" s="24">
        <v>2.9439202887759498E-3</v>
      </c>
      <c r="J451" s="24">
        <v>4.9159604012508759E-3</v>
      </c>
      <c r="K451" s="24">
        <v>2.250925735484553E-3</v>
      </c>
      <c r="L451" s="24">
        <v>1.7178924782935059E-3</v>
      </c>
      <c r="M451" s="24">
        <v>1.4719601443879756E-3</v>
      </c>
      <c r="N451" s="24">
        <v>5.1639777949432268E-3</v>
      </c>
      <c r="O451" s="24">
        <v>7.5277265270908061E-3</v>
      </c>
      <c r="P451" s="24">
        <v>5.1639777949432268E-3</v>
      </c>
      <c r="Q451" s="24">
        <v>5.1639777949432268E-3</v>
      </c>
      <c r="R451" s="24">
        <v>7.8909230554268257E-3</v>
      </c>
      <c r="S451" s="24">
        <v>7.6011774306101464E-18</v>
      </c>
      <c r="T451" s="202"/>
      <c r="U451" s="203"/>
      <c r="V451" s="203"/>
      <c r="W451" s="203"/>
      <c r="X451" s="203"/>
      <c r="Y451" s="203"/>
      <c r="Z451" s="203"/>
      <c r="AA451" s="203"/>
      <c r="AB451" s="203"/>
      <c r="AC451" s="203"/>
      <c r="AD451" s="203"/>
      <c r="AE451" s="203"/>
      <c r="AF451" s="203"/>
      <c r="AG451" s="203"/>
      <c r="AH451" s="203"/>
      <c r="AI451" s="203"/>
      <c r="AJ451" s="203"/>
      <c r="AK451" s="203"/>
      <c r="AL451" s="203"/>
      <c r="AM451" s="203"/>
      <c r="AN451" s="203"/>
      <c r="AO451" s="203"/>
      <c r="AP451" s="203"/>
      <c r="AQ451" s="203"/>
      <c r="AR451" s="203"/>
      <c r="AS451" s="203"/>
      <c r="AT451" s="203"/>
      <c r="AU451" s="203"/>
      <c r="AV451" s="203"/>
      <c r="AW451" s="203"/>
      <c r="AX451" s="203"/>
      <c r="AY451" s="203"/>
      <c r="AZ451" s="203"/>
      <c r="BA451" s="203"/>
      <c r="BB451" s="203"/>
      <c r="BC451" s="203"/>
      <c r="BD451" s="203"/>
      <c r="BE451" s="203"/>
      <c r="BF451" s="203"/>
      <c r="BG451" s="203"/>
      <c r="BH451" s="203"/>
      <c r="BI451" s="203"/>
      <c r="BJ451" s="203"/>
      <c r="BK451" s="203"/>
      <c r="BL451" s="203"/>
      <c r="BM451" s="56"/>
    </row>
    <row r="452" spans="1:65">
      <c r="A452" s="30"/>
      <c r="B452" s="3" t="s">
        <v>86</v>
      </c>
      <c r="C452" s="29"/>
      <c r="D452" s="13">
        <v>9.1129019910762721E-2</v>
      </c>
      <c r="E452" s="13" t="s">
        <v>696</v>
      </c>
      <c r="F452" s="13">
        <v>3.6559548399748912E-2</v>
      </c>
      <c r="G452" s="13">
        <v>9.1626114808090783E-2</v>
      </c>
      <c r="H452" s="13">
        <v>5.4422052496952728E-2</v>
      </c>
      <c r="I452" s="13">
        <v>4.55245405480817E-2</v>
      </c>
      <c r="J452" s="13">
        <v>8.5002197139784588E-2</v>
      </c>
      <c r="K452" s="13">
        <v>3.4452944930886013E-2</v>
      </c>
      <c r="L452" s="13">
        <v>2.6849654949327457E-2</v>
      </c>
      <c r="M452" s="13">
        <v>1.9075077465070957E-2</v>
      </c>
      <c r="N452" s="13">
        <v>8.1536491499103581E-2</v>
      </c>
      <c r="O452" s="13">
        <v>9.6098636516052841E-2</v>
      </c>
      <c r="P452" s="13">
        <v>8.1536491499103581E-2</v>
      </c>
      <c r="Q452" s="13">
        <v>8.1536491499103581E-2</v>
      </c>
      <c r="R452" s="13">
        <v>0.12077943452183916</v>
      </c>
      <c r="S452" s="13">
        <v>1.5202354861220294E-16</v>
      </c>
      <c r="T452" s="146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30"/>
      <c r="B453" s="3" t="s">
        <v>265</v>
      </c>
      <c r="C453" s="29"/>
      <c r="D453" s="13">
        <v>-0.10201742797416591</v>
      </c>
      <c r="E453" s="13" t="s">
        <v>696</v>
      </c>
      <c r="F453" s="13">
        <v>0.76955389193326162</v>
      </c>
      <c r="G453" s="13">
        <v>1.6833206558665159E-2</v>
      </c>
      <c r="H453" s="13">
        <v>4.8526709100753518E-2</v>
      </c>
      <c r="I453" s="13">
        <v>2.4756582194187304E-2</v>
      </c>
      <c r="J453" s="13">
        <v>-8.3529551491280829E-2</v>
      </c>
      <c r="K453" s="13">
        <v>3.5321083041550017E-2</v>
      </c>
      <c r="L453" s="13">
        <v>1.3905574030353085E-2</v>
      </c>
      <c r="M453" s="13">
        <v>0.22284097308223894</v>
      </c>
      <c r="N453" s="13">
        <v>3.6275804994618799E-3</v>
      </c>
      <c r="O453" s="13">
        <v>0.24132884956512379</v>
      </c>
      <c r="P453" s="13">
        <v>3.6275804994618799E-3</v>
      </c>
      <c r="Q453" s="13">
        <v>3.6275804994618799E-3</v>
      </c>
      <c r="R453" s="13">
        <v>3.5321083041550017E-2</v>
      </c>
      <c r="S453" s="13">
        <v>-0.20766243644779347</v>
      </c>
      <c r="T453" s="146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30"/>
      <c r="B454" s="46" t="s">
        <v>266</v>
      </c>
      <c r="C454" s="47"/>
      <c r="D454" s="45">
        <v>2.98</v>
      </c>
      <c r="E454" s="45">
        <v>5.66</v>
      </c>
      <c r="F454" s="45">
        <v>19.149999999999999</v>
      </c>
      <c r="G454" s="45">
        <v>0.04</v>
      </c>
      <c r="H454" s="45">
        <v>0.84</v>
      </c>
      <c r="I454" s="45">
        <v>0.24</v>
      </c>
      <c r="J454" s="45">
        <v>2.5099999999999998</v>
      </c>
      <c r="K454" s="45">
        <v>0.51</v>
      </c>
      <c r="L454" s="45">
        <v>0.04</v>
      </c>
      <c r="M454" s="45">
        <v>5.27</v>
      </c>
      <c r="N454" s="45">
        <v>0.3</v>
      </c>
      <c r="O454" s="45">
        <v>5.74</v>
      </c>
      <c r="P454" s="45">
        <v>0.3</v>
      </c>
      <c r="Q454" s="45">
        <v>0.3</v>
      </c>
      <c r="R454" s="45">
        <v>0.51</v>
      </c>
      <c r="S454" s="45">
        <v>5.66</v>
      </c>
      <c r="T454" s="146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B455" s="31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BM455" s="55"/>
    </row>
    <row r="456" spans="1:65" ht="15">
      <c r="B456" s="8" t="s">
        <v>516</v>
      </c>
      <c r="BM456" s="28" t="s">
        <v>66</v>
      </c>
    </row>
    <row r="457" spans="1:65" ht="15">
      <c r="A457" s="25" t="s">
        <v>54</v>
      </c>
      <c r="B457" s="18" t="s">
        <v>110</v>
      </c>
      <c r="C457" s="15" t="s">
        <v>111</v>
      </c>
      <c r="D457" s="16" t="s">
        <v>230</v>
      </c>
      <c r="E457" s="17" t="s">
        <v>230</v>
      </c>
      <c r="F457" s="17" t="s">
        <v>230</v>
      </c>
      <c r="G457" s="17" t="s">
        <v>230</v>
      </c>
      <c r="H457" s="17" t="s">
        <v>230</v>
      </c>
      <c r="I457" s="17" t="s">
        <v>230</v>
      </c>
      <c r="J457" s="17" t="s">
        <v>230</v>
      </c>
      <c r="K457" s="17" t="s">
        <v>230</v>
      </c>
      <c r="L457" s="17" t="s">
        <v>230</v>
      </c>
      <c r="M457" s="17" t="s">
        <v>230</v>
      </c>
      <c r="N457" s="17" t="s">
        <v>230</v>
      </c>
      <c r="O457" s="17" t="s">
        <v>230</v>
      </c>
      <c r="P457" s="17" t="s">
        <v>230</v>
      </c>
      <c r="Q457" s="17" t="s">
        <v>230</v>
      </c>
      <c r="R457" s="17" t="s">
        <v>230</v>
      </c>
      <c r="S457" s="17" t="s">
        <v>230</v>
      </c>
      <c r="T457" s="17" t="s">
        <v>230</v>
      </c>
      <c r="U457" s="17" t="s">
        <v>230</v>
      </c>
      <c r="V457" s="17" t="s">
        <v>230</v>
      </c>
      <c r="W457" s="17" t="s">
        <v>230</v>
      </c>
      <c r="X457" s="146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1</v>
      </c>
    </row>
    <row r="458" spans="1:65">
      <c r="A458" s="30"/>
      <c r="B458" s="19" t="s">
        <v>231</v>
      </c>
      <c r="C458" s="9" t="s">
        <v>231</v>
      </c>
      <c r="D458" s="144" t="s">
        <v>234</v>
      </c>
      <c r="E458" s="145" t="s">
        <v>235</v>
      </c>
      <c r="F458" s="145" t="s">
        <v>237</v>
      </c>
      <c r="G458" s="145" t="s">
        <v>239</v>
      </c>
      <c r="H458" s="145" t="s">
        <v>240</v>
      </c>
      <c r="I458" s="145" t="s">
        <v>241</v>
      </c>
      <c r="J458" s="145" t="s">
        <v>242</v>
      </c>
      <c r="K458" s="145" t="s">
        <v>243</v>
      </c>
      <c r="L458" s="145" t="s">
        <v>244</v>
      </c>
      <c r="M458" s="145" t="s">
        <v>245</v>
      </c>
      <c r="N458" s="145" t="s">
        <v>246</v>
      </c>
      <c r="O458" s="145" t="s">
        <v>247</v>
      </c>
      <c r="P458" s="145" t="s">
        <v>248</v>
      </c>
      <c r="Q458" s="145" t="s">
        <v>249</v>
      </c>
      <c r="R458" s="145" t="s">
        <v>250</v>
      </c>
      <c r="S458" s="145" t="s">
        <v>251</v>
      </c>
      <c r="T458" s="145" t="s">
        <v>286</v>
      </c>
      <c r="U458" s="145" t="s">
        <v>254</v>
      </c>
      <c r="V458" s="145" t="s">
        <v>255</v>
      </c>
      <c r="W458" s="145" t="s">
        <v>301</v>
      </c>
      <c r="X458" s="146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 t="s">
        <v>1</v>
      </c>
    </row>
    <row r="459" spans="1:65">
      <c r="A459" s="30"/>
      <c r="B459" s="19"/>
      <c r="C459" s="9"/>
      <c r="D459" s="10" t="s">
        <v>114</v>
      </c>
      <c r="E459" s="11" t="s">
        <v>302</v>
      </c>
      <c r="F459" s="11" t="s">
        <v>114</v>
      </c>
      <c r="G459" s="11" t="s">
        <v>303</v>
      </c>
      <c r="H459" s="11" t="s">
        <v>302</v>
      </c>
      <c r="I459" s="11" t="s">
        <v>303</v>
      </c>
      <c r="J459" s="11" t="s">
        <v>303</v>
      </c>
      <c r="K459" s="11" t="s">
        <v>303</v>
      </c>
      <c r="L459" s="11" t="s">
        <v>303</v>
      </c>
      <c r="M459" s="11" t="s">
        <v>303</v>
      </c>
      <c r="N459" s="11" t="s">
        <v>114</v>
      </c>
      <c r="O459" s="11" t="s">
        <v>303</v>
      </c>
      <c r="P459" s="11" t="s">
        <v>114</v>
      </c>
      <c r="Q459" s="11" t="s">
        <v>302</v>
      </c>
      <c r="R459" s="11" t="s">
        <v>302</v>
      </c>
      <c r="S459" s="11" t="s">
        <v>303</v>
      </c>
      <c r="T459" s="11" t="s">
        <v>303</v>
      </c>
      <c r="U459" s="11" t="s">
        <v>114</v>
      </c>
      <c r="V459" s="11" t="s">
        <v>114</v>
      </c>
      <c r="W459" s="11" t="s">
        <v>114</v>
      </c>
      <c r="X459" s="146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>
        <v>2</v>
      </c>
    </row>
    <row r="460" spans="1:65">
      <c r="A460" s="30"/>
      <c r="B460" s="19"/>
      <c r="C460" s="9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146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3</v>
      </c>
    </row>
    <row r="461" spans="1:65">
      <c r="A461" s="30"/>
      <c r="B461" s="18">
        <v>1</v>
      </c>
      <c r="C461" s="14">
        <v>1</v>
      </c>
      <c r="D461" s="22">
        <v>1.3405</v>
      </c>
      <c r="E461" s="22">
        <v>1.3175281007776853</v>
      </c>
      <c r="F461" s="22">
        <v>1.19214</v>
      </c>
      <c r="G461" s="22">
        <v>1.32</v>
      </c>
      <c r="H461" s="22">
        <v>1.36</v>
      </c>
      <c r="I461" s="22">
        <v>1.3</v>
      </c>
      <c r="J461" s="22">
        <v>1.34</v>
      </c>
      <c r="K461" s="22">
        <v>1.23</v>
      </c>
      <c r="L461" s="22">
        <v>1.3</v>
      </c>
      <c r="M461" s="22">
        <v>1.31</v>
      </c>
      <c r="N461" s="22">
        <v>1.3174731512794537</v>
      </c>
      <c r="O461" s="22">
        <v>1.3398000000000001</v>
      </c>
      <c r="P461" s="22">
        <v>1.4000000000000001</v>
      </c>
      <c r="Q461" s="22">
        <v>1.31</v>
      </c>
      <c r="R461" s="22">
        <v>1.2443</v>
      </c>
      <c r="S461" s="22">
        <v>1.32</v>
      </c>
      <c r="T461" s="22">
        <v>1.21</v>
      </c>
      <c r="U461" s="22">
        <v>1.23</v>
      </c>
      <c r="V461" s="22">
        <v>1.27</v>
      </c>
      <c r="W461" s="22">
        <v>1.3036477</v>
      </c>
      <c r="X461" s="146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>
        <v>1</v>
      </c>
    </row>
    <row r="462" spans="1:65">
      <c r="A462" s="30"/>
      <c r="B462" s="19">
        <v>1</v>
      </c>
      <c r="C462" s="9">
        <v>2</v>
      </c>
      <c r="D462" s="11">
        <v>1.3071999999999999</v>
      </c>
      <c r="E462" s="11">
        <v>1.3552201179208883</v>
      </c>
      <c r="F462" s="11">
        <v>1.19781</v>
      </c>
      <c r="G462" s="11">
        <v>1.34</v>
      </c>
      <c r="H462" s="11">
        <v>1.38</v>
      </c>
      <c r="I462" s="11">
        <v>1.3</v>
      </c>
      <c r="J462" s="11">
        <v>1.34</v>
      </c>
      <c r="K462" s="11">
        <v>1.26</v>
      </c>
      <c r="L462" s="11">
        <v>1.31</v>
      </c>
      <c r="M462" s="11">
        <v>1.28</v>
      </c>
      <c r="N462" s="11">
        <v>1.3132193754303907</v>
      </c>
      <c r="O462" s="11">
        <v>1.3254999999999999</v>
      </c>
      <c r="P462" s="11">
        <v>1.4200000000000002</v>
      </c>
      <c r="Q462" s="11">
        <v>1.3</v>
      </c>
      <c r="R462" s="11">
        <v>1.2579</v>
      </c>
      <c r="S462" s="11">
        <v>1.33</v>
      </c>
      <c r="T462" s="11">
        <v>1.3299999999999998</v>
      </c>
      <c r="U462" s="11">
        <v>1.25</v>
      </c>
      <c r="V462" s="11">
        <v>1.28</v>
      </c>
      <c r="W462" s="11">
        <v>1.3147580000000001</v>
      </c>
      <c r="X462" s="146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 t="e">
        <v>#N/A</v>
      </c>
    </row>
    <row r="463" spans="1:65">
      <c r="A463" s="30"/>
      <c r="B463" s="19">
        <v>1</v>
      </c>
      <c r="C463" s="9">
        <v>3</v>
      </c>
      <c r="D463" s="11">
        <v>1.3332999999999999</v>
      </c>
      <c r="E463" s="11">
        <v>1.3076733710647885</v>
      </c>
      <c r="F463" s="11">
        <v>1.1853</v>
      </c>
      <c r="G463" s="11">
        <v>1.44</v>
      </c>
      <c r="H463" s="11">
        <v>1.36</v>
      </c>
      <c r="I463" s="11">
        <v>1.3</v>
      </c>
      <c r="J463" s="11">
        <v>1.35</v>
      </c>
      <c r="K463" s="11">
        <v>1.21</v>
      </c>
      <c r="L463" s="11">
        <v>1.32</v>
      </c>
      <c r="M463" s="11">
        <v>1.32</v>
      </c>
      <c r="N463" s="11">
        <v>1.3018944397257097</v>
      </c>
      <c r="O463" s="11">
        <v>1.3076000000000001</v>
      </c>
      <c r="P463" s="11">
        <v>1.38</v>
      </c>
      <c r="Q463" s="11">
        <v>1.32</v>
      </c>
      <c r="R463" s="11">
        <v>1.2547000000000001</v>
      </c>
      <c r="S463" s="11">
        <v>1.34</v>
      </c>
      <c r="T463" s="11">
        <v>1.31</v>
      </c>
      <c r="U463" s="11">
        <v>1.23</v>
      </c>
      <c r="V463" s="149">
        <v>1.23</v>
      </c>
      <c r="W463" s="11">
        <v>1.3318847</v>
      </c>
      <c r="X463" s="146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>
        <v>16</v>
      </c>
    </row>
    <row r="464" spans="1:65">
      <c r="A464" s="30"/>
      <c r="B464" s="19">
        <v>1</v>
      </c>
      <c r="C464" s="9">
        <v>4</v>
      </c>
      <c r="D464" s="11">
        <v>1.3262</v>
      </c>
      <c r="E464" s="11">
        <v>1.2801696383842391</v>
      </c>
      <c r="F464" s="11">
        <v>1.1818600000000001</v>
      </c>
      <c r="G464" s="11">
        <v>1.34</v>
      </c>
      <c r="H464" s="11">
        <v>1.34</v>
      </c>
      <c r="I464" s="11">
        <v>1.29</v>
      </c>
      <c r="J464" s="11">
        <v>1.33</v>
      </c>
      <c r="K464" s="11">
        <v>1.25</v>
      </c>
      <c r="L464" s="11">
        <v>1.3</v>
      </c>
      <c r="M464" s="11">
        <v>1.3</v>
      </c>
      <c r="N464" s="11">
        <v>1.3105786063121334</v>
      </c>
      <c r="O464" s="11">
        <v>1.3539000000000001</v>
      </c>
      <c r="P464" s="11">
        <v>1.4000000000000001</v>
      </c>
      <c r="Q464" s="11">
        <v>1.18</v>
      </c>
      <c r="R464" s="11">
        <v>1.2278</v>
      </c>
      <c r="S464" s="11">
        <v>1.35</v>
      </c>
      <c r="T464" s="11">
        <v>1.28</v>
      </c>
      <c r="U464" s="11">
        <v>1.25</v>
      </c>
      <c r="V464" s="11">
        <v>1.26</v>
      </c>
      <c r="W464" s="11">
        <v>1.3204208</v>
      </c>
      <c r="X464" s="146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1.2998472024604877</v>
      </c>
    </row>
    <row r="465" spans="1:65">
      <c r="A465" s="30"/>
      <c r="B465" s="19">
        <v>1</v>
      </c>
      <c r="C465" s="9">
        <v>5</v>
      </c>
      <c r="D465" s="11">
        <v>1.3558999999999999</v>
      </c>
      <c r="E465" s="11">
        <v>1.2738094841049841</v>
      </c>
      <c r="F465" s="11">
        <v>1.1981700000000002</v>
      </c>
      <c r="G465" s="11">
        <v>1.39</v>
      </c>
      <c r="H465" s="11">
        <v>1.34</v>
      </c>
      <c r="I465" s="11">
        <v>1.3</v>
      </c>
      <c r="J465" s="11">
        <v>1.31</v>
      </c>
      <c r="K465" s="11">
        <v>1.27</v>
      </c>
      <c r="L465" s="11">
        <v>1.31</v>
      </c>
      <c r="M465" s="11">
        <v>1.29</v>
      </c>
      <c r="N465" s="11">
        <v>1.2992422899028835</v>
      </c>
      <c r="O465" s="11">
        <v>1.3516999999999999</v>
      </c>
      <c r="P465" s="11">
        <v>1.41</v>
      </c>
      <c r="Q465" s="11">
        <v>1.22</v>
      </c>
      <c r="R465" s="11">
        <v>1.2442</v>
      </c>
      <c r="S465" s="11">
        <v>1.32</v>
      </c>
      <c r="T465" s="11">
        <v>1.21</v>
      </c>
      <c r="U465" s="11">
        <v>1.25</v>
      </c>
      <c r="V465" s="11">
        <v>1.28</v>
      </c>
      <c r="W465" s="11">
        <v>1.3257905999999999</v>
      </c>
      <c r="X465" s="146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>
        <v>38</v>
      </c>
    </row>
    <row r="466" spans="1:65">
      <c r="A466" s="30"/>
      <c r="B466" s="19">
        <v>1</v>
      </c>
      <c r="C466" s="9">
        <v>6</v>
      </c>
      <c r="D466" s="11">
        <v>1.349</v>
      </c>
      <c r="E466" s="11">
        <v>1.3192087214401658</v>
      </c>
      <c r="F466" s="11">
        <v>1.1898900000000001</v>
      </c>
      <c r="G466" s="11">
        <v>1.39</v>
      </c>
      <c r="H466" s="11">
        <v>1.37</v>
      </c>
      <c r="I466" s="11">
        <v>1.3</v>
      </c>
      <c r="J466" s="11">
        <v>1.33</v>
      </c>
      <c r="K466" s="11">
        <v>1.22</v>
      </c>
      <c r="L466" s="11">
        <v>1.3</v>
      </c>
      <c r="M466" s="11">
        <v>1.28</v>
      </c>
      <c r="N466" s="11">
        <v>1.2930361989151835</v>
      </c>
      <c r="O466" s="11">
        <v>1.3408</v>
      </c>
      <c r="P466" s="11">
        <v>1.43</v>
      </c>
      <c r="Q466" s="11">
        <v>1.26</v>
      </c>
      <c r="R466" s="11">
        <v>1.2251000000000001</v>
      </c>
      <c r="S466" s="11">
        <v>1.29</v>
      </c>
      <c r="T466" s="11">
        <v>1.1399999999999999</v>
      </c>
      <c r="U466" s="11">
        <v>1.22</v>
      </c>
      <c r="V466" s="11">
        <v>1.27</v>
      </c>
      <c r="W466" s="11">
        <v>1.323539</v>
      </c>
      <c r="X466" s="146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5"/>
    </row>
    <row r="467" spans="1:65">
      <c r="A467" s="30"/>
      <c r="B467" s="20" t="s">
        <v>262</v>
      </c>
      <c r="C467" s="12"/>
      <c r="D467" s="23">
        <v>1.33535</v>
      </c>
      <c r="E467" s="23">
        <v>1.3089349056154587</v>
      </c>
      <c r="F467" s="23">
        <v>1.1908616666666667</v>
      </c>
      <c r="G467" s="23">
        <v>1.3699999999999999</v>
      </c>
      <c r="H467" s="23">
        <v>1.3583333333333334</v>
      </c>
      <c r="I467" s="23">
        <v>1.2983333333333333</v>
      </c>
      <c r="J467" s="23">
        <v>1.3333333333333333</v>
      </c>
      <c r="K467" s="23">
        <v>1.24</v>
      </c>
      <c r="L467" s="23">
        <v>1.3066666666666669</v>
      </c>
      <c r="M467" s="23">
        <v>1.2966666666666666</v>
      </c>
      <c r="N467" s="23">
        <v>1.3059073435942925</v>
      </c>
      <c r="O467" s="23">
        <v>1.3365500000000001</v>
      </c>
      <c r="P467" s="23">
        <v>1.406666666666667</v>
      </c>
      <c r="Q467" s="23">
        <v>1.2649999999999999</v>
      </c>
      <c r="R467" s="23">
        <v>1.2423333333333335</v>
      </c>
      <c r="S467" s="23">
        <v>1.325</v>
      </c>
      <c r="T467" s="23">
        <v>1.2466666666666666</v>
      </c>
      <c r="U467" s="23">
        <v>1.2383333333333333</v>
      </c>
      <c r="V467" s="23">
        <v>1.2649999999999999</v>
      </c>
      <c r="W467" s="23">
        <v>1.3200068</v>
      </c>
      <c r="X467" s="146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5"/>
    </row>
    <row r="468" spans="1:65">
      <c r="A468" s="30"/>
      <c r="B468" s="3" t="s">
        <v>263</v>
      </c>
      <c r="C468" s="29"/>
      <c r="D468" s="11">
        <v>1.3369</v>
      </c>
      <c r="E468" s="11">
        <v>1.312600735921237</v>
      </c>
      <c r="F468" s="11">
        <v>1.1910150000000002</v>
      </c>
      <c r="G468" s="11">
        <v>1.365</v>
      </c>
      <c r="H468" s="11">
        <v>1.36</v>
      </c>
      <c r="I468" s="11">
        <v>1.3</v>
      </c>
      <c r="J468" s="11">
        <v>1.335</v>
      </c>
      <c r="K468" s="11">
        <v>1.24</v>
      </c>
      <c r="L468" s="11">
        <v>1.3050000000000002</v>
      </c>
      <c r="M468" s="11">
        <v>1.2949999999999999</v>
      </c>
      <c r="N468" s="11">
        <v>1.3062365230189217</v>
      </c>
      <c r="O468" s="11">
        <v>1.3403</v>
      </c>
      <c r="P468" s="11">
        <v>1.405</v>
      </c>
      <c r="Q468" s="11">
        <v>1.28</v>
      </c>
      <c r="R468" s="11">
        <v>1.2442500000000001</v>
      </c>
      <c r="S468" s="11">
        <v>1.3250000000000002</v>
      </c>
      <c r="T468" s="11">
        <v>1.2450000000000001</v>
      </c>
      <c r="U468" s="11">
        <v>1.24</v>
      </c>
      <c r="V468" s="11">
        <v>1.27</v>
      </c>
      <c r="W468" s="11">
        <v>1.3219799000000001</v>
      </c>
      <c r="X468" s="146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5"/>
    </row>
    <row r="469" spans="1:65">
      <c r="A469" s="30"/>
      <c r="B469" s="3" t="s">
        <v>264</v>
      </c>
      <c r="C469" s="29"/>
      <c r="D469" s="24">
        <v>1.7409738653983285E-2</v>
      </c>
      <c r="E469" s="24">
        <v>2.961264080574148E-2</v>
      </c>
      <c r="F469" s="24">
        <v>6.576191653735978E-3</v>
      </c>
      <c r="G469" s="24">
        <v>4.4721359549995725E-2</v>
      </c>
      <c r="H469" s="24">
        <v>1.6020819787597174E-2</v>
      </c>
      <c r="I469" s="24">
        <v>4.0824829046386341E-3</v>
      </c>
      <c r="J469" s="24">
        <v>1.3662601021279476E-2</v>
      </c>
      <c r="K469" s="24">
        <v>2.3664319132398484E-2</v>
      </c>
      <c r="L469" s="24">
        <v>8.1649658092772665E-3</v>
      </c>
      <c r="M469" s="24">
        <v>1.6329931618554536E-2</v>
      </c>
      <c r="N469" s="24">
        <v>9.3300280372541865E-3</v>
      </c>
      <c r="O469" s="24">
        <v>1.7432010784760303E-2</v>
      </c>
      <c r="P469" s="24">
        <v>1.7511900715418277E-2</v>
      </c>
      <c r="Q469" s="24">
        <v>5.5767373974394789E-2</v>
      </c>
      <c r="R469" s="24">
        <v>1.3496765044508514E-2</v>
      </c>
      <c r="S469" s="24">
        <v>2.0736441353327736E-2</v>
      </c>
      <c r="T469" s="24">
        <v>7.2295689129205129E-2</v>
      </c>
      <c r="U469" s="24">
        <v>1.3291601358251269E-2</v>
      </c>
      <c r="V469" s="24">
        <v>1.8708286933869726E-2</v>
      </c>
      <c r="W469" s="24">
        <v>9.8219625120441207E-3</v>
      </c>
      <c r="X469" s="202"/>
      <c r="Y469" s="203"/>
      <c r="Z469" s="203"/>
      <c r="AA469" s="203"/>
      <c r="AB469" s="203"/>
      <c r="AC469" s="203"/>
      <c r="AD469" s="203"/>
      <c r="AE469" s="203"/>
      <c r="AF469" s="203"/>
      <c r="AG469" s="203"/>
      <c r="AH469" s="203"/>
      <c r="AI469" s="203"/>
      <c r="AJ469" s="203"/>
      <c r="AK469" s="203"/>
      <c r="AL469" s="203"/>
      <c r="AM469" s="203"/>
      <c r="AN469" s="203"/>
      <c r="AO469" s="203"/>
      <c r="AP469" s="203"/>
      <c r="AQ469" s="203"/>
      <c r="AR469" s="203"/>
      <c r="AS469" s="203"/>
      <c r="AT469" s="203"/>
      <c r="AU469" s="203"/>
      <c r="AV469" s="203"/>
      <c r="AW469" s="203"/>
      <c r="AX469" s="203"/>
      <c r="AY469" s="203"/>
      <c r="AZ469" s="203"/>
      <c r="BA469" s="203"/>
      <c r="BB469" s="203"/>
      <c r="BC469" s="203"/>
      <c r="BD469" s="203"/>
      <c r="BE469" s="203"/>
      <c r="BF469" s="203"/>
      <c r="BG469" s="203"/>
      <c r="BH469" s="203"/>
      <c r="BI469" s="203"/>
      <c r="BJ469" s="203"/>
      <c r="BK469" s="203"/>
      <c r="BL469" s="203"/>
      <c r="BM469" s="56"/>
    </row>
    <row r="470" spans="1:65">
      <c r="A470" s="30"/>
      <c r="B470" s="3" t="s">
        <v>86</v>
      </c>
      <c r="C470" s="29"/>
      <c r="D470" s="13">
        <v>1.3037584643713846E-2</v>
      </c>
      <c r="E470" s="13">
        <v>2.2623463304936219E-2</v>
      </c>
      <c r="F470" s="13">
        <v>5.5222128966023014E-3</v>
      </c>
      <c r="G470" s="13">
        <v>3.2643328138683016E-2</v>
      </c>
      <c r="H470" s="13">
        <v>1.1794468555286262E-2</v>
      </c>
      <c r="I470" s="13">
        <v>3.1444027506844423E-3</v>
      </c>
      <c r="J470" s="13">
        <v>1.0246950765959608E-2</v>
      </c>
      <c r="K470" s="13">
        <v>1.9084128332579421E-2</v>
      </c>
      <c r="L470" s="13">
        <v>6.2486983234264788E-3</v>
      </c>
      <c r="M470" s="13">
        <v>1.2593777597856969E-2</v>
      </c>
      <c r="N470" s="13">
        <v>7.1444793407584627E-3</v>
      </c>
      <c r="O470" s="13">
        <v>1.3042542953694438E-2</v>
      </c>
      <c r="P470" s="13">
        <v>1.2449218518069863E-2</v>
      </c>
      <c r="Q470" s="13">
        <v>4.4084880612169794E-2</v>
      </c>
      <c r="R470" s="13">
        <v>1.0864044843983241E-2</v>
      </c>
      <c r="S470" s="13">
        <v>1.565014441760584E-2</v>
      </c>
      <c r="T470" s="13">
        <v>5.7991194488667221E-2</v>
      </c>
      <c r="U470" s="13">
        <v>1.0733460047040056E-2</v>
      </c>
      <c r="V470" s="13">
        <v>1.4789159631517571E-2</v>
      </c>
      <c r="W470" s="13">
        <v>7.4408423593303611E-3</v>
      </c>
      <c r="X470" s="146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A471" s="30"/>
      <c r="B471" s="3" t="s">
        <v>265</v>
      </c>
      <c r="C471" s="29"/>
      <c r="D471" s="13">
        <v>2.7313054543879334E-2</v>
      </c>
      <c r="E471" s="13">
        <v>6.9913626292141817E-3</v>
      </c>
      <c r="F471" s="13">
        <v>-8.3844882373498741E-2</v>
      </c>
      <c r="G471" s="13">
        <v>5.3970033867611233E-2</v>
      </c>
      <c r="H471" s="13">
        <v>4.4994619953896864E-2</v>
      </c>
      <c r="I471" s="13">
        <v>-1.1646516023489095E-3</v>
      </c>
      <c r="J471" s="13">
        <v>2.5761590138794421E-2</v>
      </c>
      <c r="K471" s="13">
        <v>-4.6041721170921202E-2</v>
      </c>
      <c r="L471" s="13">
        <v>5.2463583360187194E-3</v>
      </c>
      <c r="M471" s="13">
        <v>-2.4468535900223909E-3</v>
      </c>
      <c r="N471" s="13">
        <v>4.6621950044078986E-3</v>
      </c>
      <c r="O471" s="13">
        <v>2.8236239975004462E-2</v>
      </c>
      <c r="P471" s="13">
        <v>8.2178477596428268E-2</v>
      </c>
      <c r="Q471" s="13">
        <v>-2.680869135581887E-2</v>
      </c>
      <c r="R471" s="13">
        <v>-4.4246638388178106E-2</v>
      </c>
      <c r="S471" s="13">
        <v>1.9350580200427014E-2</v>
      </c>
      <c r="T471" s="13">
        <v>-4.0912913220227276E-2</v>
      </c>
      <c r="U471" s="13">
        <v>-4.7323923158594683E-2</v>
      </c>
      <c r="V471" s="13">
        <v>-2.680869135581887E-2</v>
      </c>
      <c r="W471" s="13">
        <v>1.5509205621516253E-2</v>
      </c>
      <c r="X471" s="146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30"/>
      <c r="B472" s="46" t="s">
        <v>266</v>
      </c>
      <c r="C472" s="47"/>
      <c r="D472" s="45">
        <v>0.55000000000000004</v>
      </c>
      <c r="E472" s="45">
        <v>0.05</v>
      </c>
      <c r="F472" s="45">
        <v>2.1800000000000002</v>
      </c>
      <c r="G472" s="45">
        <v>1.2</v>
      </c>
      <c r="H472" s="45">
        <v>0.98</v>
      </c>
      <c r="I472" s="45">
        <v>0.15</v>
      </c>
      <c r="J472" s="45">
        <v>0.51</v>
      </c>
      <c r="K472" s="45">
        <v>1.25</v>
      </c>
      <c r="L472" s="45">
        <v>0.01</v>
      </c>
      <c r="M472" s="45">
        <v>0.18</v>
      </c>
      <c r="N472" s="45">
        <v>0.01</v>
      </c>
      <c r="O472" s="45">
        <v>0.56999999999999995</v>
      </c>
      <c r="P472" s="45">
        <v>1.89</v>
      </c>
      <c r="Q472" s="45">
        <v>0.78</v>
      </c>
      <c r="R472" s="45">
        <v>1.21</v>
      </c>
      <c r="S472" s="45">
        <v>0.35</v>
      </c>
      <c r="T472" s="45">
        <v>1.1200000000000001</v>
      </c>
      <c r="U472" s="45">
        <v>1.28</v>
      </c>
      <c r="V472" s="45">
        <v>0.78</v>
      </c>
      <c r="W472" s="45">
        <v>0.26</v>
      </c>
      <c r="X472" s="146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B473" s="31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BM473" s="55"/>
    </row>
    <row r="474" spans="1:65" ht="15">
      <c r="B474" s="8" t="s">
        <v>517</v>
      </c>
      <c r="BM474" s="28" t="s">
        <v>66</v>
      </c>
    </row>
    <row r="475" spans="1:65" ht="15">
      <c r="A475" s="25" t="s">
        <v>17</v>
      </c>
      <c r="B475" s="18" t="s">
        <v>110</v>
      </c>
      <c r="C475" s="15" t="s">
        <v>111</v>
      </c>
      <c r="D475" s="16" t="s">
        <v>230</v>
      </c>
      <c r="E475" s="17" t="s">
        <v>230</v>
      </c>
      <c r="F475" s="17" t="s">
        <v>230</v>
      </c>
      <c r="G475" s="17" t="s">
        <v>230</v>
      </c>
      <c r="H475" s="17" t="s">
        <v>230</v>
      </c>
      <c r="I475" s="17" t="s">
        <v>230</v>
      </c>
      <c r="J475" s="17" t="s">
        <v>230</v>
      </c>
      <c r="K475" s="17" t="s">
        <v>230</v>
      </c>
      <c r="L475" s="17" t="s">
        <v>230</v>
      </c>
      <c r="M475" s="17" t="s">
        <v>230</v>
      </c>
      <c r="N475" s="17" t="s">
        <v>230</v>
      </c>
      <c r="O475" s="17" t="s">
        <v>230</v>
      </c>
      <c r="P475" s="17" t="s">
        <v>230</v>
      </c>
      <c r="Q475" s="17" t="s">
        <v>230</v>
      </c>
      <c r="R475" s="17" t="s">
        <v>230</v>
      </c>
      <c r="S475" s="17" t="s">
        <v>230</v>
      </c>
      <c r="T475" s="17" t="s">
        <v>230</v>
      </c>
      <c r="U475" s="17" t="s">
        <v>230</v>
      </c>
      <c r="V475" s="146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8">
        <v>1</v>
      </c>
    </row>
    <row r="476" spans="1:65">
      <c r="A476" s="30"/>
      <c r="B476" s="19" t="s">
        <v>231</v>
      </c>
      <c r="C476" s="9" t="s">
        <v>231</v>
      </c>
      <c r="D476" s="144" t="s">
        <v>234</v>
      </c>
      <c r="E476" s="145" t="s">
        <v>235</v>
      </c>
      <c r="F476" s="145" t="s">
        <v>237</v>
      </c>
      <c r="G476" s="145" t="s">
        <v>239</v>
      </c>
      <c r="H476" s="145" t="s">
        <v>240</v>
      </c>
      <c r="I476" s="145" t="s">
        <v>241</v>
      </c>
      <c r="J476" s="145" t="s">
        <v>242</v>
      </c>
      <c r="K476" s="145" t="s">
        <v>243</v>
      </c>
      <c r="L476" s="145" t="s">
        <v>244</v>
      </c>
      <c r="M476" s="145" t="s">
        <v>245</v>
      </c>
      <c r="N476" s="145" t="s">
        <v>247</v>
      </c>
      <c r="O476" s="145" t="s">
        <v>249</v>
      </c>
      <c r="P476" s="145" t="s">
        <v>250</v>
      </c>
      <c r="Q476" s="145" t="s">
        <v>251</v>
      </c>
      <c r="R476" s="145" t="s">
        <v>286</v>
      </c>
      <c r="S476" s="145" t="s">
        <v>254</v>
      </c>
      <c r="T476" s="145" t="s">
        <v>255</v>
      </c>
      <c r="U476" s="145" t="s">
        <v>301</v>
      </c>
      <c r="V476" s="146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 t="s">
        <v>3</v>
      </c>
    </row>
    <row r="477" spans="1:65">
      <c r="A477" s="30"/>
      <c r="B477" s="19"/>
      <c r="C477" s="9"/>
      <c r="D477" s="10" t="s">
        <v>302</v>
      </c>
      <c r="E477" s="11" t="s">
        <v>302</v>
      </c>
      <c r="F477" s="11" t="s">
        <v>302</v>
      </c>
      <c r="G477" s="11" t="s">
        <v>303</v>
      </c>
      <c r="H477" s="11" t="s">
        <v>114</v>
      </c>
      <c r="I477" s="11" t="s">
        <v>303</v>
      </c>
      <c r="J477" s="11" t="s">
        <v>303</v>
      </c>
      <c r="K477" s="11" t="s">
        <v>303</v>
      </c>
      <c r="L477" s="11" t="s">
        <v>303</v>
      </c>
      <c r="M477" s="11" t="s">
        <v>303</v>
      </c>
      <c r="N477" s="11" t="s">
        <v>303</v>
      </c>
      <c r="O477" s="11" t="s">
        <v>302</v>
      </c>
      <c r="P477" s="11" t="s">
        <v>302</v>
      </c>
      <c r="Q477" s="11" t="s">
        <v>303</v>
      </c>
      <c r="R477" s="11" t="s">
        <v>303</v>
      </c>
      <c r="S477" s="11" t="s">
        <v>114</v>
      </c>
      <c r="T477" s="11" t="s">
        <v>302</v>
      </c>
      <c r="U477" s="11" t="s">
        <v>114</v>
      </c>
      <c r="V477" s="146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>
        <v>1</v>
      </c>
    </row>
    <row r="478" spans="1:65">
      <c r="A478" s="30"/>
      <c r="B478" s="19"/>
      <c r="C478" s="9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146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2</v>
      </c>
    </row>
    <row r="479" spans="1:65">
      <c r="A479" s="30"/>
      <c r="B479" s="18">
        <v>1</v>
      </c>
      <c r="C479" s="14">
        <v>1</v>
      </c>
      <c r="D479" s="214">
        <v>32.619999999999997</v>
      </c>
      <c r="E479" s="227" t="s">
        <v>95</v>
      </c>
      <c r="F479" s="227">
        <v>35.48028</v>
      </c>
      <c r="G479" s="214">
        <v>33.200000000000003</v>
      </c>
      <c r="H479" s="214">
        <v>32</v>
      </c>
      <c r="I479" s="214">
        <v>30.7</v>
      </c>
      <c r="J479" s="214">
        <v>30.7</v>
      </c>
      <c r="K479" s="214">
        <v>30.9</v>
      </c>
      <c r="L479" s="214">
        <v>28.2</v>
      </c>
      <c r="M479" s="214">
        <v>31.8</v>
      </c>
      <c r="N479" s="227">
        <v>26.5</v>
      </c>
      <c r="O479" s="214">
        <v>31.2</v>
      </c>
      <c r="P479" s="214">
        <v>31.770000000000003</v>
      </c>
      <c r="Q479" s="214">
        <v>32.5</v>
      </c>
      <c r="R479" s="214">
        <v>28.8</v>
      </c>
      <c r="S479" s="214">
        <v>29.3</v>
      </c>
      <c r="T479" s="214">
        <v>31.899999999999995</v>
      </c>
      <c r="U479" s="214">
        <v>30.295999999999999</v>
      </c>
      <c r="V479" s="215"/>
      <c r="W479" s="216"/>
      <c r="X479" s="216"/>
      <c r="Y479" s="216"/>
      <c r="Z479" s="216"/>
      <c r="AA479" s="216"/>
      <c r="AB479" s="216"/>
      <c r="AC479" s="216"/>
      <c r="AD479" s="216"/>
      <c r="AE479" s="216"/>
      <c r="AF479" s="216"/>
      <c r="AG479" s="216"/>
      <c r="AH479" s="216"/>
      <c r="AI479" s="216"/>
      <c r="AJ479" s="216"/>
      <c r="AK479" s="216"/>
      <c r="AL479" s="216"/>
      <c r="AM479" s="216"/>
      <c r="AN479" s="216"/>
      <c r="AO479" s="216"/>
      <c r="AP479" s="216"/>
      <c r="AQ479" s="216"/>
      <c r="AR479" s="216"/>
      <c r="AS479" s="216"/>
      <c r="AT479" s="216"/>
      <c r="AU479" s="216"/>
      <c r="AV479" s="216"/>
      <c r="AW479" s="216"/>
      <c r="AX479" s="216"/>
      <c r="AY479" s="216"/>
      <c r="AZ479" s="216"/>
      <c r="BA479" s="216"/>
      <c r="BB479" s="216"/>
      <c r="BC479" s="216"/>
      <c r="BD479" s="216"/>
      <c r="BE479" s="216"/>
      <c r="BF479" s="216"/>
      <c r="BG479" s="216"/>
      <c r="BH479" s="216"/>
      <c r="BI479" s="216"/>
      <c r="BJ479" s="216"/>
      <c r="BK479" s="216"/>
      <c r="BL479" s="216"/>
      <c r="BM479" s="217">
        <v>1</v>
      </c>
    </row>
    <row r="480" spans="1:65">
      <c r="A480" s="30"/>
      <c r="B480" s="19">
        <v>1</v>
      </c>
      <c r="C480" s="9">
        <v>2</v>
      </c>
      <c r="D480" s="218">
        <v>32.700000000000003</v>
      </c>
      <c r="E480" s="228" t="s">
        <v>95</v>
      </c>
      <c r="F480" s="228">
        <v>35.40354</v>
      </c>
      <c r="G480" s="218">
        <v>32.5</v>
      </c>
      <c r="H480" s="218">
        <v>32</v>
      </c>
      <c r="I480" s="218">
        <v>34</v>
      </c>
      <c r="J480" s="218">
        <v>31.6</v>
      </c>
      <c r="K480" s="218">
        <v>30.1</v>
      </c>
      <c r="L480" s="218">
        <v>30</v>
      </c>
      <c r="M480" s="218">
        <v>32.299999999999997</v>
      </c>
      <c r="N480" s="228">
        <v>26.6</v>
      </c>
      <c r="O480" s="229">
        <v>32.5</v>
      </c>
      <c r="P480" s="218">
        <v>31.59</v>
      </c>
      <c r="Q480" s="218">
        <v>31.100000000000005</v>
      </c>
      <c r="R480" s="218">
        <v>28.8</v>
      </c>
      <c r="S480" s="218">
        <v>29.28</v>
      </c>
      <c r="T480" s="218">
        <v>30.2</v>
      </c>
      <c r="U480" s="218">
        <v>30.154</v>
      </c>
      <c r="V480" s="215"/>
      <c r="W480" s="216"/>
      <c r="X480" s="216"/>
      <c r="Y480" s="216"/>
      <c r="Z480" s="216"/>
      <c r="AA480" s="216"/>
      <c r="AB480" s="216"/>
      <c r="AC480" s="216"/>
      <c r="AD480" s="216"/>
      <c r="AE480" s="216"/>
      <c r="AF480" s="216"/>
      <c r="AG480" s="216"/>
      <c r="AH480" s="216"/>
      <c r="AI480" s="216"/>
      <c r="AJ480" s="216"/>
      <c r="AK480" s="216"/>
      <c r="AL480" s="216"/>
      <c r="AM480" s="216"/>
      <c r="AN480" s="216"/>
      <c r="AO480" s="216"/>
      <c r="AP480" s="216"/>
      <c r="AQ480" s="216"/>
      <c r="AR480" s="216"/>
      <c r="AS480" s="216"/>
      <c r="AT480" s="216"/>
      <c r="AU480" s="216"/>
      <c r="AV480" s="216"/>
      <c r="AW480" s="216"/>
      <c r="AX480" s="216"/>
      <c r="AY480" s="216"/>
      <c r="AZ480" s="216"/>
      <c r="BA480" s="216"/>
      <c r="BB480" s="216"/>
      <c r="BC480" s="216"/>
      <c r="BD480" s="216"/>
      <c r="BE480" s="216"/>
      <c r="BF480" s="216"/>
      <c r="BG480" s="216"/>
      <c r="BH480" s="216"/>
      <c r="BI480" s="216"/>
      <c r="BJ480" s="216"/>
      <c r="BK480" s="216"/>
      <c r="BL480" s="216"/>
      <c r="BM480" s="217">
        <v>24</v>
      </c>
    </row>
    <row r="481" spans="1:65">
      <c r="A481" s="30"/>
      <c r="B481" s="19">
        <v>1</v>
      </c>
      <c r="C481" s="9">
        <v>3</v>
      </c>
      <c r="D481" s="218">
        <v>32.450000000000003</v>
      </c>
      <c r="E481" s="228" t="s">
        <v>95</v>
      </c>
      <c r="F481" s="228">
        <v>35.412120000000002</v>
      </c>
      <c r="G481" s="218">
        <v>33.5</v>
      </c>
      <c r="H481" s="218">
        <v>32</v>
      </c>
      <c r="I481" s="218">
        <v>32.6</v>
      </c>
      <c r="J481" s="218">
        <v>31.3</v>
      </c>
      <c r="K481" s="218">
        <v>32.6</v>
      </c>
      <c r="L481" s="218">
        <v>28.9</v>
      </c>
      <c r="M481" s="218">
        <v>33.5</v>
      </c>
      <c r="N481" s="228">
        <v>25.8</v>
      </c>
      <c r="O481" s="218">
        <v>31.5</v>
      </c>
      <c r="P481" s="218">
        <v>31.06</v>
      </c>
      <c r="Q481" s="218">
        <v>31.100000000000005</v>
      </c>
      <c r="R481" s="218">
        <v>29.2</v>
      </c>
      <c r="S481" s="218">
        <v>29.41</v>
      </c>
      <c r="T481" s="218">
        <v>30.9</v>
      </c>
      <c r="U481" s="218">
        <v>30.29</v>
      </c>
      <c r="V481" s="215"/>
      <c r="W481" s="216"/>
      <c r="X481" s="216"/>
      <c r="Y481" s="216"/>
      <c r="Z481" s="216"/>
      <c r="AA481" s="216"/>
      <c r="AB481" s="216"/>
      <c r="AC481" s="216"/>
      <c r="AD481" s="216"/>
      <c r="AE481" s="216"/>
      <c r="AF481" s="216"/>
      <c r="AG481" s="216"/>
      <c r="AH481" s="216"/>
      <c r="AI481" s="216"/>
      <c r="AJ481" s="216"/>
      <c r="AK481" s="216"/>
      <c r="AL481" s="216"/>
      <c r="AM481" s="216"/>
      <c r="AN481" s="216"/>
      <c r="AO481" s="216"/>
      <c r="AP481" s="216"/>
      <c r="AQ481" s="216"/>
      <c r="AR481" s="216"/>
      <c r="AS481" s="216"/>
      <c r="AT481" s="216"/>
      <c r="AU481" s="216"/>
      <c r="AV481" s="216"/>
      <c r="AW481" s="216"/>
      <c r="AX481" s="216"/>
      <c r="AY481" s="216"/>
      <c r="AZ481" s="216"/>
      <c r="BA481" s="216"/>
      <c r="BB481" s="216"/>
      <c r="BC481" s="216"/>
      <c r="BD481" s="216"/>
      <c r="BE481" s="216"/>
      <c r="BF481" s="216"/>
      <c r="BG481" s="216"/>
      <c r="BH481" s="216"/>
      <c r="BI481" s="216"/>
      <c r="BJ481" s="216"/>
      <c r="BK481" s="216"/>
      <c r="BL481" s="216"/>
      <c r="BM481" s="217">
        <v>16</v>
      </c>
    </row>
    <row r="482" spans="1:65">
      <c r="A482" s="30"/>
      <c r="B482" s="19">
        <v>1</v>
      </c>
      <c r="C482" s="9">
        <v>4</v>
      </c>
      <c r="D482" s="218">
        <v>31.820000000000004</v>
      </c>
      <c r="E482" s="228" t="s">
        <v>95</v>
      </c>
      <c r="F482" s="228">
        <v>35.502029999999998</v>
      </c>
      <c r="G482" s="218">
        <v>31.7</v>
      </c>
      <c r="H482" s="218">
        <v>31</v>
      </c>
      <c r="I482" s="218">
        <v>33.5</v>
      </c>
      <c r="J482" s="218">
        <v>31.100000000000005</v>
      </c>
      <c r="K482" s="218">
        <v>30.5</v>
      </c>
      <c r="L482" s="218">
        <v>34.700000000000003</v>
      </c>
      <c r="M482" s="218">
        <v>33.9</v>
      </c>
      <c r="N482" s="228">
        <v>26.6</v>
      </c>
      <c r="O482" s="218">
        <v>30.7</v>
      </c>
      <c r="P482" s="218">
        <v>31.279999999999998</v>
      </c>
      <c r="Q482" s="218">
        <v>31.6</v>
      </c>
      <c r="R482" s="218">
        <v>29.2</v>
      </c>
      <c r="S482" s="218">
        <v>29.16</v>
      </c>
      <c r="T482" s="218">
        <v>30.2</v>
      </c>
      <c r="U482" s="218">
        <v>29.588999999999999</v>
      </c>
      <c r="V482" s="215"/>
      <c r="W482" s="216"/>
      <c r="X482" s="216"/>
      <c r="Y482" s="216"/>
      <c r="Z482" s="216"/>
      <c r="AA482" s="216"/>
      <c r="AB482" s="216"/>
      <c r="AC482" s="216"/>
      <c r="AD482" s="216"/>
      <c r="AE482" s="216"/>
      <c r="AF482" s="216"/>
      <c r="AG482" s="216"/>
      <c r="AH482" s="216"/>
      <c r="AI482" s="216"/>
      <c r="AJ482" s="216"/>
      <c r="AK482" s="216"/>
      <c r="AL482" s="216"/>
      <c r="AM482" s="216"/>
      <c r="AN482" s="216"/>
      <c r="AO482" s="216"/>
      <c r="AP482" s="216"/>
      <c r="AQ482" s="216"/>
      <c r="AR482" s="216"/>
      <c r="AS482" s="216"/>
      <c r="AT482" s="216"/>
      <c r="AU482" s="216"/>
      <c r="AV482" s="216"/>
      <c r="AW482" s="216"/>
      <c r="AX482" s="216"/>
      <c r="AY482" s="216"/>
      <c r="AZ482" s="216"/>
      <c r="BA482" s="216"/>
      <c r="BB482" s="216"/>
      <c r="BC482" s="216"/>
      <c r="BD482" s="216"/>
      <c r="BE482" s="216"/>
      <c r="BF482" s="216"/>
      <c r="BG482" s="216"/>
      <c r="BH482" s="216"/>
      <c r="BI482" s="216"/>
      <c r="BJ482" s="216"/>
      <c r="BK482" s="216"/>
      <c r="BL482" s="216"/>
      <c r="BM482" s="217">
        <v>31.262511111111113</v>
      </c>
    </row>
    <row r="483" spans="1:65">
      <c r="A483" s="30"/>
      <c r="B483" s="19">
        <v>1</v>
      </c>
      <c r="C483" s="9">
        <v>5</v>
      </c>
      <c r="D483" s="218">
        <v>31.83</v>
      </c>
      <c r="E483" s="228" t="s">
        <v>95</v>
      </c>
      <c r="F483" s="228">
        <v>35.431660000000001</v>
      </c>
      <c r="G483" s="218">
        <v>33.4</v>
      </c>
      <c r="H483" s="218">
        <v>31</v>
      </c>
      <c r="I483" s="218">
        <v>32.1</v>
      </c>
      <c r="J483" s="218">
        <v>30.7</v>
      </c>
      <c r="K483" s="218">
        <v>31.8</v>
      </c>
      <c r="L483" s="218">
        <v>34.1</v>
      </c>
      <c r="M483" s="218">
        <v>34.700000000000003</v>
      </c>
      <c r="N483" s="228">
        <v>27.1</v>
      </c>
      <c r="O483" s="218">
        <v>31.4</v>
      </c>
      <c r="P483" s="218">
        <v>31.41</v>
      </c>
      <c r="Q483" s="218">
        <v>32.1</v>
      </c>
      <c r="R483" s="218">
        <v>28.9</v>
      </c>
      <c r="S483" s="218">
        <v>29.58</v>
      </c>
      <c r="T483" s="218">
        <v>31.2</v>
      </c>
      <c r="U483" s="218">
        <v>29.631</v>
      </c>
      <c r="V483" s="215"/>
      <c r="W483" s="216"/>
      <c r="X483" s="216"/>
      <c r="Y483" s="216"/>
      <c r="Z483" s="216"/>
      <c r="AA483" s="216"/>
      <c r="AB483" s="216"/>
      <c r="AC483" s="216"/>
      <c r="AD483" s="216"/>
      <c r="AE483" s="216"/>
      <c r="AF483" s="216"/>
      <c r="AG483" s="216"/>
      <c r="AH483" s="216"/>
      <c r="AI483" s="216"/>
      <c r="AJ483" s="216"/>
      <c r="AK483" s="216"/>
      <c r="AL483" s="216"/>
      <c r="AM483" s="216"/>
      <c r="AN483" s="216"/>
      <c r="AO483" s="216"/>
      <c r="AP483" s="216"/>
      <c r="AQ483" s="216"/>
      <c r="AR483" s="216"/>
      <c r="AS483" s="216"/>
      <c r="AT483" s="216"/>
      <c r="AU483" s="216"/>
      <c r="AV483" s="216"/>
      <c r="AW483" s="216"/>
      <c r="AX483" s="216"/>
      <c r="AY483" s="216"/>
      <c r="AZ483" s="216"/>
      <c r="BA483" s="216"/>
      <c r="BB483" s="216"/>
      <c r="BC483" s="216"/>
      <c r="BD483" s="216"/>
      <c r="BE483" s="216"/>
      <c r="BF483" s="216"/>
      <c r="BG483" s="216"/>
      <c r="BH483" s="216"/>
      <c r="BI483" s="216"/>
      <c r="BJ483" s="216"/>
      <c r="BK483" s="216"/>
      <c r="BL483" s="216"/>
      <c r="BM483" s="217">
        <v>39</v>
      </c>
    </row>
    <row r="484" spans="1:65">
      <c r="A484" s="30"/>
      <c r="B484" s="19">
        <v>1</v>
      </c>
      <c r="C484" s="9">
        <v>6</v>
      </c>
      <c r="D484" s="218">
        <v>32.93</v>
      </c>
      <c r="E484" s="228" t="s">
        <v>95</v>
      </c>
      <c r="F484" s="228">
        <v>35.478789999999996</v>
      </c>
      <c r="G484" s="218">
        <v>32.6</v>
      </c>
      <c r="H484" s="218">
        <v>31</v>
      </c>
      <c r="I484" s="218">
        <v>32.6</v>
      </c>
      <c r="J484" s="218">
        <v>30.4</v>
      </c>
      <c r="K484" s="218">
        <v>32.9</v>
      </c>
      <c r="L484" s="218">
        <v>28.8</v>
      </c>
      <c r="M484" s="218">
        <v>32.700000000000003</v>
      </c>
      <c r="N484" s="228">
        <v>27</v>
      </c>
      <c r="O484" s="218">
        <v>31.3</v>
      </c>
      <c r="P484" s="218">
        <v>30.82</v>
      </c>
      <c r="Q484" s="218">
        <v>32.299999999999997</v>
      </c>
      <c r="R484" s="218">
        <v>28.4</v>
      </c>
      <c r="S484" s="218">
        <v>29.26</v>
      </c>
      <c r="T484" s="218">
        <v>30</v>
      </c>
      <c r="U484" s="218">
        <v>30.076000000000001</v>
      </c>
      <c r="V484" s="215"/>
      <c r="W484" s="216"/>
      <c r="X484" s="216"/>
      <c r="Y484" s="216"/>
      <c r="Z484" s="216"/>
      <c r="AA484" s="216"/>
      <c r="AB484" s="216"/>
      <c r="AC484" s="216"/>
      <c r="AD484" s="216"/>
      <c r="AE484" s="216"/>
      <c r="AF484" s="216"/>
      <c r="AG484" s="216"/>
      <c r="AH484" s="216"/>
      <c r="AI484" s="216"/>
      <c r="AJ484" s="216"/>
      <c r="AK484" s="216"/>
      <c r="AL484" s="216"/>
      <c r="AM484" s="216"/>
      <c r="AN484" s="216"/>
      <c r="AO484" s="216"/>
      <c r="AP484" s="216"/>
      <c r="AQ484" s="216"/>
      <c r="AR484" s="216"/>
      <c r="AS484" s="216"/>
      <c r="AT484" s="216"/>
      <c r="AU484" s="216"/>
      <c r="AV484" s="216"/>
      <c r="AW484" s="216"/>
      <c r="AX484" s="216"/>
      <c r="AY484" s="216"/>
      <c r="AZ484" s="216"/>
      <c r="BA484" s="216"/>
      <c r="BB484" s="216"/>
      <c r="BC484" s="216"/>
      <c r="BD484" s="216"/>
      <c r="BE484" s="216"/>
      <c r="BF484" s="216"/>
      <c r="BG484" s="216"/>
      <c r="BH484" s="216"/>
      <c r="BI484" s="216"/>
      <c r="BJ484" s="216"/>
      <c r="BK484" s="216"/>
      <c r="BL484" s="216"/>
      <c r="BM484" s="219"/>
    </row>
    <row r="485" spans="1:65">
      <c r="A485" s="30"/>
      <c r="B485" s="20" t="s">
        <v>262</v>
      </c>
      <c r="C485" s="12"/>
      <c r="D485" s="220">
        <v>32.391666666666673</v>
      </c>
      <c r="E485" s="220" t="s">
        <v>696</v>
      </c>
      <c r="F485" s="220">
        <v>35.451403333333332</v>
      </c>
      <c r="G485" s="220">
        <v>32.81666666666667</v>
      </c>
      <c r="H485" s="220">
        <v>31.5</v>
      </c>
      <c r="I485" s="220">
        <v>32.583333333333336</v>
      </c>
      <c r="J485" s="220">
        <v>30.966666666666669</v>
      </c>
      <c r="K485" s="220">
        <v>31.466666666666669</v>
      </c>
      <c r="L485" s="220">
        <v>30.783333333333335</v>
      </c>
      <c r="M485" s="220">
        <v>33.15</v>
      </c>
      <c r="N485" s="220">
        <v>26.599999999999998</v>
      </c>
      <c r="O485" s="220">
        <v>31.433333333333337</v>
      </c>
      <c r="P485" s="220">
        <v>31.321666666666669</v>
      </c>
      <c r="Q485" s="220">
        <v>31.783333333333331</v>
      </c>
      <c r="R485" s="220">
        <v>28.883333333333336</v>
      </c>
      <c r="S485" s="220">
        <v>29.331666666666663</v>
      </c>
      <c r="T485" s="220">
        <v>30.733333333333334</v>
      </c>
      <c r="U485" s="220">
        <v>30.006</v>
      </c>
      <c r="V485" s="215"/>
      <c r="W485" s="216"/>
      <c r="X485" s="216"/>
      <c r="Y485" s="216"/>
      <c r="Z485" s="216"/>
      <c r="AA485" s="216"/>
      <c r="AB485" s="216"/>
      <c r="AC485" s="216"/>
      <c r="AD485" s="216"/>
      <c r="AE485" s="216"/>
      <c r="AF485" s="216"/>
      <c r="AG485" s="216"/>
      <c r="AH485" s="216"/>
      <c r="AI485" s="216"/>
      <c r="AJ485" s="216"/>
      <c r="AK485" s="216"/>
      <c r="AL485" s="216"/>
      <c r="AM485" s="216"/>
      <c r="AN485" s="216"/>
      <c r="AO485" s="216"/>
      <c r="AP485" s="216"/>
      <c r="AQ485" s="216"/>
      <c r="AR485" s="216"/>
      <c r="AS485" s="216"/>
      <c r="AT485" s="216"/>
      <c r="AU485" s="216"/>
      <c r="AV485" s="216"/>
      <c r="AW485" s="216"/>
      <c r="AX485" s="216"/>
      <c r="AY485" s="216"/>
      <c r="AZ485" s="216"/>
      <c r="BA485" s="216"/>
      <c r="BB485" s="216"/>
      <c r="BC485" s="216"/>
      <c r="BD485" s="216"/>
      <c r="BE485" s="216"/>
      <c r="BF485" s="216"/>
      <c r="BG485" s="216"/>
      <c r="BH485" s="216"/>
      <c r="BI485" s="216"/>
      <c r="BJ485" s="216"/>
      <c r="BK485" s="216"/>
      <c r="BL485" s="216"/>
      <c r="BM485" s="219"/>
    </row>
    <row r="486" spans="1:65">
      <c r="A486" s="30"/>
      <c r="B486" s="3" t="s">
        <v>263</v>
      </c>
      <c r="C486" s="29"/>
      <c r="D486" s="218">
        <v>32.534999999999997</v>
      </c>
      <c r="E486" s="218" t="s">
        <v>696</v>
      </c>
      <c r="F486" s="218">
        <v>35.455224999999999</v>
      </c>
      <c r="G486" s="218">
        <v>32.900000000000006</v>
      </c>
      <c r="H486" s="218">
        <v>31.5</v>
      </c>
      <c r="I486" s="218">
        <v>32.6</v>
      </c>
      <c r="J486" s="218">
        <v>30.900000000000002</v>
      </c>
      <c r="K486" s="218">
        <v>31.35</v>
      </c>
      <c r="L486" s="218">
        <v>29.45</v>
      </c>
      <c r="M486" s="218">
        <v>33.1</v>
      </c>
      <c r="N486" s="218">
        <v>26.6</v>
      </c>
      <c r="O486" s="218">
        <v>31.35</v>
      </c>
      <c r="P486" s="218">
        <v>31.344999999999999</v>
      </c>
      <c r="Q486" s="218">
        <v>31.85</v>
      </c>
      <c r="R486" s="218">
        <v>28.85</v>
      </c>
      <c r="S486" s="218">
        <v>29.29</v>
      </c>
      <c r="T486" s="218">
        <v>30.549999999999997</v>
      </c>
      <c r="U486" s="218">
        <v>30.115000000000002</v>
      </c>
      <c r="V486" s="215"/>
      <c r="W486" s="216"/>
      <c r="X486" s="216"/>
      <c r="Y486" s="216"/>
      <c r="Z486" s="216"/>
      <c r="AA486" s="216"/>
      <c r="AB486" s="216"/>
      <c r="AC486" s="216"/>
      <c r="AD486" s="216"/>
      <c r="AE486" s="216"/>
      <c r="AF486" s="216"/>
      <c r="AG486" s="216"/>
      <c r="AH486" s="216"/>
      <c r="AI486" s="216"/>
      <c r="AJ486" s="216"/>
      <c r="AK486" s="216"/>
      <c r="AL486" s="216"/>
      <c r="AM486" s="216"/>
      <c r="AN486" s="216"/>
      <c r="AO486" s="216"/>
      <c r="AP486" s="216"/>
      <c r="AQ486" s="216"/>
      <c r="AR486" s="216"/>
      <c r="AS486" s="216"/>
      <c r="AT486" s="216"/>
      <c r="AU486" s="216"/>
      <c r="AV486" s="216"/>
      <c r="AW486" s="216"/>
      <c r="AX486" s="216"/>
      <c r="AY486" s="216"/>
      <c r="AZ486" s="216"/>
      <c r="BA486" s="216"/>
      <c r="BB486" s="216"/>
      <c r="BC486" s="216"/>
      <c r="BD486" s="216"/>
      <c r="BE486" s="216"/>
      <c r="BF486" s="216"/>
      <c r="BG486" s="216"/>
      <c r="BH486" s="216"/>
      <c r="BI486" s="216"/>
      <c r="BJ486" s="216"/>
      <c r="BK486" s="216"/>
      <c r="BL486" s="216"/>
      <c r="BM486" s="219"/>
    </row>
    <row r="487" spans="1:65">
      <c r="A487" s="30"/>
      <c r="B487" s="3" t="s">
        <v>264</v>
      </c>
      <c r="C487" s="29"/>
      <c r="D487" s="24">
        <v>0.46533500477254697</v>
      </c>
      <c r="E487" s="24" t="s">
        <v>696</v>
      </c>
      <c r="F487" s="24">
        <v>4.0916571052161309E-2</v>
      </c>
      <c r="G487" s="24">
        <v>0.68532230860133758</v>
      </c>
      <c r="H487" s="24">
        <v>0.54772255750516607</v>
      </c>
      <c r="I487" s="24">
        <v>1.1513759884011248</v>
      </c>
      <c r="J487" s="24">
        <v>0.44572039067858205</v>
      </c>
      <c r="K487" s="24">
        <v>1.1465891446663299</v>
      </c>
      <c r="L487" s="24">
        <v>2.8673448810121664</v>
      </c>
      <c r="M487" s="24">
        <v>1.0802777420645124</v>
      </c>
      <c r="N487" s="24">
        <v>0.46043457732885357</v>
      </c>
      <c r="O487" s="24">
        <v>0.5921711464320657</v>
      </c>
      <c r="P487" s="24">
        <v>0.34718390899733148</v>
      </c>
      <c r="Q487" s="24">
        <v>0.60800219297849856</v>
      </c>
      <c r="R487" s="24">
        <v>0.29944392908634282</v>
      </c>
      <c r="S487" s="24">
        <v>0.14565942010960506</v>
      </c>
      <c r="T487" s="24">
        <v>0.73665912514993281</v>
      </c>
      <c r="U487" s="24">
        <v>0.31814273526202042</v>
      </c>
      <c r="V487" s="146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86</v>
      </c>
      <c r="C488" s="29"/>
      <c r="D488" s="13">
        <v>1.4365886434964144E-2</v>
      </c>
      <c r="E488" s="13" t="s">
        <v>696</v>
      </c>
      <c r="F488" s="13">
        <v>1.1541594183858254E-3</v>
      </c>
      <c r="G488" s="13">
        <v>2.0883361359106272E-2</v>
      </c>
      <c r="H488" s="13">
        <v>1.7388017698576702E-2</v>
      </c>
      <c r="I488" s="13">
        <v>3.5336347470111246E-2</v>
      </c>
      <c r="J488" s="13">
        <v>1.4393554058511799E-2</v>
      </c>
      <c r="K488" s="13">
        <v>3.6438214343209631E-2</v>
      </c>
      <c r="L488" s="13">
        <v>9.3146016708570645E-2</v>
      </c>
      <c r="M488" s="13">
        <v>3.2587563863182879E-2</v>
      </c>
      <c r="N488" s="13">
        <v>1.7309570576272693E-2</v>
      </c>
      <c r="O488" s="13">
        <v>1.8838954817563064E-2</v>
      </c>
      <c r="P488" s="13">
        <v>1.1084464715500392E-2</v>
      </c>
      <c r="Q488" s="13">
        <v>1.9129591808447779E-2</v>
      </c>
      <c r="R488" s="13">
        <v>1.0367360499238643E-2</v>
      </c>
      <c r="S488" s="13">
        <v>4.9659442051118267E-3</v>
      </c>
      <c r="T488" s="13">
        <v>2.3969385850865492E-2</v>
      </c>
      <c r="U488" s="13">
        <v>1.0602637314604426E-2</v>
      </c>
      <c r="V488" s="146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3" t="s">
        <v>265</v>
      </c>
      <c r="C489" s="29"/>
      <c r="D489" s="13">
        <v>3.6118517528626937E-2</v>
      </c>
      <c r="E489" s="13" t="s">
        <v>696</v>
      </c>
      <c r="F489" s="13">
        <v>0.13399090710705663</v>
      </c>
      <c r="G489" s="13">
        <v>4.9713074872069107E-2</v>
      </c>
      <c r="H489" s="13">
        <v>7.5966031021890146E-3</v>
      </c>
      <c r="I489" s="13">
        <v>4.2249396330571232E-2</v>
      </c>
      <c r="J489" s="13">
        <v>-9.463233564091289E-3</v>
      </c>
      <c r="K489" s="13">
        <v>6.530363310546683E-3</v>
      </c>
      <c r="L489" s="13">
        <v>-1.5327552418125223E-2</v>
      </c>
      <c r="M489" s="13">
        <v>6.03754727884942E-2</v>
      </c>
      <c r="N489" s="13">
        <v>-0.1491406462692626</v>
      </c>
      <c r="O489" s="13">
        <v>5.4641235189041293E-3</v>
      </c>
      <c r="P489" s="13">
        <v>1.8922202169016078E-3</v>
      </c>
      <c r="Q489" s="13">
        <v>1.6659641331150388E-2</v>
      </c>
      <c r="R489" s="13">
        <v>-7.6103220541749339E-2</v>
      </c>
      <c r="S489" s="13">
        <v>-6.1762295344157447E-2</v>
      </c>
      <c r="T489" s="13">
        <v>-1.6926912105589054E-2</v>
      </c>
      <c r="U489" s="13">
        <v>-4.0192264359229068E-2</v>
      </c>
      <c r="V489" s="146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30"/>
      <c r="B490" s="46" t="s">
        <v>266</v>
      </c>
      <c r="C490" s="47"/>
      <c r="D490" s="45">
        <v>0.62</v>
      </c>
      <c r="E490" s="45">
        <v>16.02</v>
      </c>
      <c r="F490" s="45">
        <v>2.4700000000000002</v>
      </c>
      <c r="G490" s="45">
        <v>0.87</v>
      </c>
      <c r="H490" s="45">
        <v>7.0000000000000007E-2</v>
      </c>
      <c r="I490" s="45">
        <v>0.73</v>
      </c>
      <c r="J490" s="45">
        <v>0.25</v>
      </c>
      <c r="K490" s="45">
        <v>0.05</v>
      </c>
      <c r="L490" s="45">
        <v>0.36</v>
      </c>
      <c r="M490" s="45">
        <v>1.08</v>
      </c>
      <c r="N490" s="45">
        <v>2.9</v>
      </c>
      <c r="O490" s="45">
        <v>0.03</v>
      </c>
      <c r="P490" s="45">
        <v>0.03</v>
      </c>
      <c r="Q490" s="45">
        <v>0.25</v>
      </c>
      <c r="R490" s="45">
        <v>1.52</v>
      </c>
      <c r="S490" s="45">
        <v>1.24</v>
      </c>
      <c r="T490" s="45">
        <v>0.39</v>
      </c>
      <c r="U490" s="45">
        <v>0.83</v>
      </c>
      <c r="V490" s="146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B491" s="31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BM491" s="55"/>
    </row>
    <row r="492" spans="1:65" ht="15">
      <c r="B492" s="8" t="s">
        <v>518</v>
      </c>
      <c r="BM492" s="28" t="s">
        <v>66</v>
      </c>
    </row>
    <row r="493" spans="1:65" ht="15">
      <c r="A493" s="25" t="s">
        <v>20</v>
      </c>
      <c r="B493" s="18" t="s">
        <v>110</v>
      </c>
      <c r="C493" s="15" t="s">
        <v>111</v>
      </c>
      <c r="D493" s="16" t="s">
        <v>230</v>
      </c>
      <c r="E493" s="17" t="s">
        <v>230</v>
      </c>
      <c r="F493" s="17" t="s">
        <v>230</v>
      </c>
      <c r="G493" s="17" t="s">
        <v>230</v>
      </c>
      <c r="H493" s="17" t="s">
        <v>230</v>
      </c>
      <c r="I493" s="17" t="s">
        <v>230</v>
      </c>
      <c r="J493" s="17" t="s">
        <v>230</v>
      </c>
      <c r="K493" s="17" t="s">
        <v>230</v>
      </c>
      <c r="L493" s="17" t="s">
        <v>230</v>
      </c>
      <c r="M493" s="17" t="s">
        <v>230</v>
      </c>
      <c r="N493" s="17" t="s">
        <v>230</v>
      </c>
      <c r="O493" s="17" t="s">
        <v>230</v>
      </c>
      <c r="P493" s="17" t="s">
        <v>230</v>
      </c>
      <c r="Q493" s="17" t="s">
        <v>230</v>
      </c>
      <c r="R493" s="17" t="s">
        <v>230</v>
      </c>
      <c r="S493" s="17" t="s">
        <v>230</v>
      </c>
      <c r="T493" s="17" t="s">
        <v>230</v>
      </c>
      <c r="U493" s="17" t="s">
        <v>230</v>
      </c>
      <c r="V493" s="17" t="s">
        <v>230</v>
      </c>
      <c r="W493" s="17" t="s">
        <v>230</v>
      </c>
      <c r="X493" s="146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>
        <v>1</v>
      </c>
    </row>
    <row r="494" spans="1:65">
      <c r="A494" s="30"/>
      <c r="B494" s="19" t="s">
        <v>231</v>
      </c>
      <c r="C494" s="9" t="s">
        <v>231</v>
      </c>
      <c r="D494" s="144" t="s">
        <v>234</v>
      </c>
      <c r="E494" s="145" t="s">
        <v>235</v>
      </c>
      <c r="F494" s="145" t="s">
        <v>237</v>
      </c>
      <c r="G494" s="145" t="s">
        <v>239</v>
      </c>
      <c r="H494" s="145" t="s">
        <v>240</v>
      </c>
      <c r="I494" s="145" t="s">
        <v>241</v>
      </c>
      <c r="J494" s="145" t="s">
        <v>242</v>
      </c>
      <c r="K494" s="145" t="s">
        <v>243</v>
      </c>
      <c r="L494" s="145" t="s">
        <v>244</v>
      </c>
      <c r="M494" s="145" t="s">
        <v>245</v>
      </c>
      <c r="N494" s="145" t="s">
        <v>246</v>
      </c>
      <c r="O494" s="145" t="s">
        <v>247</v>
      </c>
      <c r="P494" s="145" t="s">
        <v>248</v>
      </c>
      <c r="Q494" s="145" t="s">
        <v>249</v>
      </c>
      <c r="R494" s="145" t="s">
        <v>250</v>
      </c>
      <c r="S494" s="145" t="s">
        <v>251</v>
      </c>
      <c r="T494" s="145" t="s">
        <v>286</v>
      </c>
      <c r="U494" s="145" t="s">
        <v>254</v>
      </c>
      <c r="V494" s="145" t="s">
        <v>255</v>
      </c>
      <c r="W494" s="145" t="s">
        <v>301</v>
      </c>
      <c r="X494" s="146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 t="s">
        <v>3</v>
      </c>
    </row>
    <row r="495" spans="1:65">
      <c r="A495" s="30"/>
      <c r="B495" s="19"/>
      <c r="C495" s="9"/>
      <c r="D495" s="10" t="s">
        <v>302</v>
      </c>
      <c r="E495" s="11" t="s">
        <v>302</v>
      </c>
      <c r="F495" s="11" t="s">
        <v>302</v>
      </c>
      <c r="G495" s="11" t="s">
        <v>303</v>
      </c>
      <c r="H495" s="11" t="s">
        <v>302</v>
      </c>
      <c r="I495" s="11" t="s">
        <v>303</v>
      </c>
      <c r="J495" s="11" t="s">
        <v>303</v>
      </c>
      <c r="K495" s="11" t="s">
        <v>303</v>
      </c>
      <c r="L495" s="11" t="s">
        <v>303</v>
      </c>
      <c r="M495" s="11" t="s">
        <v>303</v>
      </c>
      <c r="N495" s="11" t="s">
        <v>114</v>
      </c>
      <c r="O495" s="11" t="s">
        <v>303</v>
      </c>
      <c r="P495" s="11" t="s">
        <v>302</v>
      </c>
      <c r="Q495" s="11" t="s">
        <v>302</v>
      </c>
      <c r="R495" s="11" t="s">
        <v>302</v>
      </c>
      <c r="S495" s="11" t="s">
        <v>303</v>
      </c>
      <c r="T495" s="11" t="s">
        <v>303</v>
      </c>
      <c r="U495" s="11" t="s">
        <v>114</v>
      </c>
      <c r="V495" s="11" t="s">
        <v>114</v>
      </c>
      <c r="W495" s="11" t="s">
        <v>114</v>
      </c>
      <c r="X495" s="146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0</v>
      </c>
    </row>
    <row r="496" spans="1:65">
      <c r="A496" s="30"/>
      <c r="B496" s="19"/>
      <c r="C496" s="9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146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8">
        <v>1</v>
      </c>
      <c r="C497" s="14">
        <v>1</v>
      </c>
      <c r="D497" s="204">
        <v>57.4</v>
      </c>
      <c r="E497" s="204">
        <v>52.213987783648363</v>
      </c>
      <c r="F497" s="205">
        <v>32.354900000000001</v>
      </c>
      <c r="G497" s="204">
        <v>56</v>
      </c>
      <c r="H497" s="204">
        <v>52</v>
      </c>
      <c r="I497" s="204">
        <v>57.8</v>
      </c>
      <c r="J497" s="204">
        <v>59.3</v>
      </c>
      <c r="K497" s="204">
        <v>56.4</v>
      </c>
      <c r="L497" s="204">
        <v>59.1</v>
      </c>
      <c r="M497" s="204">
        <v>57.7</v>
      </c>
      <c r="N497" s="204">
        <v>53.800722823699992</v>
      </c>
      <c r="O497" s="205">
        <v>44</v>
      </c>
      <c r="P497" s="204">
        <v>58.1</v>
      </c>
      <c r="Q497" s="231">
        <v>49.7</v>
      </c>
      <c r="R497" s="204">
        <v>55.2</v>
      </c>
      <c r="S497" s="204">
        <v>53.5</v>
      </c>
      <c r="T497" s="204">
        <v>61</v>
      </c>
      <c r="U497" s="204">
        <v>58.8</v>
      </c>
      <c r="V497" s="204">
        <v>50</v>
      </c>
      <c r="W497" s="204">
        <v>50.445</v>
      </c>
      <c r="X497" s="206"/>
      <c r="Y497" s="207"/>
      <c r="Z497" s="207"/>
      <c r="AA497" s="207"/>
      <c r="AB497" s="207"/>
      <c r="AC497" s="207"/>
      <c r="AD497" s="207"/>
      <c r="AE497" s="207"/>
      <c r="AF497" s="207"/>
      <c r="AG497" s="207"/>
      <c r="AH497" s="207"/>
      <c r="AI497" s="207"/>
      <c r="AJ497" s="207"/>
      <c r="AK497" s="207"/>
      <c r="AL497" s="207"/>
      <c r="AM497" s="207"/>
      <c r="AN497" s="207"/>
      <c r="AO497" s="207"/>
      <c r="AP497" s="207"/>
      <c r="AQ497" s="207"/>
      <c r="AR497" s="207"/>
      <c r="AS497" s="207"/>
      <c r="AT497" s="207"/>
      <c r="AU497" s="207"/>
      <c r="AV497" s="207"/>
      <c r="AW497" s="207"/>
      <c r="AX497" s="207"/>
      <c r="AY497" s="207"/>
      <c r="AZ497" s="207"/>
      <c r="BA497" s="207"/>
      <c r="BB497" s="207"/>
      <c r="BC497" s="207"/>
      <c r="BD497" s="207"/>
      <c r="BE497" s="207"/>
      <c r="BF497" s="207"/>
      <c r="BG497" s="207"/>
      <c r="BH497" s="207"/>
      <c r="BI497" s="207"/>
      <c r="BJ497" s="207"/>
      <c r="BK497" s="207"/>
      <c r="BL497" s="207"/>
      <c r="BM497" s="208">
        <v>1</v>
      </c>
    </row>
    <row r="498" spans="1:65">
      <c r="A498" s="30"/>
      <c r="B498" s="19">
        <v>1</v>
      </c>
      <c r="C498" s="9">
        <v>2</v>
      </c>
      <c r="D498" s="209">
        <v>54.9</v>
      </c>
      <c r="E498" s="209">
        <v>54.399478392032563</v>
      </c>
      <c r="F498" s="211">
        <v>32.401000000000003</v>
      </c>
      <c r="G498" s="209">
        <v>57</v>
      </c>
      <c r="H498" s="209">
        <v>53</v>
      </c>
      <c r="I498" s="209">
        <v>58.8</v>
      </c>
      <c r="J498" s="209">
        <v>59.2</v>
      </c>
      <c r="K498" s="209">
        <v>58</v>
      </c>
      <c r="L498" s="209">
        <v>59.3</v>
      </c>
      <c r="M498" s="209">
        <v>59.4</v>
      </c>
      <c r="N498" s="209">
        <v>53.693941321699988</v>
      </c>
      <c r="O498" s="211">
        <v>44</v>
      </c>
      <c r="P498" s="209">
        <v>57.1</v>
      </c>
      <c r="Q498" s="211">
        <v>81.3</v>
      </c>
      <c r="R498" s="209">
        <v>56.5</v>
      </c>
      <c r="S498" s="209">
        <v>59</v>
      </c>
      <c r="T498" s="209">
        <v>58.3</v>
      </c>
      <c r="U498" s="209">
        <v>59.99</v>
      </c>
      <c r="V498" s="209">
        <v>50</v>
      </c>
      <c r="W498" s="209">
        <v>50.783999999999999</v>
      </c>
      <c r="X498" s="206"/>
      <c r="Y498" s="207"/>
      <c r="Z498" s="207"/>
      <c r="AA498" s="207"/>
      <c r="AB498" s="207"/>
      <c r="AC498" s="207"/>
      <c r="AD498" s="207"/>
      <c r="AE498" s="207"/>
      <c r="AF498" s="207"/>
      <c r="AG498" s="207"/>
      <c r="AH498" s="207"/>
      <c r="AI498" s="207"/>
      <c r="AJ498" s="207"/>
      <c r="AK498" s="207"/>
      <c r="AL498" s="207"/>
      <c r="AM498" s="207"/>
      <c r="AN498" s="207"/>
      <c r="AO498" s="207"/>
      <c r="AP498" s="207"/>
      <c r="AQ498" s="207"/>
      <c r="AR498" s="207"/>
      <c r="AS498" s="207"/>
      <c r="AT498" s="207"/>
      <c r="AU498" s="207"/>
      <c r="AV498" s="207"/>
      <c r="AW498" s="207"/>
      <c r="AX498" s="207"/>
      <c r="AY498" s="207"/>
      <c r="AZ498" s="207"/>
      <c r="BA498" s="207"/>
      <c r="BB498" s="207"/>
      <c r="BC498" s="207"/>
      <c r="BD498" s="207"/>
      <c r="BE498" s="207"/>
      <c r="BF498" s="207"/>
      <c r="BG498" s="207"/>
      <c r="BH498" s="207"/>
      <c r="BI498" s="207"/>
      <c r="BJ498" s="207"/>
      <c r="BK498" s="207"/>
      <c r="BL498" s="207"/>
      <c r="BM498" s="208" t="e">
        <v>#N/A</v>
      </c>
    </row>
    <row r="499" spans="1:65">
      <c r="A499" s="30"/>
      <c r="B499" s="19">
        <v>1</v>
      </c>
      <c r="C499" s="9">
        <v>3</v>
      </c>
      <c r="D499" s="209">
        <v>57.3</v>
      </c>
      <c r="E499" s="209">
        <v>53.297521358581776</v>
      </c>
      <c r="F499" s="211">
        <v>32.400449999999999</v>
      </c>
      <c r="G499" s="209">
        <v>56</v>
      </c>
      <c r="H499" s="209">
        <v>55</v>
      </c>
      <c r="I499" s="209">
        <v>58.7</v>
      </c>
      <c r="J499" s="209">
        <v>59.9</v>
      </c>
      <c r="K499" s="209">
        <v>57.5</v>
      </c>
      <c r="L499" s="209">
        <v>60.6</v>
      </c>
      <c r="M499" s="209">
        <v>58.8</v>
      </c>
      <c r="N499" s="209">
        <v>55.620417975199999</v>
      </c>
      <c r="O499" s="211">
        <v>44</v>
      </c>
      <c r="P499" s="209">
        <v>57.1</v>
      </c>
      <c r="Q499" s="211">
        <v>81.2</v>
      </c>
      <c r="R499" s="209">
        <v>55.4</v>
      </c>
      <c r="S499" s="209">
        <v>59.3</v>
      </c>
      <c r="T499" s="209">
        <v>58.4</v>
      </c>
      <c r="U499" s="209">
        <v>59.39</v>
      </c>
      <c r="V499" s="209">
        <v>50</v>
      </c>
      <c r="W499" s="209">
        <v>50.374000000000002</v>
      </c>
      <c r="X499" s="206"/>
      <c r="Y499" s="207"/>
      <c r="Z499" s="207"/>
      <c r="AA499" s="207"/>
      <c r="AB499" s="207"/>
      <c r="AC499" s="207"/>
      <c r="AD499" s="207"/>
      <c r="AE499" s="207"/>
      <c r="AF499" s="207"/>
      <c r="AG499" s="207"/>
      <c r="AH499" s="207"/>
      <c r="AI499" s="207"/>
      <c r="AJ499" s="207"/>
      <c r="AK499" s="207"/>
      <c r="AL499" s="207"/>
      <c r="AM499" s="207"/>
      <c r="AN499" s="207"/>
      <c r="AO499" s="207"/>
      <c r="AP499" s="207"/>
      <c r="AQ499" s="207"/>
      <c r="AR499" s="207"/>
      <c r="AS499" s="207"/>
      <c r="AT499" s="207"/>
      <c r="AU499" s="207"/>
      <c r="AV499" s="207"/>
      <c r="AW499" s="207"/>
      <c r="AX499" s="207"/>
      <c r="AY499" s="207"/>
      <c r="AZ499" s="207"/>
      <c r="BA499" s="207"/>
      <c r="BB499" s="207"/>
      <c r="BC499" s="207"/>
      <c r="BD499" s="207"/>
      <c r="BE499" s="207"/>
      <c r="BF499" s="207"/>
      <c r="BG499" s="207"/>
      <c r="BH499" s="207"/>
      <c r="BI499" s="207"/>
      <c r="BJ499" s="207"/>
      <c r="BK499" s="207"/>
      <c r="BL499" s="207"/>
      <c r="BM499" s="208">
        <v>16</v>
      </c>
    </row>
    <row r="500" spans="1:65">
      <c r="A500" s="30"/>
      <c r="B500" s="19">
        <v>1</v>
      </c>
      <c r="C500" s="9">
        <v>4</v>
      </c>
      <c r="D500" s="209">
        <v>55.8</v>
      </c>
      <c r="E500" s="209">
        <v>51.186113805950185</v>
      </c>
      <c r="F500" s="211">
        <v>32.470350000000003</v>
      </c>
      <c r="G500" s="209">
        <v>56</v>
      </c>
      <c r="H500" s="209">
        <v>53</v>
      </c>
      <c r="I500" s="209">
        <v>58.8</v>
      </c>
      <c r="J500" s="209">
        <v>58.9</v>
      </c>
      <c r="K500" s="209">
        <v>57.4</v>
      </c>
      <c r="L500" s="209">
        <v>55</v>
      </c>
      <c r="M500" s="209">
        <v>60.3</v>
      </c>
      <c r="N500" s="209">
        <v>55.880205459199992</v>
      </c>
      <c r="O500" s="211">
        <v>45</v>
      </c>
      <c r="P500" s="209">
        <v>60.1</v>
      </c>
      <c r="Q500" s="211">
        <v>78.900000000000006</v>
      </c>
      <c r="R500" s="209">
        <v>54.7</v>
      </c>
      <c r="S500" s="209">
        <v>59</v>
      </c>
      <c r="T500" s="209">
        <v>58.1</v>
      </c>
      <c r="U500" s="209">
        <v>60.81</v>
      </c>
      <c r="V500" s="209">
        <v>50</v>
      </c>
      <c r="W500" s="209">
        <v>50.927999999999997</v>
      </c>
      <c r="X500" s="206"/>
      <c r="Y500" s="207"/>
      <c r="Z500" s="207"/>
      <c r="AA500" s="207"/>
      <c r="AB500" s="207"/>
      <c r="AC500" s="207"/>
      <c r="AD500" s="207"/>
      <c r="AE500" s="207"/>
      <c r="AF500" s="207"/>
      <c r="AG500" s="207"/>
      <c r="AH500" s="207"/>
      <c r="AI500" s="207"/>
      <c r="AJ500" s="207"/>
      <c r="AK500" s="207"/>
      <c r="AL500" s="207"/>
      <c r="AM500" s="207"/>
      <c r="AN500" s="207"/>
      <c r="AO500" s="207"/>
      <c r="AP500" s="207"/>
      <c r="AQ500" s="207"/>
      <c r="AR500" s="207"/>
      <c r="AS500" s="207"/>
      <c r="AT500" s="207"/>
      <c r="AU500" s="207"/>
      <c r="AV500" s="207"/>
      <c r="AW500" s="207"/>
      <c r="AX500" s="207"/>
      <c r="AY500" s="207"/>
      <c r="AZ500" s="207"/>
      <c r="BA500" s="207"/>
      <c r="BB500" s="207"/>
      <c r="BC500" s="207"/>
      <c r="BD500" s="207"/>
      <c r="BE500" s="207"/>
      <c r="BF500" s="207"/>
      <c r="BG500" s="207"/>
      <c r="BH500" s="207"/>
      <c r="BI500" s="207"/>
      <c r="BJ500" s="207"/>
      <c r="BK500" s="207"/>
      <c r="BL500" s="207"/>
      <c r="BM500" s="208">
        <v>56.213484257441493</v>
      </c>
    </row>
    <row r="501" spans="1:65">
      <c r="A501" s="30"/>
      <c r="B501" s="19">
        <v>1</v>
      </c>
      <c r="C501" s="9">
        <v>5</v>
      </c>
      <c r="D501" s="209">
        <v>55.5</v>
      </c>
      <c r="E501" s="209">
        <v>51.468188439788804</v>
      </c>
      <c r="F501" s="211">
        <v>32.388649999999998</v>
      </c>
      <c r="G501" s="209">
        <v>56</v>
      </c>
      <c r="H501" s="209">
        <v>54</v>
      </c>
      <c r="I501" s="209">
        <v>58.1</v>
      </c>
      <c r="J501" s="209">
        <v>58.1</v>
      </c>
      <c r="K501" s="209">
        <v>58.6</v>
      </c>
      <c r="L501" s="209">
        <v>55.5</v>
      </c>
      <c r="M501" s="209">
        <v>58.7</v>
      </c>
      <c r="N501" s="209">
        <v>54.573062662699996</v>
      </c>
      <c r="O501" s="211">
        <v>45</v>
      </c>
      <c r="P501" s="209">
        <v>60.1</v>
      </c>
      <c r="Q501" s="211">
        <v>78.400000000000006</v>
      </c>
      <c r="R501" s="209">
        <v>55.5</v>
      </c>
      <c r="S501" s="209">
        <v>56.4</v>
      </c>
      <c r="T501" s="209">
        <v>58.5</v>
      </c>
      <c r="U501" s="209">
        <v>60.3</v>
      </c>
      <c r="V501" s="209">
        <v>50</v>
      </c>
      <c r="W501" s="209">
        <v>51.453000000000003</v>
      </c>
      <c r="X501" s="206"/>
      <c r="Y501" s="207"/>
      <c r="Z501" s="207"/>
      <c r="AA501" s="207"/>
      <c r="AB501" s="207"/>
      <c r="AC501" s="207"/>
      <c r="AD501" s="207"/>
      <c r="AE501" s="207"/>
      <c r="AF501" s="207"/>
      <c r="AG501" s="207"/>
      <c r="AH501" s="207"/>
      <c r="AI501" s="207"/>
      <c r="AJ501" s="207"/>
      <c r="AK501" s="207"/>
      <c r="AL501" s="207"/>
      <c r="AM501" s="207"/>
      <c r="AN501" s="207"/>
      <c r="AO501" s="207"/>
      <c r="AP501" s="207"/>
      <c r="AQ501" s="207"/>
      <c r="AR501" s="207"/>
      <c r="AS501" s="207"/>
      <c r="AT501" s="207"/>
      <c r="AU501" s="207"/>
      <c r="AV501" s="207"/>
      <c r="AW501" s="207"/>
      <c r="AX501" s="207"/>
      <c r="AY501" s="207"/>
      <c r="AZ501" s="207"/>
      <c r="BA501" s="207"/>
      <c r="BB501" s="207"/>
      <c r="BC501" s="207"/>
      <c r="BD501" s="207"/>
      <c r="BE501" s="207"/>
      <c r="BF501" s="207"/>
      <c r="BG501" s="207"/>
      <c r="BH501" s="207"/>
      <c r="BI501" s="207"/>
      <c r="BJ501" s="207"/>
      <c r="BK501" s="207"/>
      <c r="BL501" s="207"/>
      <c r="BM501" s="208">
        <v>40</v>
      </c>
    </row>
    <row r="502" spans="1:65">
      <c r="A502" s="30"/>
      <c r="B502" s="19">
        <v>1</v>
      </c>
      <c r="C502" s="9">
        <v>6</v>
      </c>
      <c r="D502" s="209">
        <v>55.6</v>
      </c>
      <c r="E502" s="209">
        <v>52.429592533291725</v>
      </c>
      <c r="F502" s="211">
        <v>32.466549999999998</v>
      </c>
      <c r="G502" s="209">
        <v>55</v>
      </c>
      <c r="H502" s="209">
        <v>52</v>
      </c>
      <c r="I502" s="209">
        <v>58.6</v>
      </c>
      <c r="J502" s="209">
        <v>59.1</v>
      </c>
      <c r="K502" s="209">
        <v>58</v>
      </c>
      <c r="L502" s="209">
        <v>59.3</v>
      </c>
      <c r="M502" s="209">
        <v>59.3</v>
      </c>
      <c r="N502" s="209">
        <v>55.297161703238466</v>
      </c>
      <c r="O502" s="211">
        <v>45</v>
      </c>
      <c r="P502" s="209">
        <v>60.1</v>
      </c>
      <c r="Q502" s="211">
        <v>79</v>
      </c>
      <c r="R502" s="209">
        <v>54.7</v>
      </c>
      <c r="S502" s="209">
        <v>55.7</v>
      </c>
      <c r="T502" s="210">
        <v>63.6</v>
      </c>
      <c r="U502" s="209">
        <v>59.15</v>
      </c>
      <c r="V502" s="209">
        <v>50</v>
      </c>
      <c r="W502" s="209">
        <v>51.131</v>
      </c>
      <c r="X502" s="206"/>
      <c r="Y502" s="207"/>
      <c r="Z502" s="207"/>
      <c r="AA502" s="207"/>
      <c r="AB502" s="207"/>
      <c r="AC502" s="207"/>
      <c r="AD502" s="207"/>
      <c r="AE502" s="207"/>
      <c r="AF502" s="207"/>
      <c r="AG502" s="207"/>
      <c r="AH502" s="207"/>
      <c r="AI502" s="207"/>
      <c r="AJ502" s="207"/>
      <c r="AK502" s="207"/>
      <c r="AL502" s="207"/>
      <c r="AM502" s="207"/>
      <c r="AN502" s="207"/>
      <c r="AO502" s="207"/>
      <c r="AP502" s="207"/>
      <c r="AQ502" s="207"/>
      <c r="AR502" s="207"/>
      <c r="AS502" s="207"/>
      <c r="AT502" s="207"/>
      <c r="AU502" s="207"/>
      <c r="AV502" s="207"/>
      <c r="AW502" s="207"/>
      <c r="AX502" s="207"/>
      <c r="AY502" s="207"/>
      <c r="AZ502" s="207"/>
      <c r="BA502" s="207"/>
      <c r="BB502" s="207"/>
      <c r="BC502" s="207"/>
      <c r="BD502" s="207"/>
      <c r="BE502" s="207"/>
      <c r="BF502" s="207"/>
      <c r="BG502" s="207"/>
      <c r="BH502" s="207"/>
      <c r="BI502" s="207"/>
      <c r="BJ502" s="207"/>
      <c r="BK502" s="207"/>
      <c r="BL502" s="207"/>
      <c r="BM502" s="212"/>
    </row>
    <row r="503" spans="1:65">
      <c r="A503" s="30"/>
      <c r="B503" s="20" t="s">
        <v>262</v>
      </c>
      <c r="C503" s="12"/>
      <c r="D503" s="213">
        <v>56.083333333333336</v>
      </c>
      <c r="E503" s="213">
        <v>52.499147052215562</v>
      </c>
      <c r="F503" s="213">
        <v>32.413649999999997</v>
      </c>
      <c r="G503" s="213">
        <v>56</v>
      </c>
      <c r="H503" s="213">
        <v>53.166666666666664</v>
      </c>
      <c r="I503" s="213">
        <v>58.466666666666676</v>
      </c>
      <c r="J503" s="213">
        <v>59.083333333333343</v>
      </c>
      <c r="K503" s="213">
        <v>57.650000000000006</v>
      </c>
      <c r="L503" s="213">
        <v>58.133333333333333</v>
      </c>
      <c r="M503" s="213">
        <v>59.033333333333331</v>
      </c>
      <c r="N503" s="213">
        <v>54.810918657623084</v>
      </c>
      <c r="O503" s="213">
        <v>44.5</v>
      </c>
      <c r="P503" s="213">
        <v>58.766666666666673</v>
      </c>
      <c r="Q503" s="213">
        <v>74.75</v>
      </c>
      <c r="R503" s="213">
        <v>55.333333333333336</v>
      </c>
      <c r="S503" s="213">
        <v>57.15</v>
      </c>
      <c r="T503" s="213">
        <v>59.65</v>
      </c>
      <c r="U503" s="213">
        <v>59.74</v>
      </c>
      <c r="V503" s="213">
        <v>50</v>
      </c>
      <c r="W503" s="213">
        <v>50.852499999999999</v>
      </c>
      <c r="X503" s="206"/>
      <c r="Y503" s="207"/>
      <c r="Z503" s="207"/>
      <c r="AA503" s="207"/>
      <c r="AB503" s="207"/>
      <c r="AC503" s="207"/>
      <c r="AD503" s="207"/>
      <c r="AE503" s="207"/>
      <c r="AF503" s="207"/>
      <c r="AG503" s="207"/>
      <c r="AH503" s="207"/>
      <c r="AI503" s="207"/>
      <c r="AJ503" s="207"/>
      <c r="AK503" s="207"/>
      <c r="AL503" s="207"/>
      <c r="AM503" s="207"/>
      <c r="AN503" s="207"/>
      <c r="AO503" s="207"/>
      <c r="AP503" s="207"/>
      <c r="AQ503" s="207"/>
      <c r="AR503" s="207"/>
      <c r="AS503" s="207"/>
      <c r="AT503" s="207"/>
      <c r="AU503" s="207"/>
      <c r="AV503" s="207"/>
      <c r="AW503" s="207"/>
      <c r="AX503" s="207"/>
      <c r="AY503" s="207"/>
      <c r="AZ503" s="207"/>
      <c r="BA503" s="207"/>
      <c r="BB503" s="207"/>
      <c r="BC503" s="207"/>
      <c r="BD503" s="207"/>
      <c r="BE503" s="207"/>
      <c r="BF503" s="207"/>
      <c r="BG503" s="207"/>
      <c r="BH503" s="207"/>
      <c r="BI503" s="207"/>
      <c r="BJ503" s="207"/>
      <c r="BK503" s="207"/>
      <c r="BL503" s="207"/>
      <c r="BM503" s="212"/>
    </row>
    <row r="504" spans="1:65">
      <c r="A504" s="30"/>
      <c r="B504" s="3" t="s">
        <v>263</v>
      </c>
      <c r="C504" s="29"/>
      <c r="D504" s="209">
        <v>55.7</v>
      </c>
      <c r="E504" s="209">
        <v>52.321790158470044</v>
      </c>
      <c r="F504" s="209">
        <v>32.400725000000001</v>
      </c>
      <c r="G504" s="209">
        <v>56</v>
      </c>
      <c r="H504" s="209">
        <v>53</v>
      </c>
      <c r="I504" s="209">
        <v>58.650000000000006</v>
      </c>
      <c r="J504" s="209">
        <v>59.150000000000006</v>
      </c>
      <c r="K504" s="209">
        <v>57.75</v>
      </c>
      <c r="L504" s="209">
        <v>59.2</v>
      </c>
      <c r="M504" s="209">
        <v>59.05</v>
      </c>
      <c r="N504" s="209">
        <v>54.935112182969235</v>
      </c>
      <c r="O504" s="209">
        <v>44.5</v>
      </c>
      <c r="P504" s="209">
        <v>59.1</v>
      </c>
      <c r="Q504" s="209">
        <v>78.95</v>
      </c>
      <c r="R504" s="209">
        <v>55.3</v>
      </c>
      <c r="S504" s="209">
        <v>57.7</v>
      </c>
      <c r="T504" s="209">
        <v>58.45</v>
      </c>
      <c r="U504" s="209">
        <v>59.69</v>
      </c>
      <c r="V504" s="209">
        <v>50</v>
      </c>
      <c r="W504" s="209">
        <v>50.855999999999995</v>
      </c>
      <c r="X504" s="206"/>
      <c r="Y504" s="207"/>
      <c r="Z504" s="207"/>
      <c r="AA504" s="207"/>
      <c r="AB504" s="207"/>
      <c r="AC504" s="207"/>
      <c r="AD504" s="207"/>
      <c r="AE504" s="207"/>
      <c r="AF504" s="207"/>
      <c r="AG504" s="207"/>
      <c r="AH504" s="207"/>
      <c r="AI504" s="207"/>
      <c r="AJ504" s="207"/>
      <c r="AK504" s="207"/>
      <c r="AL504" s="207"/>
      <c r="AM504" s="207"/>
      <c r="AN504" s="207"/>
      <c r="AO504" s="207"/>
      <c r="AP504" s="207"/>
      <c r="AQ504" s="207"/>
      <c r="AR504" s="207"/>
      <c r="AS504" s="207"/>
      <c r="AT504" s="207"/>
      <c r="AU504" s="207"/>
      <c r="AV504" s="207"/>
      <c r="AW504" s="207"/>
      <c r="AX504" s="207"/>
      <c r="AY504" s="207"/>
      <c r="AZ504" s="207"/>
      <c r="BA504" s="207"/>
      <c r="BB504" s="207"/>
      <c r="BC504" s="207"/>
      <c r="BD504" s="207"/>
      <c r="BE504" s="207"/>
      <c r="BF504" s="207"/>
      <c r="BG504" s="207"/>
      <c r="BH504" s="207"/>
      <c r="BI504" s="207"/>
      <c r="BJ504" s="207"/>
      <c r="BK504" s="207"/>
      <c r="BL504" s="207"/>
      <c r="BM504" s="212"/>
    </row>
    <row r="505" spans="1:65">
      <c r="A505" s="30"/>
      <c r="B505" s="3" t="s">
        <v>264</v>
      </c>
      <c r="C505" s="29"/>
      <c r="D505" s="218">
        <v>1.02648266749452</v>
      </c>
      <c r="E505" s="218">
        <v>1.1934610458698698</v>
      </c>
      <c r="F505" s="218">
        <v>4.5659883924513235E-2</v>
      </c>
      <c r="G505" s="218">
        <v>0.63245553203367588</v>
      </c>
      <c r="H505" s="218">
        <v>1.169045194450012</v>
      </c>
      <c r="I505" s="218">
        <v>0.41793141383086629</v>
      </c>
      <c r="J505" s="218">
        <v>0.58793423668524836</v>
      </c>
      <c r="K505" s="218">
        <v>0.74766302570075072</v>
      </c>
      <c r="L505" s="218">
        <v>2.3018832869341281</v>
      </c>
      <c r="M505" s="218">
        <v>0.86641021846851696</v>
      </c>
      <c r="N505" s="218">
        <v>0.93378853866982803</v>
      </c>
      <c r="O505" s="218">
        <v>0.54772255750516607</v>
      </c>
      <c r="P505" s="218">
        <v>1.505545305418162</v>
      </c>
      <c r="Q505" s="218">
        <v>12.33381530589789</v>
      </c>
      <c r="R505" s="218">
        <v>0.66533199732664672</v>
      </c>
      <c r="S505" s="218">
        <v>2.3432882878553372</v>
      </c>
      <c r="T505" s="218">
        <v>2.2151749366585034</v>
      </c>
      <c r="U505" s="218">
        <v>0.75831391916540858</v>
      </c>
      <c r="V505" s="218">
        <v>0</v>
      </c>
      <c r="W505" s="218">
        <v>0.41074895008995482</v>
      </c>
      <c r="X505" s="215"/>
      <c r="Y505" s="216"/>
      <c r="Z505" s="216"/>
      <c r="AA505" s="216"/>
      <c r="AB505" s="216"/>
      <c r="AC505" s="216"/>
      <c r="AD505" s="216"/>
      <c r="AE505" s="216"/>
      <c r="AF505" s="216"/>
      <c r="AG505" s="216"/>
      <c r="AH505" s="216"/>
      <c r="AI505" s="216"/>
      <c r="AJ505" s="216"/>
      <c r="AK505" s="216"/>
      <c r="AL505" s="216"/>
      <c r="AM505" s="216"/>
      <c r="AN505" s="216"/>
      <c r="AO505" s="216"/>
      <c r="AP505" s="216"/>
      <c r="AQ505" s="216"/>
      <c r="AR505" s="216"/>
      <c r="AS505" s="216"/>
      <c r="AT505" s="216"/>
      <c r="AU505" s="216"/>
      <c r="AV505" s="216"/>
      <c r="AW505" s="216"/>
      <c r="AX505" s="216"/>
      <c r="AY505" s="216"/>
      <c r="AZ505" s="216"/>
      <c r="BA505" s="216"/>
      <c r="BB505" s="216"/>
      <c r="BC505" s="216"/>
      <c r="BD505" s="216"/>
      <c r="BE505" s="216"/>
      <c r="BF505" s="216"/>
      <c r="BG505" s="216"/>
      <c r="BH505" s="216"/>
      <c r="BI505" s="216"/>
      <c r="BJ505" s="216"/>
      <c r="BK505" s="216"/>
      <c r="BL505" s="216"/>
      <c r="BM505" s="219"/>
    </row>
    <row r="506" spans="1:65">
      <c r="A506" s="30"/>
      <c r="B506" s="3" t="s">
        <v>86</v>
      </c>
      <c r="C506" s="29"/>
      <c r="D506" s="13">
        <v>1.8302811307480297E-2</v>
      </c>
      <c r="E506" s="13">
        <v>2.27329606837775E-2</v>
      </c>
      <c r="F506" s="13">
        <v>1.4086622125096446E-3</v>
      </c>
      <c r="G506" s="13">
        <v>1.1293848786315641E-2</v>
      </c>
      <c r="H506" s="13">
        <v>2.1988310867398345E-2</v>
      </c>
      <c r="I506" s="13">
        <v>7.1481997804595139E-3</v>
      </c>
      <c r="J506" s="13">
        <v>9.950932073657234E-3</v>
      </c>
      <c r="K506" s="13">
        <v>1.2969003047714669E-2</v>
      </c>
      <c r="L506" s="13">
        <v>3.9596616174325597E-2</v>
      </c>
      <c r="M506" s="13">
        <v>1.4676627077388768E-2</v>
      </c>
      <c r="N506" s="13">
        <v>1.7036542381322722E-2</v>
      </c>
      <c r="O506" s="13">
        <v>1.2308372078767777E-2</v>
      </c>
      <c r="P506" s="13">
        <v>2.5619035259526295E-2</v>
      </c>
      <c r="Q506" s="13">
        <v>0.16500087365749685</v>
      </c>
      <c r="R506" s="13">
        <v>1.2024072240843012E-2</v>
      </c>
      <c r="S506" s="13">
        <v>4.1002419735001523E-2</v>
      </c>
      <c r="T506" s="13">
        <v>3.7136210170301817E-2</v>
      </c>
      <c r="U506" s="13">
        <v>1.26935707928592E-2</v>
      </c>
      <c r="V506" s="13">
        <v>0</v>
      </c>
      <c r="W506" s="13">
        <v>8.0772616899848545E-3</v>
      </c>
      <c r="X506" s="146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30"/>
      <c r="B507" s="3" t="s">
        <v>265</v>
      </c>
      <c r="C507" s="29"/>
      <c r="D507" s="13">
        <v>-2.3152972249879111E-3</v>
      </c>
      <c r="E507" s="13">
        <v>-6.6075555612517101E-2</v>
      </c>
      <c r="F507" s="13">
        <v>-0.42338301159994174</v>
      </c>
      <c r="G507" s="13">
        <v>-3.7977410626922614E-3</v>
      </c>
      <c r="H507" s="13">
        <v>-5.4200831544639505E-2</v>
      </c>
      <c r="I507" s="13">
        <v>4.0082596533355996E-2</v>
      </c>
      <c r="J507" s="13">
        <v>5.1052680932367922E-2</v>
      </c>
      <c r="K507" s="13">
        <v>2.5554646923853452E-2</v>
      </c>
      <c r="L507" s="13">
        <v>3.4152821182538373E-2</v>
      </c>
      <c r="M507" s="13">
        <v>5.0163214629745267E-2</v>
      </c>
      <c r="N507" s="13">
        <v>-2.4950696765122515E-2</v>
      </c>
      <c r="O507" s="13">
        <v>-0.20837499066588938</v>
      </c>
      <c r="P507" s="13">
        <v>4.541939434909148E-2</v>
      </c>
      <c r="Q507" s="13">
        <v>0.32975212242078134</v>
      </c>
      <c r="R507" s="13">
        <v>-1.5657291764326842E-2</v>
      </c>
      <c r="S507" s="13">
        <v>1.6659983897627351E-2</v>
      </c>
      <c r="T507" s="13">
        <v>6.1133299028757193E-2</v>
      </c>
      <c r="U507" s="13">
        <v>6.2734338373477971E-2</v>
      </c>
      <c r="V507" s="13">
        <v>-0.11053369737740382</v>
      </c>
      <c r="W507" s="13">
        <v>-9.5368296917688555E-2</v>
      </c>
      <c r="X507" s="146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30"/>
      <c r="B508" s="46" t="s">
        <v>266</v>
      </c>
      <c r="C508" s="47"/>
      <c r="D508" s="45">
        <v>0.15</v>
      </c>
      <c r="E508" s="45">
        <v>1.1399999999999999</v>
      </c>
      <c r="F508" s="45">
        <v>6.68</v>
      </c>
      <c r="G508" s="45">
        <v>0.17</v>
      </c>
      <c r="H508" s="45">
        <v>0.95</v>
      </c>
      <c r="I508" s="45">
        <v>0.51</v>
      </c>
      <c r="J508" s="45">
        <v>0.68</v>
      </c>
      <c r="K508" s="45">
        <v>0.28999999999999998</v>
      </c>
      <c r="L508" s="45">
        <v>0.42</v>
      </c>
      <c r="M508" s="45">
        <v>0.67</v>
      </c>
      <c r="N508" s="45">
        <v>0.5</v>
      </c>
      <c r="O508" s="45">
        <v>3.35</v>
      </c>
      <c r="P508" s="45">
        <v>0.59</v>
      </c>
      <c r="Q508" s="45">
        <v>5.01</v>
      </c>
      <c r="R508" s="45">
        <v>0.35</v>
      </c>
      <c r="S508" s="45">
        <v>0.15</v>
      </c>
      <c r="T508" s="45">
        <v>0.84</v>
      </c>
      <c r="U508" s="45">
        <v>0.86</v>
      </c>
      <c r="V508" s="45">
        <v>1.83</v>
      </c>
      <c r="W508" s="45">
        <v>1.59</v>
      </c>
      <c r="X508" s="146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B509" s="31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BM509" s="55"/>
    </row>
    <row r="510" spans="1:65" ht="15">
      <c r="B510" s="8" t="s">
        <v>519</v>
      </c>
      <c r="BM510" s="28" t="s">
        <v>66</v>
      </c>
    </row>
    <row r="511" spans="1:65" ht="15">
      <c r="A511" s="25" t="s">
        <v>23</v>
      </c>
      <c r="B511" s="18" t="s">
        <v>110</v>
      </c>
      <c r="C511" s="15" t="s">
        <v>111</v>
      </c>
      <c r="D511" s="16" t="s">
        <v>230</v>
      </c>
      <c r="E511" s="17" t="s">
        <v>230</v>
      </c>
      <c r="F511" s="17" t="s">
        <v>230</v>
      </c>
      <c r="G511" s="17" t="s">
        <v>230</v>
      </c>
      <c r="H511" s="17" t="s">
        <v>230</v>
      </c>
      <c r="I511" s="17" t="s">
        <v>230</v>
      </c>
      <c r="J511" s="17" t="s">
        <v>230</v>
      </c>
      <c r="K511" s="17" t="s">
        <v>230</v>
      </c>
      <c r="L511" s="17" t="s">
        <v>230</v>
      </c>
      <c r="M511" s="146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8">
        <v>1</v>
      </c>
    </row>
    <row r="512" spans="1:65">
      <c r="A512" s="30"/>
      <c r="B512" s="19" t="s">
        <v>231</v>
      </c>
      <c r="C512" s="9" t="s">
        <v>231</v>
      </c>
      <c r="D512" s="144" t="s">
        <v>234</v>
      </c>
      <c r="E512" s="145" t="s">
        <v>235</v>
      </c>
      <c r="F512" s="145" t="s">
        <v>237</v>
      </c>
      <c r="G512" s="145" t="s">
        <v>239</v>
      </c>
      <c r="H512" s="145" t="s">
        <v>249</v>
      </c>
      <c r="I512" s="145" t="s">
        <v>250</v>
      </c>
      <c r="J512" s="145" t="s">
        <v>251</v>
      </c>
      <c r="K512" s="145" t="s">
        <v>286</v>
      </c>
      <c r="L512" s="145" t="s">
        <v>255</v>
      </c>
      <c r="M512" s="146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 t="s">
        <v>3</v>
      </c>
    </row>
    <row r="513" spans="1:65">
      <c r="A513" s="30"/>
      <c r="B513" s="19"/>
      <c r="C513" s="9"/>
      <c r="D513" s="10" t="s">
        <v>302</v>
      </c>
      <c r="E513" s="11" t="s">
        <v>302</v>
      </c>
      <c r="F513" s="11" t="s">
        <v>302</v>
      </c>
      <c r="G513" s="11" t="s">
        <v>303</v>
      </c>
      <c r="H513" s="11" t="s">
        <v>302</v>
      </c>
      <c r="I513" s="11" t="s">
        <v>302</v>
      </c>
      <c r="J513" s="11" t="s">
        <v>303</v>
      </c>
      <c r="K513" s="11" t="s">
        <v>303</v>
      </c>
      <c r="L513" s="11" t="s">
        <v>302</v>
      </c>
      <c r="M513" s="146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2</v>
      </c>
    </row>
    <row r="514" spans="1:65">
      <c r="A514" s="30"/>
      <c r="B514" s="19"/>
      <c r="C514" s="9"/>
      <c r="D514" s="26"/>
      <c r="E514" s="26"/>
      <c r="F514" s="26"/>
      <c r="G514" s="26"/>
      <c r="H514" s="26"/>
      <c r="I514" s="26"/>
      <c r="J514" s="26"/>
      <c r="K514" s="26"/>
      <c r="L514" s="26"/>
      <c r="M514" s="146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3</v>
      </c>
    </row>
    <row r="515" spans="1:65">
      <c r="A515" s="30"/>
      <c r="B515" s="18">
        <v>1</v>
      </c>
      <c r="C515" s="14">
        <v>1</v>
      </c>
      <c r="D515" s="22">
        <v>0.21</v>
      </c>
      <c r="E515" s="22">
        <v>0.20223387871779105</v>
      </c>
      <c r="F515" s="22">
        <v>0.22228999999999999</v>
      </c>
      <c r="G515" s="147">
        <v>0.2</v>
      </c>
      <c r="H515" s="147">
        <v>0.2</v>
      </c>
      <c r="I515" s="22">
        <v>0.22</v>
      </c>
      <c r="J515" s="147">
        <v>0.2</v>
      </c>
      <c r="K515" s="22">
        <v>0.19</v>
      </c>
      <c r="L515" s="22">
        <v>0.24</v>
      </c>
      <c r="M515" s="146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1</v>
      </c>
    </row>
    <row r="516" spans="1:65">
      <c r="A516" s="30"/>
      <c r="B516" s="19">
        <v>1</v>
      </c>
      <c r="C516" s="9">
        <v>2</v>
      </c>
      <c r="D516" s="11">
        <v>0.21</v>
      </c>
      <c r="E516" s="11">
        <v>0.20763716698053522</v>
      </c>
      <c r="F516" s="11">
        <v>0.23425999999999997</v>
      </c>
      <c r="G516" s="148">
        <v>0.2</v>
      </c>
      <c r="H516" s="148">
        <v>0.2</v>
      </c>
      <c r="I516" s="11">
        <v>0.22</v>
      </c>
      <c r="J516" s="148">
        <v>0.2</v>
      </c>
      <c r="K516" s="11">
        <v>0.2</v>
      </c>
      <c r="L516" s="11">
        <v>0.24</v>
      </c>
      <c r="M516" s="146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>
        <v>6</v>
      </c>
    </row>
    <row r="517" spans="1:65">
      <c r="A517" s="30"/>
      <c r="B517" s="19">
        <v>1</v>
      </c>
      <c r="C517" s="9">
        <v>3</v>
      </c>
      <c r="D517" s="11">
        <v>0.21</v>
      </c>
      <c r="E517" s="11">
        <v>0.20087651749116522</v>
      </c>
      <c r="F517" s="11">
        <v>0.22732999999999998</v>
      </c>
      <c r="G517" s="148">
        <v>0.2</v>
      </c>
      <c r="H517" s="148">
        <v>0.2</v>
      </c>
      <c r="I517" s="11">
        <v>0.22</v>
      </c>
      <c r="J517" s="148">
        <v>0.2</v>
      </c>
      <c r="K517" s="11">
        <v>0.21</v>
      </c>
      <c r="L517" s="11">
        <v>0.24</v>
      </c>
      <c r="M517" s="146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16</v>
      </c>
    </row>
    <row r="518" spans="1:65">
      <c r="A518" s="30"/>
      <c r="B518" s="19">
        <v>1</v>
      </c>
      <c r="C518" s="9">
        <v>4</v>
      </c>
      <c r="D518" s="11">
        <v>0.21</v>
      </c>
      <c r="E518" s="11">
        <v>0.19195509541948466</v>
      </c>
      <c r="F518" s="11">
        <v>0.22183999999999998</v>
      </c>
      <c r="G518" s="148">
        <v>0.2</v>
      </c>
      <c r="H518" s="148">
        <v>0.2</v>
      </c>
      <c r="I518" s="11">
        <v>0.21</v>
      </c>
      <c r="J518" s="148">
        <v>0.2</v>
      </c>
      <c r="K518" s="11">
        <v>0.19</v>
      </c>
      <c r="L518" s="11">
        <v>0.22</v>
      </c>
      <c r="M518" s="146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0.2133826266356468</v>
      </c>
    </row>
    <row r="519" spans="1:65">
      <c r="A519" s="30"/>
      <c r="B519" s="19">
        <v>1</v>
      </c>
      <c r="C519" s="9">
        <v>5</v>
      </c>
      <c r="D519" s="11">
        <v>0.2</v>
      </c>
      <c r="E519" s="11">
        <v>0.22094389289574271</v>
      </c>
      <c r="F519" s="11">
        <v>0.21149000000000001</v>
      </c>
      <c r="G519" s="148">
        <v>0.2</v>
      </c>
      <c r="H519" s="148">
        <v>0.2</v>
      </c>
      <c r="I519" s="11">
        <v>0.22</v>
      </c>
      <c r="J519" s="148">
        <v>0.2</v>
      </c>
      <c r="K519" s="11">
        <v>0.2</v>
      </c>
      <c r="L519" s="11">
        <v>0.24</v>
      </c>
      <c r="M519" s="146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41</v>
      </c>
    </row>
    <row r="520" spans="1:65">
      <c r="A520" s="30"/>
      <c r="B520" s="19">
        <v>1</v>
      </c>
      <c r="C520" s="9">
        <v>6</v>
      </c>
      <c r="D520" s="11">
        <v>0.23</v>
      </c>
      <c r="E520" s="11">
        <v>0.18366800737856612</v>
      </c>
      <c r="F520" s="11">
        <v>0.21725</v>
      </c>
      <c r="G520" s="148">
        <v>0.2</v>
      </c>
      <c r="H520" s="148">
        <v>0.2</v>
      </c>
      <c r="I520" s="11">
        <v>0.21</v>
      </c>
      <c r="J520" s="148">
        <v>0.2</v>
      </c>
      <c r="K520" s="11">
        <v>0.18</v>
      </c>
      <c r="L520" s="11">
        <v>0.22</v>
      </c>
      <c r="M520" s="146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5"/>
    </row>
    <row r="521" spans="1:65">
      <c r="A521" s="30"/>
      <c r="B521" s="20" t="s">
        <v>262</v>
      </c>
      <c r="C521" s="12"/>
      <c r="D521" s="23">
        <v>0.21166666666666667</v>
      </c>
      <c r="E521" s="23">
        <v>0.20121909314721417</v>
      </c>
      <c r="F521" s="23">
        <v>0.22240999999999997</v>
      </c>
      <c r="G521" s="23">
        <v>0.19999999999999998</v>
      </c>
      <c r="H521" s="23">
        <v>0.19999999999999998</v>
      </c>
      <c r="I521" s="23">
        <v>0.21666666666666667</v>
      </c>
      <c r="J521" s="23">
        <v>0.19999999999999998</v>
      </c>
      <c r="K521" s="23">
        <v>0.19499999999999998</v>
      </c>
      <c r="L521" s="23">
        <v>0.23333333333333331</v>
      </c>
      <c r="M521" s="146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5"/>
    </row>
    <row r="522" spans="1:65">
      <c r="A522" s="30"/>
      <c r="B522" s="3" t="s">
        <v>263</v>
      </c>
      <c r="C522" s="29"/>
      <c r="D522" s="11">
        <v>0.21</v>
      </c>
      <c r="E522" s="11">
        <v>0.20155519810447814</v>
      </c>
      <c r="F522" s="11">
        <v>0.22206499999999998</v>
      </c>
      <c r="G522" s="11">
        <v>0.2</v>
      </c>
      <c r="H522" s="11">
        <v>0.2</v>
      </c>
      <c r="I522" s="11">
        <v>0.22</v>
      </c>
      <c r="J522" s="11">
        <v>0.2</v>
      </c>
      <c r="K522" s="11">
        <v>0.19500000000000001</v>
      </c>
      <c r="L522" s="11">
        <v>0.24</v>
      </c>
      <c r="M522" s="146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5"/>
    </row>
    <row r="523" spans="1:65">
      <c r="A523" s="30"/>
      <c r="B523" s="3" t="s">
        <v>264</v>
      </c>
      <c r="C523" s="29"/>
      <c r="D523" s="24">
        <v>9.8319208025017535E-3</v>
      </c>
      <c r="E523" s="24">
        <v>1.284732509312112E-2</v>
      </c>
      <c r="F523" s="24">
        <v>7.8846712043052092E-3</v>
      </c>
      <c r="G523" s="24">
        <v>3.0404709722440586E-17</v>
      </c>
      <c r="H523" s="24">
        <v>3.0404709722440586E-17</v>
      </c>
      <c r="I523" s="24">
        <v>5.1639777949432268E-3</v>
      </c>
      <c r="J523" s="24">
        <v>3.0404709722440586E-17</v>
      </c>
      <c r="K523" s="24">
        <v>1.0488088481701517E-2</v>
      </c>
      <c r="L523" s="24">
        <v>1.032795558988644E-2</v>
      </c>
      <c r="M523" s="202"/>
      <c r="N523" s="203"/>
      <c r="O523" s="203"/>
      <c r="P523" s="203"/>
      <c r="Q523" s="203"/>
      <c r="R523" s="203"/>
      <c r="S523" s="203"/>
      <c r="T523" s="203"/>
      <c r="U523" s="203"/>
      <c r="V523" s="203"/>
      <c r="W523" s="203"/>
      <c r="X523" s="203"/>
      <c r="Y523" s="203"/>
      <c r="Z523" s="203"/>
      <c r="AA523" s="203"/>
      <c r="AB523" s="203"/>
      <c r="AC523" s="203"/>
      <c r="AD523" s="203"/>
      <c r="AE523" s="203"/>
      <c r="AF523" s="203"/>
      <c r="AG523" s="203"/>
      <c r="AH523" s="203"/>
      <c r="AI523" s="203"/>
      <c r="AJ523" s="203"/>
      <c r="AK523" s="203"/>
      <c r="AL523" s="203"/>
      <c r="AM523" s="203"/>
      <c r="AN523" s="203"/>
      <c r="AO523" s="203"/>
      <c r="AP523" s="203"/>
      <c r="AQ523" s="203"/>
      <c r="AR523" s="203"/>
      <c r="AS523" s="203"/>
      <c r="AT523" s="203"/>
      <c r="AU523" s="203"/>
      <c r="AV523" s="203"/>
      <c r="AW523" s="203"/>
      <c r="AX523" s="203"/>
      <c r="AY523" s="203"/>
      <c r="AZ523" s="203"/>
      <c r="BA523" s="203"/>
      <c r="BB523" s="203"/>
      <c r="BC523" s="203"/>
      <c r="BD523" s="203"/>
      <c r="BE523" s="203"/>
      <c r="BF523" s="203"/>
      <c r="BG523" s="203"/>
      <c r="BH523" s="203"/>
      <c r="BI523" s="203"/>
      <c r="BJ523" s="203"/>
      <c r="BK523" s="203"/>
      <c r="BL523" s="203"/>
      <c r="BM523" s="56"/>
    </row>
    <row r="524" spans="1:65">
      <c r="A524" s="30"/>
      <c r="B524" s="3" t="s">
        <v>86</v>
      </c>
      <c r="C524" s="29"/>
      <c r="D524" s="13">
        <v>4.6450019539378364E-2</v>
      </c>
      <c r="E524" s="13">
        <v>6.3847445548926463E-2</v>
      </c>
      <c r="F524" s="13">
        <v>3.5451064270065238E-2</v>
      </c>
      <c r="G524" s="13">
        <v>1.5202354861220294E-16</v>
      </c>
      <c r="H524" s="13">
        <v>1.5202354861220294E-16</v>
      </c>
      <c r="I524" s="13">
        <v>2.3833743668968739E-2</v>
      </c>
      <c r="J524" s="13">
        <v>1.5202354861220294E-16</v>
      </c>
      <c r="K524" s="13">
        <v>5.378506913693086E-2</v>
      </c>
      <c r="L524" s="13">
        <v>4.4262666813799034E-2</v>
      </c>
      <c r="M524" s="146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30"/>
      <c r="B525" s="3" t="s">
        <v>265</v>
      </c>
      <c r="C525" s="29"/>
      <c r="D525" s="13">
        <v>-8.0417042194824706E-3</v>
      </c>
      <c r="E525" s="13">
        <v>-5.7003391889078214E-2</v>
      </c>
      <c r="F525" s="13">
        <v>4.2306037312810352E-2</v>
      </c>
      <c r="G525" s="13">
        <v>-6.2716570916046543E-2</v>
      </c>
      <c r="H525" s="13">
        <v>-6.2716570916046543E-2</v>
      </c>
      <c r="I525" s="13">
        <v>1.5390381507616402E-2</v>
      </c>
      <c r="J525" s="13">
        <v>-6.2716570916046543E-2</v>
      </c>
      <c r="K525" s="13">
        <v>-8.6148656643145416E-2</v>
      </c>
      <c r="L525" s="13">
        <v>9.3497333931279014E-2</v>
      </c>
      <c r="M525" s="146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30"/>
      <c r="B526" s="46" t="s">
        <v>266</v>
      </c>
      <c r="C526" s="47"/>
      <c r="D526" s="45">
        <v>0.16</v>
      </c>
      <c r="E526" s="45">
        <v>0.82</v>
      </c>
      <c r="F526" s="45">
        <v>0.52</v>
      </c>
      <c r="G526" s="45" t="s">
        <v>267</v>
      </c>
      <c r="H526" s="45" t="s">
        <v>267</v>
      </c>
      <c r="I526" s="45">
        <v>0.16</v>
      </c>
      <c r="J526" s="45" t="s">
        <v>267</v>
      </c>
      <c r="K526" s="45">
        <v>1.22</v>
      </c>
      <c r="L526" s="45">
        <v>1.22</v>
      </c>
      <c r="M526" s="146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B527" s="31" t="s">
        <v>313</v>
      </c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BM527" s="55"/>
    </row>
    <row r="528" spans="1:65">
      <c r="BM528" s="55"/>
    </row>
    <row r="529" spans="1:65" ht="15">
      <c r="B529" s="8" t="s">
        <v>520</v>
      </c>
      <c r="BM529" s="28" t="s">
        <v>66</v>
      </c>
    </row>
    <row r="530" spans="1:65" ht="15">
      <c r="A530" s="25" t="s">
        <v>55</v>
      </c>
      <c r="B530" s="18" t="s">
        <v>110</v>
      </c>
      <c r="C530" s="15" t="s">
        <v>111</v>
      </c>
      <c r="D530" s="16" t="s">
        <v>230</v>
      </c>
      <c r="E530" s="17" t="s">
        <v>230</v>
      </c>
      <c r="F530" s="17" t="s">
        <v>230</v>
      </c>
      <c r="G530" s="17" t="s">
        <v>230</v>
      </c>
      <c r="H530" s="17" t="s">
        <v>230</v>
      </c>
      <c r="I530" s="17" t="s">
        <v>230</v>
      </c>
      <c r="J530" s="17" t="s">
        <v>230</v>
      </c>
      <c r="K530" s="17" t="s">
        <v>230</v>
      </c>
      <c r="L530" s="17" t="s">
        <v>230</v>
      </c>
      <c r="M530" s="17" t="s">
        <v>230</v>
      </c>
      <c r="N530" s="17" t="s">
        <v>230</v>
      </c>
      <c r="O530" s="17" t="s">
        <v>230</v>
      </c>
      <c r="P530" s="17" t="s">
        <v>230</v>
      </c>
      <c r="Q530" s="17" t="s">
        <v>230</v>
      </c>
      <c r="R530" s="17" t="s">
        <v>230</v>
      </c>
      <c r="S530" s="17" t="s">
        <v>230</v>
      </c>
      <c r="T530" s="17" t="s">
        <v>230</v>
      </c>
      <c r="U530" s="17" t="s">
        <v>230</v>
      </c>
      <c r="V530" s="17" t="s">
        <v>230</v>
      </c>
      <c r="W530" s="17" t="s">
        <v>230</v>
      </c>
      <c r="X530" s="146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8">
        <v>1</v>
      </c>
    </row>
    <row r="531" spans="1:65">
      <c r="A531" s="30"/>
      <c r="B531" s="19" t="s">
        <v>231</v>
      </c>
      <c r="C531" s="9" t="s">
        <v>231</v>
      </c>
      <c r="D531" s="144" t="s">
        <v>234</v>
      </c>
      <c r="E531" s="145" t="s">
        <v>235</v>
      </c>
      <c r="F531" s="145" t="s">
        <v>237</v>
      </c>
      <c r="G531" s="145" t="s">
        <v>239</v>
      </c>
      <c r="H531" s="145" t="s">
        <v>240</v>
      </c>
      <c r="I531" s="145" t="s">
        <v>241</v>
      </c>
      <c r="J531" s="145" t="s">
        <v>242</v>
      </c>
      <c r="K531" s="145" t="s">
        <v>243</v>
      </c>
      <c r="L531" s="145" t="s">
        <v>244</v>
      </c>
      <c r="M531" s="145" t="s">
        <v>245</v>
      </c>
      <c r="N531" s="145" t="s">
        <v>246</v>
      </c>
      <c r="O531" s="145" t="s">
        <v>247</v>
      </c>
      <c r="P531" s="145" t="s">
        <v>248</v>
      </c>
      <c r="Q531" s="145" t="s">
        <v>249</v>
      </c>
      <c r="R531" s="145" t="s">
        <v>250</v>
      </c>
      <c r="S531" s="145" t="s">
        <v>251</v>
      </c>
      <c r="T531" s="145" t="s">
        <v>286</v>
      </c>
      <c r="U531" s="145" t="s">
        <v>254</v>
      </c>
      <c r="V531" s="145" t="s">
        <v>255</v>
      </c>
      <c r="W531" s="145" t="s">
        <v>301</v>
      </c>
      <c r="X531" s="146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8" t="s">
        <v>1</v>
      </c>
    </row>
    <row r="532" spans="1:65">
      <c r="A532" s="30"/>
      <c r="B532" s="19"/>
      <c r="C532" s="9"/>
      <c r="D532" s="10" t="s">
        <v>114</v>
      </c>
      <c r="E532" s="11" t="s">
        <v>302</v>
      </c>
      <c r="F532" s="11" t="s">
        <v>114</v>
      </c>
      <c r="G532" s="11" t="s">
        <v>303</v>
      </c>
      <c r="H532" s="11" t="s">
        <v>114</v>
      </c>
      <c r="I532" s="11" t="s">
        <v>303</v>
      </c>
      <c r="J532" s="11" t="s">
        <v>303</v>
      </c>
      <c r="K532" s="11" t="s">
        <v>303</v>
      </c>
      <c r="L532" s="11" t="s">
        <v>303</v>
      </c>
      <c r="M532" s="11" t="s">
        <v>303</v>
      </c>
      <c r="N532" s="11" t="s">
        <v>114</v>
      </c>
      <c r="O532" s="11" t="s">
        <v>303</v>
      </c>
      <c r="P532" s="11" t="s">
        <v>114</v>
      </c>
      <c r="Q532" s="11" t="s">
        <v>302</v>
      </c>
      <c r="R532" s="11" t="s">
        <v>302</v>
      </c>
      <c r="S532" s="11" t="s">
        <v>303</v>
      </c>
      <c r="T532" s="11" t="s">
        <v>303</v>
      </c>
      <c r="U532" s="11" t="s">
        <v>114</v>
      </c>
      <c r="V532" s="11" t="s">
        <v>114</v>
      </c>
      <c r="W532" s="11" t="s">
        <v>114</v>
      </c>
      <c r="X532" s="146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8">
        <v>3</v>
      </c>
    </row>
    <row r="533" spans="1:65">
      <c r="A533" s="30"/>
      <c r="B533" s="19"/>
      <c r="C533" s="9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146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8">
        <v>3</v>
      </c>
    </row>
    <row r="534" spans="1:65">
      <c r="A534" s="30"/>
      <c r="B534" s="18">
        <v>1</v>
      </c>
      <c r="C534" s="14">
        <v>1</v>
      </c>
      <c r="D534" s="221">
        <v>1.0203</v>
      </c>
      <c r="E534" s="221">
        <v>0.95294091963955019</v>
      </c>
      <c r="F534" s="221">
        <v>1.0120576200000002</v>
      </c>
      <c r="G534" s="221">
        <v>1.08</v>
      </c>
      <c r="H534" s="221">
        <v>0.97</v>
      </c>
      <c r="I534" s="221">
        <v>0.95</v>
      </c>
      <c r="J534" s="221">
        <v>0.98999999999999988</v>
      </c>
      <c r="K534" s="221">
        <v>0.95</v>
      </c>
      <c r="L534" s="221">
        <v>0.91999999999999993</v>
      </c>
      <c r="M534" s="221">
        <v>0.95</v>
      </c>
      <c r="N534" s="221">
        <v>1.0232527337174431</v>
      </c>
      <c r="O534" s="221">
        <v>1.0017</v>
      </c>
      <c r="P534" s="221">
        <v>1.03</v>
      </c>
      <c r="Q534" s="221">
        <v>0.96</v>
      </c>
      <c r="R534" s="221">
        <v>0.9325</v>
      </c>
      <c r="S534" s="221">
        <v>0.95</v>
      </c>
      <c r="T534" s="221">
        <v>0.9820000000000001</v>
      </c>
      <c r="U534" s="221">
        <v>1.03</v>
      </c>
      <c r="V534" s="221">
        <v>1.06</v>
      </c>
      <c r="W534" s="221">
        <v>1.0299511000000001</v>
      </c>
      <c r="X534" s="202"/>
      <c r="Y534" s="203"/>
      <c r="Z534" s="203"/>
      <c r="AA534" s="203"/>
      <c r="AB534" s="203"/>
      <c r="AC534" s="203"/>
      <c r="AD534" s="203"/>
      <c r="AE534" s="203"/>
      <c r="AF534" s="203"/>
      <c r="AG534" s="203"/>
      <c r="AH534" s="203"/>
      <c r="AI534" s="203"/>
      <c r="AJ534" s="203"/>
      <c r="AK534" s="203"/>
      <c r="AL534" s="203"/>
      <c r="AM534" s="203"/>
      <c r="AN534" s="203"/>
      <c r="AO534" s="203"/>
      <c r="AP534" s="203"/>
      <c r="AQ534" s="203"/>
      <c r="AR534" s="203"/>
      <c r="AS534" s="203"/>
      <c r="AT534" s="203"/>
      <c r="AU534" s="203"/>
      <c r="AV534" s="203"/>
      <c r="AW534" s="203"/>
      <c r="AX534" s="203"/>
      <c r="AY534" s="203"/>
      <c r="AZ534" s="203"/>
      <c r="BA534" s="203"/>
      <c r="BB534" s="203"/>
      <c r="BC534" s="203"/>
      <c r="BD534" s="203"/>
      <c r="BE534" s="203"/>
      <c r="BF534" s="203"/>
      <c r="BG534" s="203"/>
      <c r="BH534" s="203"/>
      <c r="BI534" s="203"/>
      <c r="BJ534" s="203"/>
      <c r="BK534" s="203"/>
      <c r="BL534" s="203"/>
      <c r="BM534" s="223">
        <v>1</v>
      </c>
    </row>
    <row r="535" spans="1:65">
      <c r="A535" s="30"/>
      <c r="B535" s="19">
        <v>1</v>
      </c>
      <c r="C535" s="9">
        <v>2</v>
      </c>
      <c r="D535" s="24">
        <v>1.0014000000000001</v>
      </c>
      <c r="E535" s="24">
        <v>0.96077236286802004</v>
      </c>
      <c r="F535" s="24">
        <v>1.0116014999999998</v>
      </c>
      <c r="G535" s="24">
        <v>1.0900000000000001</v>
      </c>
      <c r="H535" s="24">
        <v>0.98999999999999988</v>
      </c>
      <c r="I535" s="24">
        <v>0.96</v>
      </c>
      <c r="J535" s="24">
        <v>0.98</v>
      </c>
      <c r="K535" s="24">
        <v>0.98</v>
      </c>
      <c r="L535" s="24">
        <v>0.91999999999999993</v>
      </c>
      <c r="M535" s="24">
        <v>0.86999999999999988</v>
      </c>
      <c r="N535" s="24">
        <v>1.0222140905082278</v>
      </c>
      <c r="O535" s="24">
        <v>0.99740000000000006</v>
      </c>
      <c r="P535" s="24">
        <v>1.05</v>
      </c>
      <c r="Q535" s="24">
        <v>0.98</v>
      </c>
      <c r="R535" s="24">
        <v>0.92980000000000007</v>
      </c>
      <c r="S535" s="24">
        <v>0.96</v>
      </c>
      <c r="T535" s="225">
        <v>0.94599999999999995</v>
      </c>
      <c r="U535" s="24">
        <v>1.05</v>
      </c>
      <c r="V535" s="24">
        <v>1.06</v>
      </c>
      <c r="W535" s="24">
        <v>1.0484613</v>
      </c>
      <c r="X535" s="202"/>
      <c r="Y535" s="203"/>
      <c r="Z535" s="203"/>
      <c r="AA535" s="203"/>
      <c r="AB535" s="203"/>
      <c r="AC535" s="203"/>
      <c r="AD535" s="203"/>
      <c r="AE535" s="203"/>
      <c r="AF535" s="203"/>
      <c r="AG535" s="203"/>
      <c r="AH535" s="203"/>
      <c r="AI535" s="203"/>
      <c r="AJ535" s="203"/>
      <c r="AK535" s="203"/>
      <c r="AL535" s="203"/>
      <c r="AM535" s="203"/>
      <c r="AN535" s="203"/>
      <c r="AO535" s="203"/>
      <c r="AP535" s="203"/>
      <c r="AQ535" s="203"/>
      <c r="AR535" s="203"/>
      <c r="AS535" s="203"/>
      <c r="AT535" s="203"/>
      <c r="AU535" s="203"/>
      <c r="AV535" s="203"/>
      <c r="AW535" s="203"/>
      <c r="AX535" s="203"/>
      <c r="AY535" s="203"/>
      <c r="AZ535" s="203"/>
      <c r="BA535" s="203"/>
      <c r="BB535" s="203"/>
      <c r="BC535" s="203"/>
      <c r="BD535" s="203"/>
      <c r="BE535" s="203"/>
      <c r="BF535" s="203"/>
      <c r="BG535" s="203"/>
      <c r="BH535" s="203"/>
      <c r="BI535" s="203"/>
      <c r="BJ535" s="203"/>
      <c r="BK535" s="203"/>
      <c r="BL535" s="203"/>
      <c r="BM535" s="223" t="e">
        <v>#N/A</v>
      </c>
    </row>
    <row r="536" spans="1:65">
      <c r="A536" s="30"/>
      <c r="B536" s="19">
        <v>1</v>
      </c>
      <c r="C536" s="9">
        <v>3</v>
      </c>
      <c r="D536" s="24">
        <v>1.0206</v>
      </c>
      <c r="E536" s="24">
        <v>0.9531323386910826</v>
      </c>
      <c r="F536" s="24">
        <v>1.0119312000000003</v>
      </c>
      <c r="G536" s="24">
        <v>1.1100000000000001</v>
      </c>
      <c r="H536" s="24">
        <v>0.98</v>
      </c>
      <c r="I536" s="24">
        <v>0.96</v>
      </c>
      <c r="J536" s="24">
        <v>1</v>
      </c>
      <c r="K536" s="24">
        <v>0.89</v>
      </c>
      <c r="L536" s="24">
        <v>0.93999999999999984</v>
      </c>
      <c r="M536" s="24">
        <v>0.98</v>
      </c>
      <c r="N536" s="24">
        <v>1.0151703537247463</v>
      </c>
      <c r="O536" s="24">
        <v>0.98790000000000011</v>
      </c>
      <c r="P536" s="24">
        <v>1.01</v>
      </c>
      <c r="Q536" s="24">
        <v>0.97</v>
      </c>
      <c r="R536" s="24">
        <v>0.92330000000000001</v>
      </c>
      <c r="S536" s="24">
        <v>0.95</v>
      </c>
      <c r="T536" s="24">
        <v>0.98399999999999999</v>
      </c>
      <c r="U536" s="24">
        <v>1.03</v>
      </c>
      <c r="V536" s="24">
        <v>1.05</v>
      </c>
      <c r="W536" s="24">
        <v>1.0354717</v>
      </c>
      <c r="X536" s="202"/>
      <c r="Y536" s="203"/>
      <c r="Z536" s="203"/>
      <c r="AA536" s="203"/>
      <c r="AB536" s="203"/>
      <c r="AC536" s="203"/>
      <c r="AD536" s="203"/>
      <c r="AE536" s="203"/>
      <c r="AF536" s="203"/>
      <c r="AG536" s="203"/>
      <c r="AH536" s="203"/>
      <c r="AI536" s="203"/>
      <c r="AJ536" s="203"/>
      <c r="AK536" s="203"/>
      <c r="AL536" s="203"/>
      <c r="AM536" s="203"/>
      <c r="AN536" s="203"/>
      <c r="AO536" s="203"/>
      <c r="AP536" s="203"/>
      <c r="AQ536" s="203"/>
      <c r="AR536" s="203"/>
      <c r="AS536" s="203"/>
      <c r="AT536" s="203"/>
      <c r="AU536" s="203"/>
      <c r="AV536" s="203"/>
      <c r="AW536" s="203"/>
      <c r="AX536" s="203"/>
      <c r="AY536" s="203"/>
      <c r="AZ536" s="203"/>
      <c r="BA536" s="203"/>
      <c r="BB536" s="203"/>
      <c r="BC536" s="203"/>
      <c r="BD536" s="203"/>
      <c r="BE536" s="203"/>
      <c r="BF536" s="203"/>
      <c r="BG536" s="203"/>
      <c r="BH536" s="203"/>
      <c r="BI536" s="203"/>
      <c r="BJ536" s="203"/>
      <c r="BK536" s="203"/>
      <c r="BL536" s="203"/>
      <c r="BM536" s="223">
        <v>16</v>
      </c>
    </row>
    <row r="537" spans="1:65">
      <c r="A537" s="30"/>
      <c r="B537" s="19">
        <v>1</v>
      </c>
      <c r="C537" s="9">
        <v>4</v>
      </c>
      <c r="D537" s="24">
        <v>1.0085</v>
      </c>
      <c r="E537" s="24">
        <v>0.95440497204979347</v>
      </c>
      <c r="F537" s="24">
        <v>1.0136783999999999</v>
      </c>
      <c r="G537" s="24">
        <v>1.06</v>
      </c>
      <c r="H537" s="24">
        <v>0.96</v>
      </c>
      <c r="I537" s="24">
        <v>0.96</v>
      </c>
      <c r="J537" s="24">
        <v>0.97</v>
      </c>
      <c r="K537" s="24">
        <v>0.97</v>
      </c>
      <c r="L537" s="24">
        <v>0.91</v>
      </c>
      <c r="M537" s="24">
        <v>0.88</v>
      </c>
      <c r="N537" s="24">
        <v>1.0169812038075574</v>
      </c>
      <c r="O537" s="24">
        <v>1.0021</v>
      </c>
      <c r="P537" s="24">
        <v>1.05</v>
      </c>
      <c r="Q537" s="24">
        <v>0.95</v>
      </c>
      <c r="R537" s="24">
        <v>0.91369999999999996</v>
      </c>
      <c r="S537" s="24">
        <v>0.97</v>
      </c>
      <c r="T537" s="24">
        <v>0.98899999999999999</v>
      </c>
      <c r="U537" s="24">
        <v>1.05</v>
      </c>
      <c r="V537" s="24">
        <v>1.0699999999999998</v>
      </c>
      <c r="W537" s="24">
        <v>1.0283927000000002</v>
      </c>
      <c r="X537" s="202"/>
      <c r="Y537" s="203"/>
      <c r="Z537" s="203"/>
      <c r="AA537" s="203"/>
      <c r="AB537" s="203"/>
      <c r="AC537" s="203"/>
      <c r="AD537" s="203"/>
      <c r="AE537" s="203"/>
      <c r="AF537" s="203"/>
      <c r="AG537" s="203"/>
      <c r="AH537" s="203"/>
      <c r="AI537" s="203"/>
      <c r="AJ537" s="203"/>
      <c r="AK537" s="203"/>
      <c r="AL537" s="203"/>
      <c r="AM537" s="203"/>
      <c r="AN537" s="203"/>
      <c r="AO537" s="203"/>
      <c r="AP537" s="203"/>
      <c r="AQ537" s="203"/>
      <c r="AR537" s="203"/>
      <c r="AS537" s="203"/>
      <c r="AT537" s="203"/>
      <c r="AU537" s="203"/>
      <c r="AV537" s="203"/>
      <c r="AW537" s="203"/>
      <c r="AX537" s="203"/>
      <c r="AY537" s="203"/>
      <c r="AZ537" s="203"/>
      <c r="BA537" s="203"/>
      <c r="BB537" s="203"/>
      <c r="BC537" s="203"/>
      <c r="BD537" s="203"/>
      <c r="BE537" s="203"/>
      <c r="BF537" s="203"/>
      <c r="BG537" s="203"/>
      <c r="BH537" s="203"/>
      <c r="BI537" s="203"/>
      <c r="BJ537" s="203"/>
      <c r="BK537" s="203"/>
      <c r="BL537" s="203"/>
      <c r="BM537" s="223">
        <v>0.98975298917214594</v>
      </c>
    </row>
    <row r="538" spans="1:65">
      <c r="A538" s="30"/>
      <c r="B538" s="19">
        <v>1</v>
      </c>
      <c r="C538" s="9">
        <v>5</v>
      </c>
      <c r="D538" s="24">
        <v>1.0306999999999999</v>
      </c>
      <c r="E538" s="24">
        <v>0.95238918963492269</v>
      </c>
      <c r="F538" s="24">
        <v>1.0138842000000001</v>
      </c>
      <c r="G538" s="24">
        <v>1.1000000000000001</v>
      </c>
      <c r="H538" s="24">
        <v>0.97</v>
      </c>
      <c r="I538" s="24">
        <v>0.95</v>
      </c>
      <c r="J538" s="24">
        <v>0.96</v>
      </c>
      <c r="K538" s="24">
        <v>0.98</v>
      </c>
      <c r="L538" s="24">
        <v>0.93</v>
      </c>
      <c r="M538" s="24">
        <v>0.88</v>
      </c>
      <c r="N538" s="24">
        <v>1.01820484055271</v>
      </c>
      <c r="O538" s="24">
        <v>1.0215000000000001</v>
      </c>
      <c r="P538" s="24">
        <v>1.05</v>
      </c>
      <c r="Q538" s="24">
        <v>0.96</v>
      </c>
      <c r="R538" s="24">
        <v>0.91870000000000007</v>
      </c>
      <c r="S538" s="24">
        <v>0.96</v>
      </c>
      <c r="T538" s="24">
        <v>0.97800000000000009</v>
      </c>
      <c r="U538" s="24">
        <v>1.05</v>
      </c>
      <c r="V538" s="24">
        <v>1.08</v>
      </c>
      <c r="W538" s="24">
        <v>1.0471327000000001</v>
      </c>
      <c r="X538" s="202"/>
      <c r="Y538" s="203"/>
      <c r="Z538" s="203"/>
      <c r="AA538" s="203"/>
      <c r="AB538" s="203"/>
      <c r="AC538" s="203"/>
      <c r="AD538" s="203"/>
      <c r="AE538" s="203"/>
      <c r="AF538" s="203"/>
      <c r="AG538" s="203"/>
      <c r="AH538" s="203"/>
      <c r="AI538" s="203"/>
      <c r="AJ538" s="203"/>
      <c r="AK538" s="203"/>
      <c r="AL538" s="203"/>
      <c r="AM538" s="203"/>
      <c r="AN538" s="203"/>
      <c r="AO538" s="203"/>
      <c r="AP538" s="203"/>
      <c r="AQ538" s="203"/>
      <c r="AR538" s="203"/>
      <c r="AS538" s="203"/>
      <c r="AT538" s="203"/>
      <c r="AU538" s="203"/>
      <c r="AV538" s="203"/>
      <c r="AW538" s="203"/>
      <c r="AX538" s="203"/>
      <c r="AY538" s="203"/>
      <c r="AZ538" s="203"/>
      <c r="BA538" s="203"/>
      <c r="BB538" s="203"/>
      <c r="BC538" s="203"/>
      <c r="BD538" s="203"/>
      <c r="BE538" s="203"/>
      <c r="BF538" s="203"/>
      <c r="BG538" s="203"/>
      <c r="BH538" s="203"/>
      <c r="BI538" s="203"/>
      <c r="BJ538" s="203"/>
      <c r="BK538" s="203"/>
      <c r="BL538" s="203"/>
      <c r="BM538" s="223">
        <v>42</v>
      </c>
    </row>
    <row r="539" spans="1:65">
      <c r="A539" s="30"/>
      <c r="B539" s="19">
        <v>1</v>
      </c>
      <c r="C539" s="9">
        <v>6</v>
      </c>
      <c r="D539" s="24">
        <v>1.0426</v>
      </c>
      <c r="E539" s="24">
        <v>0.95226897055273474</v>
      </c>
      <c r="F539" s="24">
        <v>1.0126641000000001</v>
      </c>
      <c r="G539" s="24">
        <v>1.1200000000000001</v>
      </c>
      <c r="H539" s="24">
        <v>0.98</v>
      </c>
      <c r="I539" s="24">
        <v>0.95</v>
      </c>
      <c r="J539" s="24">
        <v>0.98</v>
      </c>
      <c r="K539" s="24">
        <v>0.90000000000000013</v>
      </c>
      <c r="L539" s="24">
        <v>0.91999999999999993</v>
      </c>
      <c r="M539" s="24">
        <v>0.89</v>
      </c>
      <c r="N539" s="24">
        <v>1.0206579049107001</v>
      </c>
      <c r="O539" s="24">
        <v>1.0062</v>
      </c>
      <c r="P539" s="24">
        <v>1.03</v>
      </c>
      <c r="Q539" s="24">
        <v>0.96</v>
      </c>
      <c r="R539" s="24">
        <v>0.90439999999999998</v>
      </c>
      <c r="S539" s="24">
        <v>0.97</v>
      </c>
      <c r="T539" s="24">
        <v>0.98499999999999999</v>
      </c>
      <c r="U539" s="24">
        <v>1.02</v>
      </c>
      <c r="V539" s="24">
        <v>1.06</v>
      </c>
      <c r="W539" s="24">
        <v>1.0478423000000001</v>
      </c>
      <c r="X539" s="202"/>
      <c r="Y539" s="203"/>
      <c r="Z539" s="203"/>
      <c r="AA539" s="203"/>
      <c r="AB539" s="203"/>
      <c r="AC539" s="203"/>
      <c r="AD539" s="203"/>
      <c r="AE539" s="203"/>
      <c r="AF539" s="203"/>
      <c r="AG539" s="203"/>
      <c r="AH539" s="203"/>
      <c r="AI539" s="203"/>
      <c r="AJ539" s="203"/>
      <c r="AK539" s="203"/>
      <c r="AL539" s="203"/>
      <c r="AM539" s="203"/>
      <c r="AN539" s="203"/>
      <c r="AO539" s="203"/>
      <c r="AP539" s="203"/>
      <c r="AQ539" s="203"/>
      <c r="AR539" s="203"/>
      <c r="AS539" s="203"/>
      <c r="AT539" s="203"/>
      <c r="AU539" s="203"/>
      <c r="AV539" s="203"/>
      <c r="AW539" s="203"/>
      <c r="AX539" s="203"/>
      <c r="AY539" s="203"/>
      <c r="AZ539" s="203"/>
      <c r="BA539" s="203"/>
      <c r="BB539" s="203"/>
      <c r="BC539" s="203"/>
      <c r="BD539" s="203"/>
      <c r="BE539" s="203"/>
      <c r="BF539" s="203"/>
      <c r="BG539" s="203"/>
      <c r="BH539" s="203"/>
      <c r="BI539" s="203"/>
      <c r="BJ539" s="203"/>
      <c r="BK539" s="203"/>
      <c r="BL539" s="203"/>
      <c r="BM539" s="56"/>
    </row>
    <row r="540" spans="1:65">
      <c r="A540" s="30"/>
      <c r="B540" s="20" t="s">
        <v>262</v>
      </c>
      <c r="C540" s="12"/>
      <c r="D540" s="226">
        <v>1.0206833333333334</v>
      </c>
      <c r="E540" s="226">
        <v>0.95431812557268392</v>
      </c>
      <c r="F540" s="226">
        <v>1.0126361700000002</v>
      </c>
      <c r="G540" s="226">
        <v>1.0933333333333333</v>
      </c>
      <c r="H540" s="226">
        <v>0.97499999999999998</v>
      </c>
      <c r="I540" s="226">
        <v>0.95500000000000007</v>
      </c>
      <c r="J540" s="226">
        <v>0.97999999999999987</v>
      </c>
      <c r="K540" s="226">
        <v>0.94499999999999995</v>
      </c>
      <c r="L540" s="226">
        <v>0.92333333333333334</v>
      </c>
      <c r="M540" s="226">
        <v>0.90833333333333321</v>
      </c>
      <c r="N540" s="226">
        <v>1.0194135212035642</v>
      </c>
      <c r="O540" s="226">
        <v>1.0027999999999999</v>
      </c>
      <c r="P540" s="226">
        <v>1.0366666666666666</v>
      </c>
      <c r="Q540" s="226">
        <v>0.96333333333333337</v>
      </c>
      <c r="R540" s="226">
        <v>0.9204</v>
      </c>
      <c r="S540" s="226">
        <v>0.96</v>
      </c>
      <c r="T540" s="226">
        <v>0.97733333333333328</v>
      </c>
      <c r="U540" s="226">
        <v>1.0383333333333333</v>
      </c>
      <c r="V540" s="226">
        <v>1.0633333333333335</v>
      </c>
      <c r="W540" s="226">
        <v>1.0395419666666668</v>
      </c>
      <c r="X540" s="202"/>
      <c r="Y540" s="203"/>
      <c r="Z540" s="203"/>
      <c r="AA540" s="203"/>
      <c r="AB540" s="203"/>
      <c r="AC540" s="203"/>
      <c r="AD540" s="203"/>
      <c r="AE540" s="203"/>
      <c r="AF540" s="203"/>
      <c r="AG540" s="203"/>
      <c r="AH540" s="203"/>
      <c r="AI540" s="203"/>
      <c r="AJ540" s="203"/>
      <c r="AK540" s="203"/>
      <c r="AL540" s="203"/>
      <c r="AM540" s="203"/>
      <c r="AN540" s="203"/>
      <c r="AO540" s="203"/>
      <c r="AP540" s="203"/>
      <c r="AQ540" s="203"/>
      <c r="AR540" s="203"/>
      <c r="AS540" s="203"/>
      <c r="AT540" s="203"/>
      <c r="AU540" s="203"/>
      <c r="AV540" s="203"/>
      <c r="AW540" s="203"/>
      <c r="AX540" s="203"/>
      <c r="AY540" s="203"/>
      <c r="AZ540" s="203"/>
      <c r="BA540" s="203"/>
      <c r="BB540" s="203"/>
      <c r="BC540" s="203"/>
      <c r="BD540" s="203"/>
      <c r="BE540" s="203"/>
      <c r="BF540" s="203"/>
      <c r="BG540" s="203"/>
      <c r="BH540" s="203"/>
      <c r="BI540" s="203"/>
      <c r="BJ540" s="203"/>
      <c r="BK540" s="203"/>
      <c r="BL540" s="203"/>
      <c r="BM540" s="56"/>
    </row>
    <row r="541" spans="1:65">
      <c r="A541" s="30"/>
      <c r="B541" s="3" t="s">
        <v>263</v>
      </c>
      <c r="C541" s="29"/>
      <c r="D541" s="24">
        <v>1.0204499999999999</v>
      </c>
      <c r="E541" s="24">
        <v>0.9530366291653164</v>
      </c>
      <c r="F541" s="24">
        <v>1.0123608600000003</v>
      </c>
      <c r="G541" s="24">
        <v>1.0950000000000002</v>
      </c>
      <c r="H541" s="24">
        <v>0.97499999999999998</v>
      </c>
      <c r="I541" s="24">
        <v>0.95499999999999996</v>
      </c>
      <c r="J541" s="24">
        <v>0.98</v>
      </c>
      <c r="K541" s="24">
        <v>0.96</v>
      </c>
      <c r="L541" s="24">
        <v>0.91999999999999993</v>
      </c>
      <c r="M541" s="24">
        <v>0.88500000000000001</v>
      </c>
      <c r="N541" s="24">
        <v>1.019431372731705</v>
      </c>
      <c r="O541" s="24">
        <v>1.0019</v>
      </c>
      <c r="P541" s="24">
        <v>1.04</v>
      </c>
      <c r="Q541" s="24">
        <v>0.96</v>
      </c>
      <c r="R541" s="24">
        <v>0.92100000000000004</v>
      </c>
      <c r="S541" s="24">
        <v>0.96</v>
      </c>
      <c r="T541" s="24">
        <v>0.9830000000000001</v>
      </c>
      <c r="U541" s="24">
        <v>1.04</v>
      </c>
      <c r="V541" s="24">
        <v>1.06</v>
      </c>
      <c r="W541" s="24">
        <v>1.0413022000000001</v>
      </c>
      <c r="X541" s="202"/>
      <c r="Y541" s="203"/>
      <c r="Z541" s="203"/>
      <c r="AA541" s="203"/>
      <c r="AB541" s="203"/>
      <c r="AC541" s="203"/>
      <c r="AD541" s="203"/>
      <c r="AE541" s="203"/>
      <c r="AF541" s="203"/>
      <c r="AG541" s="203"/>
      <c r="AH541" s="203"/>
      <c r="AI541" s="203"/>
      <c r="AJ541" s="203"/>
      <c r="AK541" s="203"/>
      <c r="AL541" s="203"/>
      <c r="AM541" s="203"/>
      <c r="AN541" s="203"/>
      <c r="AO541" s="203"/>
      <c r="AP541" s="203"/>
      <c r="AQ541" s="203"/>
      <c r="AR541" s="203"/>
      <c r="AS541" s="203"/>
      <c r="AT541" s="203"/>
      <c r="AU541" s="203"/>
      <c r="AV541" s="203"/>
      <c r="AW541" s="203"/>
      <c r="AX541" s="203"/>
      <c r="AY541" s="203"/>
      <c r="AZ541" s="203"/>
      <c r="BA541" s="203"/>
      <c r="BB541" s="203"/>
      <c r="BC541" s="203"/>
      <c r="BD541" s="203"/>
      <c r="BE541" s="203"/>
      <c r="BF541" s="203"/>
      <c r="BG541" s="203"/>
      <c r="BH541" s="203"/>
      <c r="BI541" s="203"/>
      <c r="BJ541" s="203"/>
      <c r="BK541" s="203"/>
      <c r="BL541" s="203"/>
      <c r="BM541" s="56"/>
    </row>
    <row r="542" spans="1:65">
      <c r="A542" s="30"/>
      <c r="B542" s="3" t="s">
        <v>264</v>
      </c>
      <c r="C542" s="29"/>
      <c r="D542" s="24">
        <v>1.4839867474700235E-2</v>
      </c>
      <c r="E542" s="24">
        <v>3.252301899691978E-3</v>
      </c>
      <c r="F542" s="24">
        <v>9.5360863576205183E-4</v>
      </c>
      <c r="G542" s="24">
        <v>2.1602468994692887E-2</v>
      </c>
      <c r="H542" s="24">
        <v>1.0488088481701494E-2</v>
      </c>
      <c r="I542" s="24">
        <v>5.4772255750516656E-3</v>
      </c>
      <c r="J542" s="24">
        <v>1.4142135623730947E-2</v>
      </c>
      <c r="K542" s="24">
        <v>4.0373258476372659E-2</v>
      </c>
      <c r="L542" s="24">
        <v>1.0327955589886403E-2</v>
      </c>
      <c r="M542" s="24">
        <v>4.5350486950711637E-2</v>
      </c>
      <c r="N542" s="24">
        <v>3.1468326632186103E-3</v>
      </c>
      <c r="O542" s="24">
        <v>1.1082598973165082E-2</v>
      </c>
      <c r="P542" s="24">
        <v>1.6329931618554536E-2</v>
      </c>
      <c r="Q542" s="24">
        <v>1.0327955589886454E-2</v>
      </c>
      <c r="R542" s="24">
        <v>1.0459063055551412E-2</v>
      </c>
      <c r="S542" s="24">
        <v>8.9442719099991665E-3</v>
      </c>
      <c r="T542" s="24">
        <v>1.5769168230019847E-2</v>
      </c>
      <c r="U542" s="24">
        <v>1.3291601358251269E-2</v>
      </c>
      <c r="V542" s="24">
        <v>1.0327955589886426E-2</v>
      </c>
      <c r="W542" s="24">
        <v>9.3693886081572288E-3</v>
      </c>
      <c r="X542" s="202"/>
      <c r="Y542" s="203"/>
      <c r="Z542" s="203"/>
      <c r="AA542" s="203"/>
      <c r="AB542" s="203"/>
      <c r="AC542" s="203"/>
      <c r="AD542" s="203"/>
      <c r="AE542" s="203"/>
      <c r="AF542" s="203"/>
      <c r="AG542" s="203"/>
      <c r="AH542" s="203"/>
      <c r="AI542" s="203"/>
      <c r="AJ542" s="203"/>
      <c r="AK542" s="203"/>
      <c r="AL542" s="203"/>
      <c r="AM542" s="203"/>
      <c r="AN542" s="203"/>
      <c r="AO542" s="203"/>
      <c r="AP542" s="203"/>
      <c r="AQ542" s="203"/>
      <c r="AR542" s="203"/>
      <c r="AS542" s="203"/>
      <c r="AT542" s="203"/>
      <c r="AU542" s="203"/>
      <c r="AV542" s="203"/>
      <c r="AW542" s="203"/>
      <c r="AX542" s="203"/>
      <c r="AY542" s="203"/>
      <c r="AZ542" s="203"/>
      <c r="BA542" s="203"/>
      <c r="BB542" s="203"/>
      <c r="BC542" s="203"/>
      <c r="BD542" s="203"/>
      <c r="BE542" s="203"/>
      <c r="BF542" s="203"/>
      <c r="BG542" s="203"/>
      <c r="BH542" s="203"/>
      <c r="BI542" s="203"/>
      <c r="BJ542" s="203"/>
      <c r="BK542" s="203"/>
      <c r="BL542" s="203"/>
      <c r="BM542" s="56"/>
    </row>
    <row r="543" spans="1:65">
      <c r="A543" s="30"/>
      <c r="B543" s="3" t="s">
        <v>86</v>
      </c>
      <c r="C543" s="29"/>
      <c r="D543" s="13">
        <v>1.4539149401251027E-2</v>
      </c>
      <c r="E543" s="13">
        <v>3.4079850445471521E-3</v>
      </c>
      <c r="F543" s="13">
        <v>9.4170904023905416E-4</v>
      </c>
      <c r="G543" s="13">
        <v>1.9758355787828859E-2</v>
      </c>
      <c r="H543" s="13">
        <v>1.0757013827386148E-2</v>
      </c>
      <c r="I543" s="13">
        <v>5.7353147382739949E-3</v>
      </c>
      <c r="J543" s="13">
        <v>1.4430750636460153E-2</v>
      </c>
      <c r="K543" s="13">
        <v>4.272302484272239E-2</v>
      </c>
      <c r="L543" s="13">
        <v>1.1185511469191051E-2</v>
      </c>
      <c r="M543" s="13">
        <v>4.9927141597113735E-2</v>
      </c>
      <c r="N543" s="13">
        <v>3.0869049681657369E-3</v>
      </c>
      <c r="O543" s="13">
        <v>1.1051654341010254E-2</v>
      </c>
      <c r="P543" s="13">
        <v>1.5752345612753571E-2</v>
      </c>
      <c r="Q543" s="13">
        <v>1.0721061165972098E-2</v>
      </c>
      <c r="R543" s="13">
        <v>1.1363606101207532E-2</v>
      </c>
      <c r="S543" s="13">
        <v>9.3169499062491327E-3</v>
      </c>
      <c r="T543" s="13">
        <v>1.6134892459092613E-2</v>
      </c>
      <c r="U543" s="13">
        <v>1.2800900184511656E-2</v>
      </c>
      <c r="V543" s="13">
        <v>9.7128108995797099E-3</v>
      </c>
      <c r="W543" s="13">
        <v>9.0129969819309468E-3</v>
      </c>
      <c r="X543" s="146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265</v>
      </c>
      <c r="C544" s="29"/>
      <c r="D544" s="13">
        <v>3.1250569080936375E-2</v>
      </c>
      <c r="E544" s="13">
        <v>-3.5801724255564604E-2</v>
      </c>
      <c r="F544" s="13">
        <v>2.3120092667761716E-2</v>
      </c>
      <c r="G544" s="13">
        <v>0.10465272173395967</v>
      </c>
      <c r="H544" s="13">
        <v>-1.4905728331758517E-2</v>
      </c>
      <c r="I544" s="13">
        <v>-3.5112790314696718E-2</v>
      </c>
      <c r="J544" s="13">
        <v>-9.8539628360240217E-3</v>
      </c>
      <c r="K544" s="13">
        <v>-4.5216321306166041E-2</v>
      </c>
      <c r="L544" s="13">
        <v>-6.7107305121015703E-2</v>
      </c>
      <c r="M544" s="13">
        <v>-8.2262601608219632E-2</v>
      </c>
      <c r="N544" s="13">
        <v>2.9967610460289729E-2</v>
      </c>
      <c r="O544" s="13">
        <v>1.3182087824525679E-2</v>
      </c>
      <c r="P544" s="13">
        <v>4.7399379448967771E-2</v>
      </c>
      <c r="Q544" s="13">
        <v>-2.669318115513919E-2</v>
      </c>
      <c r="R544" s="13">
        <v>-7.0071007545180031E-2</v>
      </c>
      <c r="S544" s="13">
        <v>-3.0061024818962223E-2</v>
      </c>
      <c r="T544" s="13">
        <v>-1.2548237767082471E-2</v>
      </c>
      <c r="U544" s="13">
        <v>4.9083301280879343E-2</v>
      </c>
      <c r="V544" s="13">
        <v>7.4342128759552484E-2</v>
      </c>
      <c r="W544" s="13">
        <v>5.0304447714945022E-2</v>
      </c>
      <c r="X544" s="146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266</v>
      </c>
      <c r="C545" s="47"/>
      <c r="D545" s="45">
        <v>0.76</v>
      </c>
      <c r="E545" s="45">
        <v>0.44</v>
      </c>
      <c r="F545" s="45">
        <v>0.61</v>
      </c>
      <c r="G545" s="45">
        <v>2.0699999999999998</v>
      </c>
      <c r="H545" s="45">
        <v>7.0000000000000007E-2</v>
      </c>
      <c r="I545" s="45">
        <v>0.43</v>
      </c>
      <c r="J545" s="45">
        <v>0.02</v>
      </c>
      <c r="K545" s="45">
        <v>0.61</v>
      </c>
      <c r="L545" s="45">
        <v>1</v>
      </c>
      <c r="M545" s="45">
        <v>1.27</v>
      </c>
      <c r="N545" s="45">
        <v>0.74</v>
      </c>
      <c r="O545" s="45">
        <v>0.44</v>
      </c>
      <c r="P545" s="45">
        <v>1.05</v>
      </c>
      <c r="Q545" s="45">
        <v>0.28000000000000003</v>
      </c>
      <c r="R545" s="45">
        <v>1.05</v>
      </c>
      <c r="S545" s="45">
        <v>0.34</v>
      </c>
      <c r="T545" s="45">
        <v>0.02</v>
      </c>
      <c r="U545" s="45">
        <v>1.08</v>
      </c>
      <c r="V545" s="45">
        <v>1.53</v>
      </c>
      <c r="W545" s="45">
        <v>1.1000000000000001</v>
      </c>
      <c r="X545" s="146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BM546" s="55"/>
    </row>
    <row r="547" spans="1:65" ht="15">
      <c r="B547" s="8" t="s">
        <v>521</v>
      </c>
      <c r="BM547" s="28" t="s">
        <v>66</v>
      </c>
    </row>
    <row r="548" spans="1:65" ht="15">
      <c r="A548" s="25" t="s">
        <v>56</v>
      </c>
      <c r="B548" s="18" t="s">
        <v>110</v>
      </c>
      <c r="C548" s="15" t="s">
        <v>111</v>
      </c>
      <c r="D548" s="16" t="s">
        <v>230</v>
      </c>
      <c r="E548" s="17" t="s">
        <v>230</v>
      </c>
      <c r="F548" s="17" t="s">
        <v>230</v>
      </c>
      <c r="G548" s="17" t="s">
        <v>230</v>
      </c>
      <c r="H548" s="17" t="s">
        <v>230</v>
      </c>
      <c r="I548" s="17" t="s">
        <v>230</v>
      </c>
      <c r="J548" s="17" t="s">
        <v>230</v>
      </c>
      <c r="K548" s="17" t="s">
        <v>230</v>
      </c>
      <c r="L548" s="17" t="s">
        <v>230</v>
      </c>
      <c r="M548" s="17" t="s">
        <v>230</v>
      </c>
      <c r="N548" s="17" t="s">
        <v>230</v>
      </c>
      <c r="O548" s="17" t="s">
        <v>230</v>
      </c>
      <c r="P548" s="17" t="s">
        <v>230</v>
      </c>
      <c r="Q548" s="17" t="s">
        <v>230</v>
      </c>
      <c r="R548" s="17" t="s">
        <v>230</v>
      </c>
      <c r="S548" s="17" t="s">
        <v>230</v>
      </c>
      <c r="T548" s="17" t="s">
        <v>230</v>
      </c>
      <c r="U548" s="17" t="s">
        <v>230</v>
      </c>
      <c r="V548" s="17" t="s">
        <v>230</v>
      </c>
      <c r="W548" s="17" t="s">
        <v>230</v>
      </c>
      <c r="X548" s="146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231</v>
      </c>
      <c r="C549" s="9" t="s">
        <v>231</v>
      </c>
      <c r="D549" s="144" t="s">
        <v>234</v>
      </c>
      <c r="E549" s="145" t="s">
        <v>235</v>
      </c>
      <c r="F549" s="145" t="s">
        <v>237</v>
      </c>
      <c r="G549" s="145" t="s">
        <v>239</v>
      </c>
      <c r="H549" s="145" t="s">
        <v>240</v>
      </c>
      <c r="I549" s="145" t="s">
        <v>241</v>
      </c>
      <c r="J549" s="145" t="s">
        <v>242</v>
      </c>
      <c r="K549" s="145" t="s">
        <v>243</v>
      </c>
      <c r="L549" s="145" t="s">
        <v>244</v>
      </c>
      <c r="M549" s="145" t="s">
        <v>245</v>
      </c>
      <c r="N549" s="145" t="s">
        <v>246</v>
      </c>
      <c r="O549" s="145" t="s">
        <v>247</v>
      </c>
      <c r="P549" s="145" t="s">
        <v>248</v>
      </c>
      <c r="Q549" s="145" t="s">
        <v>249</v>
      </c>
      <c r="R549" s="145" t="s">
        <v>250</v>
      </c>
      <c r="S549" s="145" t="s">
        <v>251</v>
      </c>
      <c r="T549" s="145" t="s">
        <v>286</v>
      </c>
      <c r="U549" s="145" t="s">
        <v>254</v>
      </c>
      <c r="V549" s="145" t="s">
        <v>255</v>
      </c>
      <c r="W549" s="145" t="s">
        <v>301</v>
      </c>
      <c r="X549" s="146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1</v>
      </c>
    </row>
    <row r="550" spans="1:65">
      <c r="A550" s="30"/>
      <c r="B550" s="19"/>
      <c r="C550" s="9"/>
      <c r="D550" s="10" t="s">
        <v>114</v>
      </c>
      <c r="E550" s="11" t="s">
        <v>302</v>
      </c>
      <c r="F550" s="11" t="s">
        <v>114</v>
      </c>
      <c r="G550" s="11" t="s">
        <v>303</v>
      </c>
      <c r="H550" s="11" t="s">
        <v>302</v>
      </c>
      <c r="I550" s="11" t="s">
        <v>303</v>
      </c>
      <c r="J550" s="11" t="s">
        <v>303</v>
      </c>
      <c r="K550" s="11" t="s">
        <v>303</v>
      </c>
      <c r="L550" s="11" t="s">
        <v>303</v>
      </c>
      <c r="M550" s="11" t="s">
        <v>303</v>
      </c>
      <c r="N550" s="11" t="s">
        <v>114</v>
      </c>
      <c r="O550" s="11" t="s">
        <v>303</v>
      </c>
      <c r="P550" s="11" t="s">
        <v>114</v>
      </c>
      <c r="Q550" s="11" t="s">
        <v>302</v>
      </c>
      <c r="R550" s="11" t="s">
        <v>302</v>
      </c>
      <c r="S550" s="11" t="s">
        <v>303</v>
      </c>
      <c r="T550" s="11" t="s">
        <v>303</v>
      </c>
      <c r="U550" s="11" t="s">
        <v>114</v>
      </c>
      <c r="V550" s="11" t="s">
        <v>114</v>
      </c>
      <c r="W550" s="11" t="s">
        <v>114</v>
      </c>
      <c r="X550" s="146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3</v>
      </c>
    </row>
    <row r="551" spans="1:65">
      <c r="A551" s="30"/>
      <c r="B551" s="19"/>
      <c r="C551" s="9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146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3</v>
      </c>
    </row>
    <row r="552" spans="1:65">
      <c r="A552" s="30"/>
      <c r="B552" s="18">
        <v>1</v>
      </c>
      <c r="C552" s="14">
        <v>1</v>
      </c>
      <c r="D552" s="221">
        <v>2.8799999999999999E-2</v>
      </c>
      <c r="E552" s="221">
        <v>2.7714294655401636E-2</v>
      </c>
      <c r="F552" s="221">
        <v>3.0024700000000001E-2</v>
      </c>
      <c r="G552" s="221">
        <v>2.7999999999999997E-2</v>
      </c>
      <c r="H552" s="221">
        <v>2.9799999999999997E-2</v>
      </c>
      <c r="I552" s="221">
        <v>2.7400000000000001E-2</v>
      </c>
      <c r="J552" s="221">
        <v>2.7900000000000001E-2</v>
      </c>
      <c r="K552" s="221">
        <v>2.7999999999999997E-2</v>
      </c>
      <c r="L552" s="221">
        <v>2.7799999999999998E-2</v>
      </c>
      <c r="M552" s="221">
        <v>2.8899999999999999E-2</v>
      </c>
      <c r="N552" s="221">
        <v>2.7434837018200001E-2</v>
      </c>
      <c r="O552" s="221">
        <v>2.6899999999999997E-2</v>
      </c>
      <c r="P552" s="221">
        <v>2.8499999999999998E-2</v>
      </c>
      <c r="Q552" s="221">
        <v>2.81E-2</v>
      </c>
      <c r="R552" s="221">
        <v>2.9100000000000001E-2</v>
      </c>
      <c r="S552" s="221">
        <v>2.7999999999999997E-2</v>
      </c>
      <c r="T552" s="222">
        <v>2.4899999999999999E-2</v>
      </c>
      <c r="U552" s="221">
        <v>2.835E-2</v>
      </c>
      <c r="V552" s="221">
        <v>2.8200000000000003E-2</v>
      </c>
      <c r="W552" s="222">
        <v>2.3891800000000012E-2</v>
      </c>
      <c r="X552" s="202"/>
      <c r="Y552" s="203"/>
      <c r="Z552" s="203"/>
      <c r="AA552" s="203"/>
      <c r="AB552" s="203"/>
      <c r="AC552" s="203"/>
      <c r="AD552" s="203"/>
      <c r="AE552" s="203"/>
      <c r="AF552" s="203"/>
      <c r="AG552" s="203"/>
      <c r="AH552" s="203"/>
      <c r="AI552" s="203"/>
      <c r="AJ552" s="203"/>
      <c r="AK552" s="203"/>
      <c r="AL552" s="203"/>
      <c r="AM552" s="203"/>
      <c r="AN552" s="203"/>
      <c r="AO552" s="203"/>
      <c r="AP552" s="203"/>
      <c r="AQ552" s="203"/>
      <c r="AR552" s="203"/>
      <c r="AS552" s="203"/>
      <c r="AT552" s="203"/>
      <c r="AU552" s="203"/>
      <c r="AV552" s="203"/>
      <c r="AW552" s="203"/>
      <c r="AX552" s="203"/>
      <c r="AY552" s="203"/>
      <c r="AZ552" s="203"/>
      <c r="BA552" s="203"/>
      <c r="BB552" s="203"/>
      <c r="BC552" s="203"/>
      <c r="BD552" s="203"/>
      <c r="BE552" s="203"/>
      <c r="BF552" s="203"/>
      <c r="BG552" s="203"/>
      <c r="BH552" s="203"/>
      <c r="BI552" s="203"/>
      <c r="BJ552" s="203"/>
      <c r="BK552" s="203"/>
      <c r="BL552" s="203"/>
      <c r="BM552" s="223">
        <v>1</v>
      </c>
    </row>
    <row r="553" spans="1:65">
      <c r="A553" s="30"/>
      <c r="B553" s="19">
        <v>1</v>
      </c>
      <c r="C553" s="9">
        <v>2</v>
      </c>
      <c r="D553" s="24">
        <v>2.81E-2</v>
      </c>
      <c r="E553" s="24">
        <v>2.8365082638182253E-2</v>
      </c>
      <c r="F553" s="24">
        <v>2.9175500000000004E-2</v>
      </c>
      <c r="G553" s="24">
        <v>2.7700000000000002E-2</v>
      </c>
      <c r="H553" s="24">
        <v>2.9399999999999999E-2</v>
      </c>
      <c r="I553" s="24">
        <v>2.7799999999999998E-2</v>
      </c>
      <c r="J553" s="24">
        <v>2.7199999999999998E-2</v>
      </c>
      <c r="K553" s="24">
        <v>2.86E-2</v>
      </c>
      <c r="L553" s="24">
        <v>2.7300000000000001E-2</v>
      </c>
      <c r="M553" s="24">
        <v>2.6499999999999999E-2</v>
      </c>
      <c r="N553" s="24">
        <v>2.8787059641452409E-2</v>
      </c>
      <c r="O553" s="24">
        <v>2.6499999999999999E-2</v>
      </c>
      <c r="P553" s="24">
        <v>2.9100000000000001E-2</v>
      </c>
      <c r="Q553" s="24">
        <v>2.8899999999999999E-2</v>
      </c>
      <c r="R553" s="24">
        <v>2.8899999999999999E-2</v>
      </c>
      <c r="S553" s="24">
        <v>2.87E-2</v>
      </c>
      <c r="T553" s="224">
        <v>2.6899999999999997E-2</v>
      </c>
      <c r="U553" s="24">
        <v>2.8889999999999999E-2</v>
      </c>
      <c r="V553" s="24">
        <v>2.8200000000000003E-2</v>
      </c>
      <c r="W553" s="224">
        <v>2.2770800000000008E-2</v>
      </c>
      <c r="X553" s="202"/>
      <c r="Y553" s="203"/>
      <c r="Z553" s="203"/>
      <c r="AA553" s="203"/>
      <c r="AB553" s="203"/>
      <c r="AC553" s="203"/>
      <c r="AD553" s="203"/>
      <c r="AE553" s="203"/>
      <c r="AF553" s="203"/>
      <c r="AG553" s="203"/>
      <c r="AH553" s="203"/>
      <c r="AI553" s="203"/>
      <c r="AJ553" s="203"/>
      <c r="AK553" s="203"/>
      <c r="AL553" s="203"/>
      <c r="AM553" s="203"/>
      <c r="AN553" s="203"/>
      <c r="AO553" s="203"/>
      <c r="AP553" s="203"/>
      <c r="AQ553" s="203"/>
      <c r="AR553" s="203"/>
      <c r="AS553" s="203"/>
      <c r="AT553" s="203"/>
      <c r="AU553" s="203"/>
      <c r="AV553" s="203"/>
      <c r="AW553" s="203"/>
      <c r="AX553" s="203"/>
      <c r="AY553" s="203"/>
      <c r="AZ553" s="203"/>
      <c r="BA553" s="203"/>
      <c r="BB553" s="203"/>
      <c r="BC553" s="203"/>
      <c r="BD553" s="203"/>
      <c r="BE553" s="203"/>
      <c r="BF553" s="203"/>
      <c r="BG553" s="203"/>
      <c r="BH553" s="203"/>
      <c r="BI553" s="203"/>
      <c r="BJ553" s="203"/>
      <c r="BK553" s="203"/>
      <c r="BL553" s="203"/>
      <c r="BM553" s="223">
        <v>26</v>
      </c>
    </row>
    <row r="554" spans="1:65">
      <c r="A554" s="30"/>
      <c r="B554" s="19">
        <v>1</v>
      </c>
      <c r="C554" s="9">
        <v>3</v>
      </c>
      <c r="D554" s="24">
        <v>2.8799999999999999E-2</v>
      </c>
      <c r="E554" s="24">
        <v>2.7637915398924958E-2</v>
      </c>
      <c r="F554" s="24">
        <v>2.9333900000000003E-2</v>
      </c>
      <c r="G554" s="24">
        <v>2.87E-2</v>
      </c>
      <c r="H554" s="24">
        <v>2.9799999999999997E-2</v>
      </c>
      <c r="I554" s="24">
        <v>2.7199999999999998E-2</v>
      </c>
      <c r="J554" s="24">
        <v>2.7900000000000001E-2</v>
      </c>
      <c r="K554" s="24">
        <v>2.7400000000000001E-2</v>
      </c>
      <c r="L554" s="24">
        <v>2.7900000000000001E-2</v>
      </c>
      <c r="M554" s="24">
        <v>2.9700000000000001E-2</v>
      </c>
      <c r="N554" s="24">
        <v>2.7815801418200007E-2</v>
      </c>
      <c r="O554" s="24">
        <v>2.6400000000000003E-2</v>
      </c>
      <c r="P554" s="24">
        <v>2.7999999999999997E-2</v>
      </c>
      <c r="Q554" s="24">
        <v>2.8499999999999998E-2</v>
      </c>
      <c r="R554" s="24">
        <v>2.9300000000000003E-2</v>
      </c>
      <c r="S554" s="24">
        <v>2.81E-2</v>
      </c>
      <c r="T554" s="224">
        <v>2.8200000000000003E-2</v>
      </c>
      <c r="U554" s="24">
        <v>2.8749999999999998E-2</v>
      </c>
      <c r="V554" s="24">
        <v>2.7199999999999998E-2</v>
      </c>
      <c r="W554" s="224">
        <v>2.559100000000001E-2</v>
      </c>
      <c r="X554" s="202"/>
      <c r="Y554" s="203"/>
      <c r="Z554" s="203"/>
      <c r="AA554" s="203"/>
      <c r="AB554" s="203"/>
      <c r="AC554" s="203"/>
      <c r="AD554" s="203"/>
      <c r="AE554" s="203"/>
      <c r="AF554" s="203"/>
      <c r="AG554" s="203"/>
      <c r="AH554" s="203"/>
      <c r="AI554" s="203"/>
      <c r="AJ554" s="203"/>
      <c r="AK554" s="203"/>
      <c r="AL554" s="203"/>
      <c r="AM554" s="203"/>
      <c r="AN554" s="203"/>
      <c r="AO554" s="203"/>
      <c r="AP554" s="203"/>
      <c r="AQ554" s="203"/>
      <c r="AR554" s="203"/>
      <c r="AS554" s="203"/>
      <c r="AT554" s="203"/>
      <c r="AU554" s="203"/>
      <c r="AV554" s="203"/>
      <c r="AW554" s="203"/>
      <c r="AX554" s="203"/>
      <c r="AY554" s="203"/>
      <c r="AZ554" s="203"/>
      <c r="BA554" s="203"/>
      <c r="BB554" s="203"/>
      <c r="BC554" s="203"/>
      <c r="BD554" s="203"/>
      <c r="BE554" s="203"/>
      <c r="BF554" s="203"/>
      <c r="BG554" s="203"/>
      <c r="BH554" s="203"/>
      <c r="BI554" s="203"/>
      <c r="BJ554" s="203"/>
      <c r="BK554" s="203"/>
      <c r="BL554" s="203"/>
      <c r="BM554" s="223">
        <v>16</v>
      </c>
    </row>
    <row r="555" spans="1:65">
      <c r="A555" s="30"/>
      <c r="B555" s="19">
        <v>1</v>
      </c>
      <c r="C555" s="9">
        <v>4</v>
      </c>
      <c r="D555" s="24">
        <v>2.86E-2</v>
      </c>
      <c r="E555" s="24">
        <v>2.7525461689137869E-2</v>
      </c>
      <c r="F555" s="24">
        <v>3.0066800000000005E-2</v>
      </c>
      <c r="G555" s="24">
        <v>2.7199999999999998E-2</v>
      </c>
      <c r="H555" s="24">
        <v>2.9500000000000002E-2</v>
      </c>
      <c r="I555" s="24">
        <v>2.75E-2</v>
      </c>
      <c r="J555" s="24">
        <v>2.7400000000000001E-2</v>
      </c>
      <c r="K555" s="24">
        <v>2.8400000000000002E-2</v>
      </c>
      <c r="L555" s="24">
        <v>2.7300000000000001E-2</v>
      </c>
      <c r="M555" s="24">
        <v>2.7E-2</v>
      </c>
      <c r="N555" s="24">
        <v>2.8753414425379487E-2</v>
      </c>
      <c r="O555" s="24">
        <v>2.6899999999999997E-2</v>
      </c>
      <c r="P555" s="24">
        <v>2.9000000000000001E-2</v>
      </c>
      <c r="Q555" s="24">
        <v>2.7799999999999998E-2</v>
      </c>
      <c r="R555" s="24">
        <v>2.8400000000000002E-2</v>
      </c>
      <c r="S555" s="24">
        <v>2.8899999999999999E-2</v>
      </c>
      <c r="T555" s="224">
        <v>2.6100000000000002E-2</v>
      </c>
      <c r="U555" s="24">
        <v>2.894E-2</v>
      </c>
      <c r="V555" s="24">
        <v>2.8200000000000003E-2</v>
      </c>
      <c r="W555" s="224">
        <v>2.3843200000000002E-2</v>
      </c>
      <c r="X555" s="202"/>
      <c r="Y555" s="203"/>
      <c r="Z555" s="203"/>
      <c r="AA555" s="203"/>
      <c r="AB555" s="203"/>
      <c r="AC555" s="203"/>
      <c r="AD555" s="203"/>
      <c r="AE555" s="203"/>
      <c r="AF555" s="203"/>
      <c r="AG555" s="203"/>
      <c r="AH555" s="203"/>
      <c r="AI555" s="203"/>
      <c r="AJ555" s="203"/>
      <c r="AK555" s="203"/>
      <c r="AL555" s="203"/>
      <c r="AM555" s="203"/>
      <c r="AN555" s="203"/>
      <c r="AO555" s="203"/>
      <c r="AP555" s="203"/>
      <c r="AQ555" s="203"/>
      <c r="AR555" s="203"/>
      <c r="AS555" s="203"/>
      <c r="AT555" s="203"/>
      <c r="AU555" s="203"/>
      <c r="AV555" s="203"/>
      <c r="AW555" s="203"/>
      <c r="AX555" s="203"/>
      <c r="AY555" s="203"/>
      <c r="AZ555" s="203"/>
      <c r="BA555" s="203"/>
      <c r="BB555" s="203"/>
      <c r="BC555" s="203"/>
      <c r="BD555" s="203"/>
      <c r="BE555" s="203"/>
      <c r="BF555" s="203"/>
      <c r="BG555" s="203"/>
      <c r="BH555" s="203"/>
      <c r="BI555" s="203"/>
      <c r="BJ555" s="203"/>
      <c r="BK555" s="203"/>
      <c r="BL555" s="203"/>
      <c r="BM555" s="223">
        <v>2.8189057088950795E-2</v>
      </c>
    </row>
    <row r="556" spans="1:65">
      <c r="A556" s="30"/>
      <c r="B556" s="19">
        <v>1</v>
      </c>
      <c r="C556" s="9">
        <v>5</v>
      </c>
      <c r="D556" s="24">
        <v>2.9300000000000003E-2</v>
      </c>
      <c r="E556" s="24">
        <v>2.6703539859977816E-2</v>
      </c>
      <c r="F556" s="24">
        <v>3.00302E-2</v>
      </c>
      <c r="G556" s="24">
        <v>2.8299999999999999E-2</v>
      </c>
      <c r="H556" s="24">
        <v>2.87E-2</v>
      </c>
      <c r="I556" s="24">
        <v>2.7400000000000001E-2</v>
      </c>
      <c r="J556" s="24">
        <v>2.6899999999999997E-2</v>
      </c>
      <c r="K556" s="24">
        <v>2.87E-2</v>
      </c>
      <c r="L556" s="24">
        <v>2.75E-2</v>
      </c>
      <c r="M556" s="24">
        <v>2.6699999999999998E-2</v>
      </c>
      <c r="N556" s="24">
        <v>2.7710876938200003E-2</v>
      </c>
      <c r="O556" s="24">
        <v>2.7099999999999999E-2</v>
      </c>
      <c r="P556" s="24">
        <v>2.8899999999999999E-2</v>
      </c>
      <c r="Q556" s="24">
        <v>2.81E-2</v>
      </c>
      <c r="R556" s="24">
        <v>2.8499999999999998E-2</v>
      </c>
      <c r="S556" s="24">
        <v>2.86E-2</v>
      </c>
      <c r="T556" s="224">
        <v>2.5599999999999998E-2</v>
      </c>
      <c r="U556" s="24">
        <v>2.8910000000000005E-2</v>
      </c>
      <c r="V556" s="24">
        <v>2.7999999999999997E-2</v>
      </c>
      <c r="W556" s="225">
        <v>2.0182300000000011E-2</v>
      </c>
      <c r="X556" s="202"/>
      <c r="Y556" s="203"/>
      <c r="Z556" s="203"/>
      <c r="AA556" s="203"/>
      <c r="AB556" s="203"/>
      <c r="AC556" s="203"/>
      <c r="AD556" s="203"/>
      <c r="AE556" s="203"/>
      <c r="AF556" s="203"/>
      <c r="AG556" s="203"/>
      <c r="AH556" s="203"/>
      <c r="AI556" s="203"/>
      <c r="AJ556" s="203"/>
      <c r="AK556" s="203"/>
      <c r="AL556" s="203"/>
      <c r="AM556" s="203"/>
      <c r="AN556" s="203"/>
      <c r="AO556" s="203"/>
      <c r="AP556" s="203"/>
      <c r="AQ556" s="203"/>
      <c r="AR556" s="203"/>
      <c r="AS556" s="203"/>
      <c r="AT556" s="203"/>
      <c r="AU556" s="203"/>
      <c r="AV556" s="203"/>
      <c r="AW556" s="203"/>
      <c r="AX556" s="203"/>
      <c r="AY556" s="203"/>
      <c r="AZ556" s="203"/>
      <c r="BA556" s="203"/>
      <c r="BB556" s="203"/>
      <c r="BC556" s="203"/>
      <c r="BD556" s="203"/>
      <c r="BE556" s="203"/>
      <c r="BF556" s="203"/>
      <c r="BG556" s="203"/>
      <c r="BH556" s="203"/>
      <c r="BI556" s="203"/>
      <c r="BJ556" s="203"/>
      <c r="BK556" s="203"/>
      <c r="BL556" s="203"/>
      <c r="BM556" s="223">
        <v>43</v>
      </c>
    </row>
    <row r="557" spans="1:65">
      <c r="A557" s="30"/>
      <c r="B557" s="19">
        <v>1</v>
      </c>
      <c r="C557" s="9">
        <v>6</v>
      </c>
      <c r="D557" s="24">
        <v>2.9100000000000001E-2</v>
      </c>
      <c r="E557" s="24">
        <v>2.7432274426721141E-2</v>
      </c>
      <c r="F557" s="24">
        <v>2.9124900000000006E-2</v>
      </c>
      <c r="G557" s="24">
        <v>2.7700000000000002E-2</v>
      </c>
      <c r="H557" s="24">
        <v>2.9399999999999999E-2</v>
      </c>
      <c r="I557" s="24">
        <v>2.75E-2</v>
      </c>
      <c r="J557" s="24">
        <v>2.7400000000000001E-2</v>
      </c>
      <c r="K557" s="24">
        <v>2.76E-2</v>
      </c>
      <c r="L557" s="24">
        <v>2.75E-2</v>
      </c>
      <c r="M557" s="24">
        <v>2.7E-2</v>
      </c>
      <c r="N557" s="24">
        <v>2.8261607496907957E-2</v>
      </c>
      <c r="O557" s="24">
        <v>2.6800000000000001E-2</v>
      </c>
      <c r="P557" s="24">
        <v>2.9399999999999999E-2</v>
      </c>
      <c r="Q557" s="24">
        <v>2.7999999999999997E-2</v>
      </c>
      <c r="R557" s="24">
        <v>2.8899999999999999E-2</v>
      </c>
      <c r="S557" s="24">
        <v>2.87E-2</v>
      </c>
      <c r="T557" s="224">
        <v>2.3099999999999999E-2</v>
      </c>
      <c r="U557" s="24">
        <v>2.8080000000000001E-2</v>
      </c>
      <c r="V557" s="24">
        <v>2.76E-2</v>
      </c>
      <c r="W557" s="224">
        <v>2.3825700000000005E-2</v>
      </c>
      <c r="X557" s="202"/>
      <c r="Y557" s="203"/>
      <c r="Z557" s="203"/>
      <c r="AA557" s="203"/>
      <c r="AB557" s="203"/>
      <c r="AC557" s="203"/>
      <c r="AD557" s="203"/>
      <c r="AE557" s="203"/>
      <c r="AF557" s="203"/>
      <c r="AG557" s="203"/>
      <c r="AH557" s="203"/>
      <c r="AI557" s="203"/>
      <c r="AJ557" s="203"/>
      <c r="AK557" s="203"/>
      <c r="AL557" s="203"/>
      <c r="AM557" s="203"/>
      <c r="AN557" s="203"/>
      <c r="AO557" s="203"/>
      <c r="AP557" s="203"/>
      <c r="AQ557" s="203"/>
      <c r="AR557" s="203"/>
      <c r="AS557" s="203"/>
      <c r="AT557" s="203"/>
      <c r="AU557" s="203"/>
      <c r="AV557" s="203"/>
      <c r="AW557" s="203"/>
      <c r="AX557" s="203"/>
      <c r="AY557" s="203"/>
      <c r="AZ557" s="203"/>
      <c r="BA557" s="203"/>
      <c r="BB557" s="203"/>
      <c r="BC557" s="203"/>
      <c r="BD557" s="203"/>
      <c r="BE557" s="203"/>
      <c r="BF557" s="203"/>
      <c r="BG557" s="203"/>
      <c r="BH557" s="203"/>
      <c r="BI557" s="203"/>
      <c r="BJ557" s="203"/>
      <c r="BK557" s="203"/>
      <c r="BL557" s="203"/>
      <c r="BM557" s="56"/>
    </row>
    <row r="558" spans="1:65">
      <c r="A558" s="30"/>
      <c r="B558" s="20" t="s">
        <v>262</v>
      </c>
      <c r="C558" s="12"/>
      <c r="D558" s="226">
        <v>2.8783333333333338E-2</v>
      </c>
      <c r="E558" s="226">
        <v>2.7563094778057615E-2</v>
      </c>
      <c r="F558" s="226">
        <v>2.9626000000000003E-2</v>
      </c>
      <c r="G558" s="226">
        <v>2.7933333333333334E-2</v>
      </c>
      <c r="H558" s="226">
        <v>2.9433333333333336E-2</v>
      </c>
      <c r="I558" s="226">
        <v>2.7466666666666667E-2</v>
      </c>
      <c r="J558" s="226">
        <v>2.7450000000000002E-2</v>
      </c>
      <c r="K558" s="226">
        <v>2.8116666666666668E-2</v>
      </c>
      <c r="L558" s="226">
        <v>2.7550000000000002E-2</v>
      </c>
      <c r="M558" s="226">
        <v>2.7633333333333329E-2</v>
      </c>
      <c r="N558" s="226">
        <v>2.8127266156389979E-2</v>
      </c>
      <c r="O558" s="226">
        <v>2.6766666666666661E-2</v>
      </c>
      <c r="P558" s="226">
        <v>2.8816666666666668E-2</v>
      </c>
      <c r="Q558" s="226">
        <v>2.8233333333333329E-2</v>
      </c>
      <c r="R558" s="226">
        <v>2.8850000000000001E-2</v>
      </c>
      <c r="S558" s="226">
        <v>2.8499999999999998E-2</v>
      </c>
      <c r="T558" s="226">
        <v>2.58E-2</v>
      </c>
      <c r="U558" s="226">
        <v>2.8653333333333336E-2</v>
      </c>
      <c r="V558" s="226">
        <v>2.7899999999999998E-2</v>
      </c>
      <c r="W558" s="226">
        <v>2.3350800000000008E-2</v>
      </c>
      <c r="X558" s="202"/>
      <c r="Y558" s="203"/>
      <c r="Z558" s="203"/>
      <c r="AA558" s="203"/>
      <c r="AB558" s="203"/>
      <c r="AC558" s="203"/>
      <c r="AD558" s="203"/>
      <c r="AE558" s="203"/>
      <c r="AF558" s="203"/>
      <c r="AG558" s="203"/>
      <c r="AH558" s="203"/>
      <c r="AI558" s="203"/>
      <c r="AJ558" s="203"/>
      <c r="AK558" s="203"/>
      <c r="AL558" s="203"/>
      <c r="AM558" s="203"/>
      <c r="AN558" s="203"/>
      <c r="AO558" s="203"/>
      <c r="AP558" s="203"/>
      <c r="AQ558" s="203"/>
      <c r="AR558" s="203"/>
      <c r="AS558" s="203"/>
      <c r="AT558" s="203"/>
      <c r="AU558" s="203"/>
      <c r="AV558" s="203"/>
      <c r="AW558" s="203"/>
      <c r="AX558" s="203"/>
      <c r="AY558" s="203"/>
      <c r="AZ558" s="203"/>
      <c r="BA558" s="203"/>
      <c r="BB558" s="203"/>
      <c r="BC558" s="203"/>
      <c r="BD558" s="203"/>
      <c r="BE558" s="203"/>
      <c r="BF558" s="203"/>
      <c r="BG558" s="203"/>
      <c r="BH558" s="203"/>
      <c r="BI558" s="203"/>
      <c r="BJ558" s="203"/>
      <c r="BK558" s="203"/>
      <c r="BL558" s="203"/>
      <c r="BM558" s="56"/>
    </row>
    <row r="559" spans="1:65">
      <c r="A559" s="30"/>
      <c r="B559" s="3" t="s">
        <v>263</v>
      </c>
      <c r="C559" s="29"/>
      <c r="D559" s="24">
        <v>2.8799999999999999E-2</v>
      </c>
      <c r="E559" s="24">
        <v>2.7581688544031414E-2</v>
      </c>
      <c r="F559" s="24">
        <v>2.9679300000000002E-2</v>
      </c>
      <c r="G559" s="24">
        <v>2.785E-2</v>
      </c>
      <c r="H559" s="24">
        <v>2.945E-2</v>
      </c>
      <c r="I559" s="24">
        <v>2.7450000000000002E-2</v>
      </c>
      <c r="J559" s="24">
        <v>2.7400000000000001E-2</v>
      </c>
      <c r="K559" s="24">
        <v>2.8199999999999999E-2</v>
      </c>
      <c r="L559" s="24">
        <v>2.75E-2</v>
      </c>
      <c r="M559" s="24">
        <v>2.7E-2</v>
      </c>
      <c r="N559" s="24">
        <v>2.8038704457553982E-2</v>
      </c>
      <c r="O559" s="24">
        <v>2.6849999999999999E-2</v>
      </c>
      <c r="P559" s="24">
        <v>2.895E-2</v>
      </c>
      <c r="Q559" s="24">
        <v>2.81E-2</v>
      </c>
      <c r="R559" s="24">
        <v>2.8899999999999999E-2</v>
      </c>
      <c r="S559" s="24">
        <v>2.8650000000000002E-2</v>
      </c>
      <c r="T559" s="24">
        <v>2.5849999999999998E-2</v>
      </c>
      <c r="U559" s="24">
        <v>2.8819999999999998E-2</v>
      </c>
      <c r="V559" s="24">
        <v>2.81E-2</v>
      </c>
      <c r="W559" s="24">
        <v>2.3834450000000004E-2</v>
      </c>
      <c r="X559" s="202"/>
      <c r="Y559" s="203"/>
      <c r="Z559" s="203"/>
      <c r="AA559" s="203"/>
      <c r="AB559" s="203"/>
      <c r="AC559" s="203"/>
      <c r="AD559" s="203"/>
      <c r="AE559" s="203"/>
      <c r="AF559" s="203"/>
      <c r="AG559" s="203"/>
      <c r="AH559" s="203"/>
      <c r="AI559" s="203"/>
      <c r="AJ559" s="203"/>
      <c r="AK559" s="203"/>
      <c r="AL559" s="203"/>
      <c r="AM559" s="203"/>
      <c r="AN559" s="203"/>
      <c r="AO559" s="203"/>
      <c r="AP559" s="203"/>
      <c r="AQ559" s="203"/>
      <c r="AR559" s="203"/>
      <c r="AS559" s="203"/>
      <c r="AT559" s="203"/>
      <c r="AU559" s="203"/>
      <c r="AV559" s="203"/>
      <c r="AW559" s="203"/>
      <c r="AX559" s="203"/>
      <c r="AY559" s="203"/>
      <c r="AZ559" s="203"/>
      <c r="BA559" s="203"/>
      <c r="BB559" s="203"/>
      <c r="BC559" s="203"/>
      <c r="BD559" s="203"/>
      <c r="BE559" s="203"/>
      <c r="BF559" s="203"/>
      <c r="BG559" s="203"/>
      <c r="BH559" s="203"/>
      <c r="BI559" s="203"/>
      <c r="BJ559" s="203"/>
      <c r="BK559" s="203"/>
      <c r="BL559" s="203"/>
      <c r="BM559" s="56"/>
    </row>
    <row r="560" spans="1:65">
      <c r="A560" s="30"/>
      <c r="B560" s="3" t="s">
        <v>264</v>
      </c>
      <c r="C560" s="29"/>
      <c r="D560" s="24">
        <v>4.1673332800085404E-4</v>
      </c>
      <c r="E560" s="24">
        <v>5.3460432600264799E-4</v>
      </c>
      <c r="F560" s="24">
        <v>4.5956889363837379E-4</v>
      </c>
      <c r="G560" s="24">
        <v>5.2408650685422764E-4</v>
      </c>
      <c r="H560" s="24">
        <v>4.0331955899344357E-4</v>
      </c>
      <c r="I560" s="24">
        <v>1.9663841605003479E-4</v>
      </c>
      <c r="J560" s="24">
        <v>3.9370039370059218E-4</v>
      </c>
      <c r="K560" s="24">
        <v>5.3820689949745802E-4</v>
      </c>
      <c r="L560" s="24">
        <v>2.5099800796022211E-4</v>
      </c>
      <c r="M560" s="24">
        <v>1.3291601358251261E-3</v>
      </c>
      <c r="N560" s="24">
        <v>5.6485132008992852E-4</v>
      </c>
      <c r="O560" s="24">
        <v>2.6583202716502357E-4</v>
      </c>
      <c r="P560" s="24">
        <v>4.9564772436345138E-4</v>
      </c>
      <c r="Q560" s="24">
        <v>3.9832984656772407E-4</v>
      </c>
      <c r="R560" s="24">
        <v>3.4496376621320773E-4</v>
      </c>
      <c r="S560" s="24">
        <v>3.6331804249169946E-4</v>
      </c>
      <c r="T560" s="24">
        <v>1.7435595774162704E-3</v>
      </c>
      <c r="U560" s="24">
        <v>3.5612731805727407E-4</v>
      </c>
      <c r="V560" s="24">
        <v>4.1472882706655609E-4</v>
      </c>
      <c r="W560" s="24">
        <v>1.7974958725960953E-3</v>
      </c>
      <c r="X560" s="202"/>
      <c r="Y560" s="203"/>
      <c r="Z560" s="203"/>
      <c r="AA560" s="203"/>
      <c r="AB560" s="203"/>
      <c r="AC560" s="203"/>
      <c r="AD560" s="203"/>
      <c r="AE560" s="203"/>
      <c r="AF560" s="203"/>
      <c r="AG560" s="203"/>
      <c r="AH560" s="203"/>
      <c r="AI560" s="203"/>
      <c r="AJ560" s="203"/>
      <c r="AK560" s="203"/>
      <c r="AL560" s="203"/>
      <c r="AM560" s="203"/>
      <c r="AN560" s="203"/>
      <c r="AO560" s="203"/>
      <c r="AP560" s="203"/>
      <c r="AQ560" s="203"/>
      <c r="AR560" s="203"/>
      <c r="AS560" s="203"/>
      <c r="AT560" s="203"/>
      <c r="AU560" s="203"/>
      <c r="AV560" s="203"/>
      <c r="AW560" s="203"/>
      <c r="AX560" s="203"/>
      <c r="AY560" s="203"/>
      <c r="AZ560" s="203"/>
      <c r="BA560" s="203"/>
      <c r="BB560" s="203"/>
      <c r="BC560" s="203"/>
      <c r="BD560" s="203"/>
      <c r="BE560" s="203"/>
      <c r="BF560" s="203"/>
      <c r="BG560" s="203"/>
      <c r="BH560" s="203"/>
      <c r="BI560" s="203"/>
      <c r="BJ560" s="203"/>
      <c r="BK560" s="203"/>
      <c r="BL560" s="203"/>
      <c r="BM560" s="56"/>
    </row>
    <row r="561" spans="1:65">
      <c r="A561" s="30"/>
      <c r="B561" s="3" t="s">
        <v>86</v>
      </c>
      <c r="C561" s="29"/>
      <c r="D561" s="13">
        <v>1.447828585990228E-2</v>
      </c>
      <c r="E561" s="13">
        <v>1.9395656776111912E-2</v>
      </c>
      <c r="F561" s="13">
        <v>1.5512350423221959E-2</v>
      </c>
      <c r="G561" s="13">
        <v>1.8762046784757552E-2</v>
      </c>
      <c r="H561" s="13">
        <v>1.3702816273842929E-2</v>
      </c>
      <c r="I561" s="13">
        <v>7.159165632889616E-3</v>
      </c>
      <c r="J561" s="13">
        <v>1.4342455143919568E-2</v>
      </c>
      <c r="K561" s="13">
        <v>1.9141916994574678E-2</v>
      </c>
      <c r="L561" s="13">
        <v>9.1106354976487145E-3</v>
      </c>
      <c r="M561" s="13">
        <v>4.8099884288002159E-2</v>
      </c>
      <c r="N561" s="13">
        <v>2.0081984397250247E-2</v>
      </c>
      <c r="O561" s="13">
        <v>9.9314580509971464E-3</v>
      </c>
      <c r="P561" s="13">
        <v>1.7200036704341864E-2</v>
      </c>
      <c r="Q561" s="13">
        <v>1.410849515588161E-2</v>
      </c>
      <c r="R561" s="13">
        <v>1.1957149608776698E-2</v>
      </c>
      <c r="S561" s="13">
        <v>1.2748001490936824E-2</v>
      </c>
      <c r="T561" s="13">
        <v>6.7579828582025978E-2</v>
      </c>
      <c r="U561" s="13">
        <v>1.2428826828429759E-2</v>
      </c>
      <c r="V561" s="13">
        <v>1.4864832511346097E-2</v>
      </c>
      <c r="W561" s="13">
        <v>7.697791392997648E-2</v>
      </c>
      <c r="X561" s="146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30"/>
      <c r="B562" s="3" t="s">
        <v>265</v>
      </c>
      <c r="C562" s="29"/>
      <c r="D562" s="13">
        <v>2.1081806408327131E-2</v>
      </c>
      <c r="E562" s="13">
        <v>-2.2205861973955021E-2</v>
      </c>
      <c r="F562" s="13">
        <v>5.0975203126338187E-2</v>
      </c>
      <c r="G562" s="13">
        <v>-9.0717385406160478E-3</v>
      </c>
      <c r="H562" s="13">
        <v>4.4140399604577718E-2</v>
      </c>
      <c r="I562" s="13">
        <v>-2.5626625963565131E-2</v>
      </c>
      <c r="J562" s="13">
        <v>-2.6217871942956106E-2</v>
      </c>
      <c r="K562" s="13">
        <v>-2.5680327673145431E-3</v>
      </c>
      <c r="L562" s="13">
        <v>-2.2670396066609921E-2</v>
      </c>
      <c r="M562" s="13">
        <v>-1.9714166169654934E-2</v>
      </c>
      <c r="N562" s="13">
        <v>-2.192018426364295E-3</v>
      </c>
      <c r="O562" s="13">
        <v>-5.0458957097989088E-2</v>
      </c>
      <c r="P562" s="13">
        <v>2.2264298367109081E-2</v>
      </c>
      <c r="Q562" s="13">
        <v>1.5706890884226166E-3</v>
      </c>
      <c r="R562" s="13">
        <v>2.3446790325891254E-2</v>
      </c>
      <c r="S562" s="13">
        <v>1.103062475867933E-2</v>
      </c>
      <c r="T562" s="13">
        <v>-8.4751223902669204E-2</v>
      </c>
      <c r="U562" s="13">
        <v>1.6470087769077102E-2</v>
      </c>
      <c r="V562" s="13">
        <v>-1.025423049939822E-2</v>
      </c>
      <c r="W562" s="13">
        <v>-0.17163600306614113</v>
      </c>
      <c r="X562" s="146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30"/>
      <c r="B563" s="46" t="s">
        <v>266</v>
      </c>
      <c r="C563" s="47"/>
      <c r="D563" s="45">
        <v>0.9</v>
      </c>
      <c r="E563" s="45">
        <v>0.55000000000000004</v>
      </c>
      <c r="F563" s="45">
        <v>1.91</v>
      </c>
      <c r="G563" s="45">
        <v>0.11</v>
      </c>
      <c r="H563" s="45">
        <v>1.68</v>
      </c>
      <c r="I563" s="45">
        <v>0.66</v>
      </c>
      <c r="J563" s="45">
        <v>0.68</v>
      </c>
      <c r="K563" s="45">
        <v>0.11</v>
      </c>
      <c r="L563" s="45">
        <v>0.56999999999999995</v>
      </c>
      <c r="M563" s="45">
        <v>0.47</v>
      </c>
      <c r="N563" s="45">
        <v>0.12</v>
      </c>
      <c r="O563" s="45">
        <v>1.5</v>
      </c>
      <c r="P563" s="45">
        <v>0.94</v>
      </c>
      <c r="Q563" s="45">
        <v>0.25</v>
      </c>
      <c r="R563" s="45">
        <v>0.98</v>
      </c>
      <c r="S563" s="45">
        <v>0.56999999999999995</v>
      </c>
      <c r="T563" s="45">
        <v>2.65</v>
      </c>
      <c r="U563" s="45">
        <v>0.75</v>
      </c>
      <c r="V563" s="45">
        <v>0.15</v>
      </c>
      <c r="W563" s="45">
        <v>5.56</v>
      </c>
      <c r="X563" s="146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B564" s="31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BM564" s="55"/>
    </row>
    <row r="565" spans="1:65" ht="15">
      <c r="B565" s="8" t="s">
        <v>522</v>
      </c>
      <c r="BM565" s="28" t="s">
        <v>66</v>
      </c>
    </row>
    <row r="566" spans="1:65" ht="15">
      <c r="A566" s="25" t="s">
        <v>26</v>
      </c>
      <c r="B566" s="18" t="s">
        <v>110</v>
      </c>
      <c r="C566" s="15" t="s">
        <v>111</v>
      </c>
      <c r="D566" s="16" t="s">
        <v>230</v>
      </c>
      <c r="E566" s="17" t="s">
        <v>230</v>
      </c>
      <c r="F566" s="17" t="s">
        <v>230</v>
      </c>
      <c r="G566" s="17" t="s">
        <v>230</v>
      </c>
      <c r="H566" s="17" t="s">
        <v>230</v>
      </c>
      <c r="I566" s="17" t="s">
        <v>230</v>
      </c>
      <c r="J566" s="17" t="s">
        <v>230</v>
      </c>
      <c r="K566" s="17" t="s">
        <v>230</v>
      </c>
      <c r="L566" s="17" t="s">
        <v>230</v>
      </c>
      <c r="M566" s="17" t="s">
        <v>230</v>
      </c>
      <c r="N566" s="17" t="s">
        <v>230</v>
      </c>
      <c r="O566" s="17" t="s">
        <v>230</v>
      </c>
      <c r="P566" s="17" t="s">
        <v>230</v>
      </c>
      <c r="Q566" s="17" t="s">
        <v>230</v>
      </c>
      <c r="R566" s="17" t="s">
        <v>230</v>
      </c>
      <c r="S566" s="17" t="s">
        <v>230</v>
      </c>
      <c r="T566" s="17" t="s">
        <v>230</v>
      </c>
      <c r="U566" s="17" t="s">
        <v>230</v>
      </c>
      <c r="V566" s="17" t="s">
        <v>230</v>
      </c>
      <c r="W566" s="146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</v>
      </c>
    </row>
    <row r="567" spans="1:65">
      <c r="A567" s="30"/>
      <c r="B567" s="19" t="s">
        <v>231</v>
      </c>
      <c r="C567" s="9" t="s">
        <v>231</v>
      </c>
      <c r="D567" s="144" t="s">
        <v>234</v>
      </c>
      <c r="E567" s="145" t="s">
        <v>235</v>
      </c>
      <c r="F567" s="145" t="s">
        <v>239</v>
      </c>
      <c r="G567" s="145" t="s">
        <v>240</v>
      </c>
      <c r="H567" s="145" t="s">
        <v>241</v>
      </c>
      <c r="I567" s="145" t="s">
        <v>242</v>
      </c>
      <c r="J567" s="145" t="s">
        <v>243</v>
      </c>
      <c r="K567" s="145" t="s">
        <v>244</v>
      </c>
      <c r="L567" s="145" t="s">
        <v>245</v>
      </c>
      <c r="M567" s="145" t="s">
        <v>246</v>
      </c>
      <c r="N567" s="145" t="s">
        <v>247</v>
      </c>
      <c r="O567" s="145" t="s">
        <v>248</v>
      </c>
      <c r="P567" s="145" t="s">
        <v>249</v>
      </c>
      <c r="Q567" s="145" t="s">
        <v>250</v>
      </c>
      <c r="R567" s="145" t="s">
        <v>251</v>
      </c>
      <c r="S567" s="145" t="s">
        <v>286</v>
      </c>
      <c r="T567" s="145" t="s">
        <v>254</v>
      </c>
      <c r="U567" s="145" t="s">
        <v>255</v>
      </c>
      <c r="V567" s="145" t="s">
        <v>301</v>
      </c>
      <c r="W567" s="146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 t="s">
        <v>3</v>
      </c>
    </row>
    <row r="568" spans="1:65">
      <c r="A568" s="30"/>
      <c r="B568" s="19"/>
      <c r="C568" s="9"/>
      <c r="D568" s="10" t="s">
        <v>302</v>
      </c>
      <c r="E568" s="11" t="s">
        <v>302</v>
      </c>
      <c r="F568" s="11" t="s">
        <v>303</v>
      </c>
      <c r="G568" s="11" t="s">
        <v>302</v>
      </c>
      <c r="H568" s="11" t="s">
        <v>303</v>
      </c>
      <c r="I568" s="11" t="s">
        <v>303</v>
      </c>
      <c r="J568" s="11" t="s">
        <v>303</v>
      </c>
      <c r="K568" s="11" t="s">
        <v>303</v>
      </c>
      <c r="L568" s="11" t="s">
        <v>303</v>
      </c>
      <c r="M568" s="11" t="s">
        <v>114</v>
      </c>
      <c r="N568" s="11" t="s">
        <v>303</v>
      </c>
      <c r="O568" s="11" t="s">
        <v>302</v>
      </c>
      <c r="P568" s="11" t="s">
        <v>302</v>
      </c>
      <c r="Q568" s="11" t="s">
        <v>302</v>
      </c>
      <c r="R568" s="11" t="s">
        <v>303</v>
      </c>
      <c r="S568" s="11" t="s">
        <v>303</v>
      </c>
      <c r="T568" s="11" t="s">
        <v>114</v>
      </c>
      <c r="U568" s="11" t="s">
        <v>302</v>
      </c>
      <c r="V568" s="11" t="s">
        <v>114</v>
      </c>
      <c r="W568" s="146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2</v>
      </c>
    </row>
    <row r="569" spans="1:65">
      <c r="A569" s="30"/>
      <c r="B569" s="19"/>
      <c r="C569" s="9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146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3</v>
      </c>
    </row>
    <row r="570" spans="1:65">
      <c r="A570" s="30"/>
      <c r="B570" s="18">
        <v>1</v>
      </c>
      <c r="C570" s="14">
        <v>1</v>
      </c>
      <c r="D570" s="22">
        <v>7.5</v>
      </c>
      <c r="E570" s="22">
        <v>6.6693000074709463</v>
      </c>
      <c r="F570" s="147" t="s">
        <v>101</v>
      </c>
      <c r="G570" s="22">
        <v>7.8</v>
      </c>
      <c r="H570" s="22">
        <v>6.91</v>
      </c>
      <c r="I570" s="22">
        <v>7.44</v>
      </c>
      <c r="J570" s="22">
        <v>7.57</v>
      </c>
      <c r="K570" s="22">
        <v>6.93</v>
      </c>
      <c r="L570" s="22">
        <v>7.47</v>
      </c>
      <c r="M570" s="22">
        <v>6.7095170962588249</v>
      </c>
      <c r="N570" s="22">
        <v>6.6</v>
      </c>
      <c r="O570" s="22">
        <v>7.2</v>
      </c>
      <c r="P570" s="22">
        <v>6.54</v>
      </c>
      <c r="Q570" s="150">
        <v>8</v>
      </c>
      <c r="R570" s="22">
        <v>7.06</v>
      </c>
      <c r="S570" s="22">
        <v>7.2</v>
      </c>
      <c r="T570" s="22">
        <v>6.75</v>
      </c>
      <c r="U570" s="22">
        <v>7.5</v>
      </c>
      <c r="V570" s="22">
        <v>7.47</v>
      </c>
      <c r="W570" s="146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1</v>
      </c>
    </row>
    <row r="571" spans="1:65">
      <c r="A571" s="30"/>
      <c r="B571" s="19">
        <v>1</v>
      </c>
      <c r="C571" s="9">
        <v>2</v>
      </c>
      <c r="D571" s="11">
        <v>7.6</v>
      </c>
      <c r="E571" s="11">
        <v>6.7215652579395888</v>
      </c>
      <c r="F571" s="148">
        <v>4</v>
      </c>
      <c r="G571" s="11">
        <v>7.2</v>
      </c>
      <c r="H571" s="11">
        <v>7.5</v>
      </c>
      <c r="I571" s="11">
        <v>7.52</v>
      </c>
      <c r="J571" s="11">
        <v>7.7600000000000007</v>
      </c>
      <c r="K571" s="11">
        <v>7.21</v>
      </c>
      <c r="L571" s="11">
        <v>6.88</v>
      </c>
      <c r="M571" s="11">
        <v>6.5980663606000007</v>
      </c>
      <c r="N571" s="11">
        <v>6.7</v>
      </c>
      <c r="O571" s="11">
        <v>7.3</v>
      </c>
      <c r="P571" s="11">
        <v>6.25</v>
      </c>
      <c r="Q571" s="11">
        <v>7.3</v>
      </c>
      <c r="R571" s="11">
        <v>7.27</v>
      </c>
      <c r="S571" s="11">
        <v>7.3</v>
      </c>
      <c r="T571" s="11">
        <v>6.43</v>
      </c>
      <c r="U571" s="11">
        <v>7.5</v>
      </c>
      <c r="V571" s="11">
        <v>8.0719999999999992</v>
      </c>
      <c r="W571" s="146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>
        <v>27</v>
      </c>
    </row>
    <row r="572" spans="1:65">
      <c r="A572" s="30"/>
      <c r="B572" s="19">
        <v>1</v>
      </c>
      <c r="C572" s="9">
        <v>3</v>
      </c>
      <c r="D572" s="11">
        <v>7.6</v>
      </c>
      <c r="E572" s="11">
        <v>6.446530014758979</v>
      </c>
      <c r="F572" s="148" t="s">
        <v>101</v>
      </c>
      <c r="G572" s="11">
        <v>7.1</v>
      </c>
      <c r="H572" s="11">
        <v>7.14</v>
      </c>
      <c r="I572" s="11">
        <v>7.52</v>
      </c>
      <c r="J572" s="11">
        <v>7.7000000000000011</v>
      </c>
      <c r="K572" s="11">
        <v>6.96</v>
      </c>
      <c r="L572" s="11">
        <v>7.7199999999999989</v>
      </c>
      <c r="M572" s="11">
        <v>6.9163163284020355</v>
      </c>
      <c r="N572" s="11">
        <v>6.7</v>
      </c>
      <c r="O572" s="11">
        <v>7.3</v>
      </c>
      <c r="P572" s="11">
        <v>6.26</v>
      </c>
      <c r="Q572" s="11">
        <v>7.5</v>
      </c>
      <c r="R572" s="11">
        <v>7.17</v>
      </c>
      <c r="S572" s="11">
        <v>6.9</v>
      </c>
      <c r="T572" s="11">
        <v>6.33</v>
      </c>
      <c r="U572" s="11">
        <v>7.5</v>
      </c>
      <c r="V572" s="11">
        <v>7.7160000000000002</v>
      </c>
      <c r="W572" s="146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>
        <v>16</v>
      </c>
    </row>
    <row r="573" spans="1:65">
      <c r="A573" s="30"/>
      <c r="B573" s="19">
        <v>1</v>
      </c>
      <c r="C573" s="9">
        <v>4</v>
      </c>
      <c r="D573" s="11">
        <v>7.5</v>
      </c>
      <c r="E573" s="11">
        <v>6.3587923427696893</v>
      </c>
      <c r="F573" s="148">
        <v>4</v>
      </c>
      <c r="G573" s="11">
        <v>7.8</v>
      </c>
      <c r="H573" s="11">
        <v>7.3</v>
      </c>
      <c r="I573" s="11">
        <v>7.37</v>
      </c>
      <c r="J573" s="11">
        <v>7.7100000000000009</v>
      </c>
      <c r="K573" s="11">
        <v>7.870000000000001</v>
      </c>
      <c r="L573" s="11">
        <v>7.31</v>
      </c>
      <c r="M573" s="11">
        <v>6.6003092441000009</v>
      </c>
      <c r="N573" s="11">
        <v>6.8</v>
      </c>
      <c r="O573" s="11">
        <v>7.4</v>
      </c>
      <c r="P573" s="11">
        <v>6.83</v>
      </c>
      <c r="Q573" s="11">
        <v>7.5</v>
      </c>
      <c r="R573" s="11">
        <v>7.35</v>
      </c>
      <c r="S573" s="11">
        <v>7.4</v>
      </c>
      <c r="T573" s="11">
        <v>6.56</v>
      </c>
      <c r="U573" s="11">
        <v>7.5</v>
      </c>
      <c r="V573" s="11">
        <v>7.7430000000000003</v>
      </c>
      <c r="W573" s="146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>
        <v>7.1933598390229401</v>
      </c>
    </row>
    <row r="574" spans="1:65">
      <c r="A574" s="30"/>
      <c r="B574" s="19">
        <v>1</v>
      </c>
      <c r="C574" s="9">
        <v>5</v>
      </c>
      <c r="D574" s="11">
        <v>7.5</v>
      </c>
      <c r="E574" s="11">
        <v>6.706045198152272</v>
      </c>
      <c r="F574" s="148" t="s">
        <v>101</v>
      </c>
      <c r="G574" s="11">
        <v>7.4</v>
      </c>
      <c r="H574" s="11">
        <v>6.92</v>
      </c>
      <c r="I574" s="11">
        <v>7.41</v>
      </c>
      <c r="J574" s="149">
        <v>8.19</v>
      </c>
      <c r="K574" s="11">
        <v>7.59</v>
      </c>
      <c r="L574" s="11">
        <v>7.39</v>
      </c>
      <c r="M574" s="11">
        <v>6.7775221140000017</v>
      </c>
      <c r="N574" s="11">
        <v>6.8</v>
      </c>
      <c r="O574" s="11">
        <v>7.4</v>
      </c>
      <c r="P574" s="11">
        <v>6.95</v>
      </c>
      <c r="Q574" s="11">
        <v>7.6</v>
      </c>
      <c r="R574" s="11">
        <v>7.42</v>
      </c>
      <c r="S574" s="11">
        <v>6.8</v>
      </c>
      <c r="T574" s="11">
        <v>6.22</v>
      </c>
      <c r="U574" s="149">
        <v>8</v>
      </c>
      <c r="V574" s="11">
        <v>7.9870000000000001</v>
      </c>
      <c r="W574" s="146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>
        <v>44</v>
      </c>
    </row>
    <row r="575" spans="1:65">
      <c r="A575" s="30"/>
      <c r="B575" s="19">
        <v>1</v>
      </c>
      <c r="C575" s="9">
        <v>6</v>
      </c>
      <c r="D575" s="11">
        <v>7.6</v>
      </c>
      <c r="E575" s="11">
        <v>6.5032209823251765</v>
      </c>
      <c r="F575" s="148" t="s">
        <v>101</v>
      </c>
      <c r="G575" s="11">
        <v>7.2</v>
      </c>
      <c r="H575" s="11">
        <v>7.09</v>
      </c>
      <c r="I575" s="11">
        <v>7.46</v>
      </c>
      <c r="J575" s="11">
        <v>7.64</v>
      </c>
      <c r="K575" s="11">
        <v>6.81</v>
      </c>
      <c r="L575" s="11">
        <v>7.13</v>
      </c>
      <c r="M575" s="11">
        <v>6.8486776677000014</v>
      </c>
      <c r="N575" s="11">
        <v>6.8</v>
      </c>
      <c r="O575" s="11">
        <v>7.3</v>
      </c>
      <c r="P575" s="11">
        <v>7.06</v>
      </c>
      <c r="Q575" s="11">
        <v>7.4</v>
      </c>
      <c r="R575" s="11">
        <v>7.37</v>
      </c>
      <c r="S575" s="11">
        <v>7.2</v>
      </c>
      <c r="T575" s="11">
        <v>6.6</v>
      </c>
      <c r="U575" s="11">
        <v>7.5</v>
      </c>
      <c r="V575" s="11">
        <v>8.0530000000000008</v>
      </c>
      <c r="W575" s="146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5"/>
    </row>
    <row r="576" spans="1:65">
      <c r="A576" s="30"/>
      <c r="B576" s="20" t="s">
        <v>262</v>
      </c>
      <c r="C576" s="12"/>
      <c r="D576" s="23">
        <v>7.5500000000000007</v>
      </c>
      <c r="E576" s="23">
        <v>6.5675756339027762</v>
      </c>
      <c r="F576" s="23">
        <v>4</v>
      </c>
      <c r="G576" s="23">
        <v>7.4166666666666679</v>
      </c>
      <c r="H576" s="23">
        <v>7.1433333333333335</v>
      </c>
      <c r="I576" s="23">
        <v>7.453333333333334</v>
      </c>
      <c r="J576" s="23">
        <v>7.7616666666666667</v>
      </c>
      <c r="K576" s="23">
        <v>7.2283333333333344</v>
      </c>
      <c r="L576" s="23">
        <v>7.3166666666666664</v>
      </c>
      <c r="M576" s="23">
        <v>6.741734801843478</v>
      </c>
      <c r="N576" s="23">
        <v>6.7333333333333334</v>
      </c>
      <c r="O576" s="23">
        <v>7.3166666666666664</v>
      </c>
      <c r="P576" s="23">
        <v>6.6483333333333334</v>
      </c>
      <c r="Q576" s="23">
        <v>7.55</v>
      </c>
      <c r="R576" s="23">
        <v>7.2733333333333334</v>
      </c>
      <c r="S576" s="23">
        <v>7.1333333333333329</v>
      </c>
      <c r="T576" s="23">
        <v>6.4816666666666665</v>
      </c>
      <c r="U576" s="23">
        <v>7.583333333333333</v>
      </c>
      <c r="V576" s="23">
        <v>7.8401666666666658</v>
      </c>
      <c r="W576" s="146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5"/>
    </row>
    <row r="577" spans="1:65">
      <c r="A577" s="30"/>
      <c r="B577" s="3" t="s">
        <v>263</v>
      </c>
      <c r="C577" s="29"/>
      <c r="D577" s="11">
        <v>7.55</v>
      </c>
      <c r="E577" s="11">
        <v>6.5862604948980614</v>
      </c>
      <c r="F577" s="11">
        <v>4</v>
      </c>
      <c r="G577" s="11">
        <v>7.3000000000000007</v>
      </c>
      <c r="H577" s="11">
        <v>7.1150000000000002</v>
      </c>
      <c r="I577" s="11">
        <v>7.45</v>
      </c>
      <c r="J577" s="11">
        <v>7.705000000000001</v>
      </c>
      <c r="K577" s="11">
        <v>7.085</v>
      </c>
      <c r="L577" s="11">
        <v>7.35</v>
      </c>
      <c r="M577" s="11">
        <v>6.7435196051294133</v>
      </c>
      <c r="N577" s="11">
        <v>6.75</v>
      </c>
      <c r="O577" s="11">
        <v>7.3</v>
      </c>
      <c r="P577" s="11">
        <v>6.6850000000000005</v>
      </c>
      <c r="Q577" s="11">
        <v>7.5</v>
      </c>
      <c r="R577" s="11">
        <v>7.31</v>
      </c>
      <c r="S577" s="11">
        <v>7.2</v>
      </c>
      <c r="T577" s="11">
        <v>6.4949999999999992</v>
      </c>
      <c r="U577" s="11">
        <v>7.5</v>
      </c>
      <c r="V577" s="11">
        <v>7.8650000000000002</v>
      </c>
      <c r="W577" s="146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5"/>
    </row>
    <row r="578" spans="1:65">
      <c r="A578" s="30"/>
      <c r="B578" s="3" t="s">
        <v>264</v>
      </c>
      <c r="C578" s="29"/>
      <c r="D578" s="24">
        <v>5.4772255750516419E-2</v>
      </c>
      <c r="E578" s="24">
        <v>0.15206478781244759</v>
      </c>
      <c r="F578" s="24">
        <v>0</v>
      </c>
      <c r="G578" s="24">
        <v>0.31251666622224589</v>
      </c>
      <c r="H578" s="24">
        <v>0.22756683999798094</v>
      </c>
      <c r="I578" s="24">
        <v>5.9888785817268295E-2</v>
      </c>
      <c r="J578" s="24">
        <v>0.21976502603159251</v>
      </c>
      <c r="K578" s="24">
        <v>0.41925727980163563</v>
      </c>
      <c r="L578" s="24">
        <v>0.28883674743125481</v>
      </c>
      <c r="M578" s="24">
        <v>0.13028891559149197</v>
      </c>
      <c r="N578" s="24">
        <v>8.1649658092772609E-2</v>
      </c>
      <c r="O578" s="24">
        <v>7.5277265270908222E-2</v>
      </c>
      <c r="P578" s="24">
        <v>0.35062325460052796</v>
      </c>
      <c r="Q578" s="24">
        <v>0.24289915602982237</v>
      </c>
      <c r="R578" s="24">
        <v>0.13633292583476192</v>
      </c>
      <c r="S578" s="24">
        <v>0.23380903889000249</v>
      </c>
      <c r="T578" s="24">
        <v>0.193019860808847</v>
      </c>
      <c r="U578" s="24">
        <v>0.20412414523193151</v>
      </c>
      <c r="V578" s="24">
        <v>0.2376917471572513</v>
      </c>
      <c r="W578" s="202"/>
      <c r="X578" s="203"/>
      <c r="Y578" s="203"/>
      <c r="Z578" s="203"/>
      <c r="AA578" s="203"/>
      <c r="AB578" s="203"/>
      <c r="AC578" s="203"/>
      <c r="AD578" s="203"/>
      <c r="AE578" s="203"/>
      <c r="AF578" s="203"/>
      <c r="AG578" s="203"/>
      <c r="AH578" s="203"/>
      <c r="AI578" s="203"/>
      <c r="AJ578" s="203"/>
      <c r="AK578" s="203"/>
      <c r="AL578" s="203"/>
      <c r="AM578" s="203"/>
      <c r="AN578" s="203"/>
      <c r="AO578" s="203"/>
      <c r="AP578" s="203"/>
      <c r="AQ578" s="203"/>
      <c r="AR578" s="203"/>
      <c r="AS578" s="203"/>
      <c r="AT578" s="203"/>
      <c r="AU578" s="203"/>
      <c r="AV578" s="203"/>
      <c r="AW578" s="203"/>
      <c r="AX578" s="203"/>
      <c r="AY578" s="203"/>
      <c r="AZ578" s="203"/>
      <c r="BA578" s="203"/>
      <c r="BB578" s="203"/>
      <c r="BC578" s="203"/>
      <c r="BD578" s="203"/>
      <c r="BE578" s="203"/>
      <c r="BF578" s="203"/>
      <c r="BG578" s="203"/>
      <c r="BH578" s="203"/>
      <c r="BI578" s="203"/>
      <c r="BJ578" s="203"/>
      <c r="BK578" s="203"/>
      <c r="BL578" s="203"/>
      <c r="BM578" s="56"/>
    </row>
    <row r="579" spans="1:65">
      <c r="A579" s="30"/>
      <c r="B579" s="3" t="s">
        <v>86</v>
      </c>
      <c r="C579" s="29"/>
      <c r="D579" s="13">
        <v>7.2546034106644253E-3</v>
      </c>
      <c r="E579" s="13">
        <v>2.3153869295005472E-2</v>
      </c>
      <c r="F579" s="13">
        <v>0</v>
      </c>
      <c r="G579" s="13">
        <v>4.2137078591763487E-2</v>
      </c>
      <c r="H579" s="13">
        <v>3.1857233784131724E-2</v>
      </c>
      <c r="I579" s="13">
        <v>8.0351680434617555E-3</v>
      </c>
      <c r="J579" s="13">
        <v>2.8314154094686603E-2</v>
      </c>
      <c r="K579" s="13">
        <v>5.8001929416873724E-2</v>
      </c>
      <c r="L579" s="13">
        <v>3.9476548623861706E-2</v>
      </c>
      <c r="M579" s="13">
        <v>1.9325725413563498E-2</v>
      </c>
      <c r="N579" s="13">
        <v>1.2126186845461278E-2</v>
      </c>
      <c r="O579" s="13">
        <v>1.0288464501718664E-2</v>
      </c>
      <c r="P579" s="13">
        <v>5.2738519117652739E-2</v>
      </c>
      <c r="Q579" s="13">
        <v>3.2172073646334093E-2</v>
      </c>
      <c r="R579" s="13">
        <v>1.8744215284339401E-2</v>
      </c>
      <c r="S579" s="13">
        <v>3.2776968068691938E-2</v>
      </c>
      <c r="T579" s="13">
        <v>2.9779356257471898E-2</v>
      </c>
      <c r="U579" s="13">
        <v>2.6917469700914045E-2</v>
      </c>
      <c r="V579" s="13">
        <v>3.031718039462401E-2</v>
      </c>
      <c r="W579" s="146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30"/>
      <c r="B580" s="3" t="s">
        <v>265</v>
      </c>
      <c r="C580" s="29"/>
      <c r="D580" s="13">
        <v>4.9579079728826914E-2</v>
      </c>
      <c r="E580" s="13">
        <v>-8.6994703327000988E-2</v>
      </c>
      <c r="F580" s="13">
        <v>-0.44393161338870102</v>
      </c>
      <c r="G580" s="13">
        <v>3.1043466841783829E-2</v>
      </c>
      <c r="H580" s="13">
        <v>-6.9545395766551499E-3</v>
      </c>
      <c r="I580" s="13">
        <v>3.6140760385720672E-2</v>
      </c>
      <c r="J580" s="13">
        <v>7.9004365187008263E-2</v>
      </c>
      <c r="K580" s="13">
        <v>4.8619136388350359E-3</v>
      </c>
      <c r="L580" s="13">
        <v>1.7141757176501127E-2</v>
      </c>
      <c r="M580" s="13">
        <v>-6.2783601444412862E-2</v>
      </c>
      <c r="N580" s="13">
        <v>-6.395154920431334E-2</v>
      </c>
      <c r="O580" s="13">
        <v>1.7141757176501127E-2</v>
      </c>
      <c r="P580" s="13">
        <v>-7.5768002419803415E-2</v>
      </c>
      <c r="Q580" s="13">
        <v>4.9579079728826914E-2</v>
      </c>
      <c r="R580" s="13">
        <v>1.111768298821203E-2</v>
      </c>
      <c r="S580" s="13">
        <v>-8.3447105431834201E-3</v>
      </c>
      <c r="T580" s="13">
        <v>-9.8937518528607549E-2</v>
      </c>
      <c r="U580" s="13">
        <v>5.421298295058774E-2</v>
      </c>
      <c r="V580" s="13">
        <v>8.9917207274254896E-2</v>
      </c>
      <c r="W580" s="146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30"/>
      <c r="B581" s="46" t="s">
        <v>266</v>
      </c>
      <c r="C581" s="47"/>
      <c r="D581" s="45">
        <v>0.67</v>
      </c>
      <c r="E581" s="45">
        <v>1.72</v>
      </c>
      <c r="F581" s="45">
        <v>13.66</v>
      </c>
      <c r="G581" s="45">
        <v>0.35</v>
      </c>
      <c r="H581" s="45">
        <v>0.32</v>
      </c>
      <c r="I581" s="45">
        <v>0.44</v>
      </c>
      <c r="J581" s="45">
        <v>1.19</v>
      </c>
      <c r="K581" s="45">
        <v>0.11</v>
      </c>
      <c r="L581" s="45">
        <v>0.11</v>
      </c>
      <c r="M581" s="45">
        <v>1.3</v>
      </c>
      <c r="N581" s="45">
        <v>1.32</v>
      </c>
      <c r="O581" s="45">
        <v>0.11</v>
      </c>
      <c r="P581" s="45">
        <v>1.52</v>
      </c>
      <c r="Q581" s="45">
        <v>0.67</v>
      </c>
      <c r="R581" s="45">
        <v>0</v>
      </c>
      <c r="S581" s="45">
        <v>0.34</v>
      </c>
      <c r="T581" s="45">
        <v>1.93</v>
      </c>
      <c r="U581" s="45">
        <v>0.76</v>
      </c>
      <c r="V581" s="45">
        <v>1.38</v>
      </c>
      <c r="W581" s="146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B582" s="31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BM582" s="55"/>
    </row>
    <row r="583" spans="1:65" ht="15">
      <c r="B583" s="8" t="s">
        <v>523</v>
      </c>
      <c r="BM583" s="28" t="s">
        <v>66</v>
      </c>
    </row>
    <row r="584" spans="1:65" ht="15">
      <c r="A584" s="25" t="s">
        <v>57</v>
      </c>
      <c r="B584" s="18" t="s">
        <v>110</v>
      </c>
      <c r="C584" s="15" t="s">
        <v>111</v>
      </c>
      <c r="D584" s="16" t="s">
        <v>230</v>
      </c>
      <c r="E584" s="17" t="s">
        <v>230</v>
      </c>
      <c r="F584" s="17" t="s">
        <v>230</v>
      </c>
      <c r="G584" s="17" t="s">
        <v>230</v>
      </c>
      <c r="H584" s="17" t="s">
        <v>230</v>
      </c>
      <c r="I584" s="17" t="s">
        <v>230</v>
      </c>
      <c r="J584" s="17" t="s">
        <v>230</v>
      </c>
      <c r="K584" s="17" t="s">
        <v>230</v>
      </c>
      <c r="L584" s="17" t="s">
        <v>230</v>
      </c>
      <c r="M584" s="17" t="s">
        <v>230</v>
      </c>
      <c r="N584" s="17" t="s">
        <v>230</v>
      </c>
      <c r="O584" s="17" t="s">
        <v>230</v>
      </c>
      <c r="P584" s="17" t="s">
        <v>230</v>
      </c>
      <c r="Q584" s="17" t="s">
        <v>230</v>
      </c>
      <c r="R584" s="17" t="s">
        <v>230</v>
      </c>
      <c r="S584" s="17" t="s">
        <v>230</v>
      </c>
      <c r="T584" s="17" t="s">
        <v>230</v>
      </c>
      <c r="U584" s="17" t="s">
        <v>230</v>
      </c>
      <c r="V584" s="17" t="s">
        <v>230</v>
      </c>
      <c r="W584" s="17" t="s">
        <v>230</v>
      </c>
      <c r="X584" s="146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>
        <v>1</v>
      </c>
    </row>
    <row r="585" spans="1:65">
      <c r="A585" s="30"/>
      <c r="B585" s="19" t="s">
        <v>231</v>
      </c>
      <c r="C585" s="9" t="s">
        <v>231</v>
      </c>
      <c r="D585" s="144" t="s">
        <v>234</v>
      </c>
      <c r="E585" s="145" t="s">
        <v>235</v>
      </c>
      <c r="F585" s="145" t="s">
        <v>237</v>
      </c>
      <c r="G585" s="145" t="s">
        <v>239</v>
      </c>
      <c r="H585" s="145" t="s">
        <v>240</v>
      </c>
      <c r="I585" s="145" t="s">
        <v>241</v>
      </c>
      <c r="J585" s="145" t="s">
        <v>242</v>
      </c>
      <c r="K585" s="145" t="s">
        <v>243</v>
      </c>
      <c r="L585" s="145" t="s">
        <v>244</v>
      </c>
      <c r="M585" s="145" t="s">
        <v>245</v>
      </c>
      <c r="N585" s="145" t="s">
        <v>246</v>
      </c>
      <c r="O585" s="145" t="s">
        <v>247</v>
      </c>
      <c r="P585" s="145" t="s">
        <v>248</v>
      </c>
      <c r="Q585" s="145" t="s">
        <v>249</v>
      </c>
      <c r="R585" s="145" t="s">
        <v>250</v>
      </c>
      <c r="S585" s="145" t="s">
        <v>251</v>
      </c>
      <c r="T585" s="145" t="s">
        <v>286</v>
      </c>
      <c r="U585" s="145" t="s">
        <v>254</v>
      </c>
      <c r="V585" s="145" t="s">
        <v>255</v>
      </c>
      <c r="W585" s="145" t="s">
        <v>301</v>
      </c>
      <c r="X585" s="146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8" t="s">
        <v>1</v>
      </c>
    </row>
    <row r="586" spans="1:65">
      <c r="A586" s="30"/>
      <c r="B586" s="19"/>
      <c r="C586" s="9"/>
      <c r="D586" s="10" t="s">
        <v>114</v>
      </c>
      <c r="E586" s="11" t="s">
        <v>302</v>
      </c>
      <c r="F586" s="11" t="s">
        <v>114</v>
      </c>
      <c r="G586" s="11" t="s">
        <v>303</v>
      </c>
      <c r="H586" s="11" t="s">
        <v>302</v>
      </c>
      <c r="I586" s="11" t="s">
        <v>303</v>
      </c>
      <c r="J586" s="11" t="s">
        <v>303</v>
      </c>
      <c r="K586" s="11" t="s">
        <v>303</v>
      </c>
      <c r="L586" s="11" t="s">
        <v>303</v>
      </c>
      <c r="M586" s="11" t="s">
        <v>303</v>
      </c>
      <c r="N586" s="11" t="s">
        <v>114</v>
      </c>
      <c r="O586" s="11" t="s">
        <v>303</v>
      </c>
      <c r="P586" s="11" t="s">
        <v>114</v>
      </c>
      <c r="Q586" s="11" t="s">
        <v>302</v>
      </c>
      <c r="R586" s="11" t="s">
        <v>302</v>
      </c>
      <c r="S586" s="11" t="s">
        <v>303</v>
      </c>
      <c r="T586" s="11" t="s">
        <v>303</v>
      </c>
      <c r="U586" s="11" t="s">
        <v>114</v>
      </c>
      <c r="V586" s="11" t="s">
        <v>114</v>
      </c>
      <c r="W586" s="11" t="s">
        <v>114</v>
      </c>
      <c r="X586" s="146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>
        <v>3</v>
      </c>
    </row>
    <row r="587" spans="1:65">
      <c r="A587" s="30"/>
      <c r="B587" s="19"/>
      <c r="C587" s="9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146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8">
        <v>3</v>
      </c>
    </row>
    <row r="588" spans="1:65">
      <c r="A588" s="30"/>
      <c r="B588" s="18">
        <v>1</v>
      </c>
      <c r="C588" s="14">
        <v>1</v>
      </c>
      <c r="D588" s="221">
        <v>0.56669999999999998</v>
      </c>
      <c r="E588" s="221">
        <v>0.5357231405601286</v>
      </c>
      <c r="F588" s="221">
        <v>0.51546000000000003</v>
      </c>
      <c r="G588" s="221">
        <v>0.54</v>
      </c>
      <c r="H588" s="221">
        <v>0.52</v>
      </c>
      <c r="I588" s="221">
        <v>0.53</v>
      </c>
      <c r="J588" s="221">
        <v>0.55000000000000004</v>
      </c>
      <c r="K588" s="221">
        <v>0.54</v>
      </c>
      <c r="L588" s="221">
        <v>0.54</v>
      </c>
      <c r="M588" s="222">
        <v>0.55000000000000004</v>
      </c>
      <c r="N588" s="221">
        <v>0.54459384484202178</v>
      </c>
      <c r="O588" s="222">
        <v>0.432</v>
      </c>
      <c r="P588" s="221">
        <v>0.55700000000000005</v>
      </c>
      <c r="Q588" s="221">
        <v>0.57099999999999995</v>
      </c>
      <c r="R588" s="221">
        <v>0.53449999999999998</v>
      </c>
      <c r="S588" s="221">
        <v>0.53500000000000003</v>
      </c>
      <c r="T588" s="221">
        <v>0.49</v>
      </c>
      <c r="U588" s="221">
        <v>0.56999999999999995</v>
      </c>
      <c r="V588" s="221">
        <v>0.54</v>
      </c>
      <c r="W588" s="221">
        <v>0.54026079999999999</v>
      </c>
      <c r="X588" s="202"/>
      <c r="Y588" s="203"/>
      <c r="Z588" s="203"/>
      <c r="AA588" s="203"/>
      <c r="AB588" s="203"/>
      <c r="AC588" s="203"/>
      <c r="AD588" s="203"/>
      <c r="AE588" s="203"/>
      <c r="AF588" s="203"/>
      <c r="AG588" s="203"/>
      <c r="AH588" s="203"/>
      <c r="AI588" s="203"/>
      <c r="AJ588" s="203"/>
      <c r="AK588" s="203"/>
      <c r="AL588" s="203"/>
      <c r="AM588" s="203"/>
      <c r="AN588" s="203"/>
      <c r="AO588" s="203"/>
      <c r="AP588" s="203"/>
      <c r="AQ588" s="203"/>
      <c r="AR588" s="203"/>
      <c r="AS588" s="203"/>
      <c r="AT588" s="203"/>
      <c r="AU588" s="203"/>
      <c r="AV588" s="203"/>
      <c r="AW588" s="203"/>
      <c r="AX588" s="203"/>
      <c r="AY588" s="203"/>
      <c r="AZ588" s="203"/>
      <c r="BA588" s="203"/>
      <c r="BB588" s="203"/>
      <c r="BC588" s="203"/>
      <c r="BD588" s="203"/>
      <c r="BE588" s="203"/>
      <c r="BF588" s="203"/>
      <c r="BG588" s="203"/>
      <c r="BH588" s="203"/>
      <c r="BI588" s="203"/>
      <c r="BJ588" s="203"/>
      <c r="BK588" s="203"/>
      <c r="BL588" s="203"/>
      <c r="BM588" s="223">
        <v>1</v>
      </c>
    </row>
    <row r="589" spans="1:65">
      <c r="A589" s="30"/>
      <c r="B589" s="19">
        <v>1</v>
      </c>
      <c r="C589" s="9">
        <v>2</v>
      </c>
      <c r="D589" s="24">
        <v>0.55089999999999995</v>
      </c>
      <c r="E589" s="225">
        <v>0.56343378416425116</v>
      </c>
      <c r="F589" s="24">
        <v>0.51837200000000005</v>
      </c>
      <c r="G589" s="24">
        <v>0.53</v>
      </c>
      <c r="H589" s="24">
        <v>0.53</v>
      </c>
      <c r="I589" s="24">
        <v>0.54</v>
      </c>
      <c r="J589" s="24">
        <v>0.54</v>
      </c>
      <c r="K589" s="24">
        <v>0.55000000000000004</v>
      </c>
      <c r="L589" s="24">
        <v>0.54</v>
      </c>
      <c r="M589" s="224">
        <v>0.61</v>
      </c>
      <c r="N589" s="24">
        <v>0.54221875199286351</v>
      </c>
      <c r="O589" s="224">
        <v>0.42960000000000004</v>
      </c>
      <c r="P589" s="24">
        <v>0.57499999999999996</v>
      </c>
      <c r="Q589" s="24">
        <v>0.57199999999999995</v>
      </c>
      <c r="R589" s="24">
        <v>0.53139999999999998</v>
      </c>
      <c r="S589" s="24">
        <v>0.57599999999999996</v>
      </c>
      <c r="T589" s="24">
        <v>0.53099999999999992</v>
      </c>
      <c r="U589" s="24">
        <v>0.6</v>
      </c>
      <c r="V589" s="24">
        <v>0.54</v>
      </c>
      <c r="W589" s="24">
        <v>0.5470739</v>
      </c>
      <c r="X589" s="202"/>
      <c r="Y589" s="203"/>
      <c r="Z589" s="203"/>
      <c r="AA589" s="203"/>
      <c r="AB589" s="203"/>
      <c r="AC589" s="203"/>
      <c r="AD589" s="203"/>
      <c r="AE589" s="203"/>
      <c r="AF589" s="203"/>
      <c r="AG589" s="203"/>
      <c r="AH589" s="203"/>
      <c r="AI589" s="203"/>
      <c r="AJ589" s="203"/>
      <c r="AK589" s="203"/>
      <c r="AL589" s="203"/>
      <c r="AM589" s="203"/>
      <c r="AN589" s="203"/>
      <c r="AO589" s="203"/>
      <c r="AP589" s="203"/>
      <c r="AQ589" s="203"/>
      <c r="AR589" s="203"/>
      <c r="AS589" s="203"/>
      <c r="AT589" s="203"/>
      <c r="AU589" s="203"/>
      <c r="AV589" s="203"/>
      <c r="AW589" s="203"/>
      <c r="AX589" s="203"/>
      <c r="AY589" s="203"/>
      <c r="AZ589" s="203"/>
      <c r="BA589" s="203"/>
      <c r="BB589" s="203"/>
      <c r="BC589" s="203"/>
      <c r="BD589" s="203"/>
      <c r="BE589" s="203"/>
      <c r="BF589" s="203"/>
      <c r="BG589" s="203"/>
      <c r="BH589" s="203"/>
      <c r="BI589" s="203"/>
      <c r="BJ589" s="203"/>
      <c r="BK589" s="203"/>
      <c r="BL589" s="203"/>
      <c r="BM589" s="223" t="e">
        <v>#N/A</v>
      </c>
    </row>
    <row r="590" spans="1:65">
      <c r="A590" s="30"/>
      <c r="B590" s="19">
        <v>1</v>
      </c>
      <c r="C590" s="9">
        <v>3</v>
      </c>
      <c r="D590" s="24">
        <v>0.5625</v>
      </c>
      <c r="E590" s="24">
        <v>0.53370450403789005</v>
      </c>
      <c r="F590" s="24">
        <v>0.51671599999999995</v>
      </c>
      <c r="G590" s="24">
        <v>0.55000000000000004</v>
      </c>
      <c r="H590" s="24">
        <v>0.51</v>
      </c>
      <c r="I590" s="24">
        <v>0.54</v>
      </c>
      <c r="J590" s="24">
        <v>0.55000000000000004</v>
      </c>
      <c r="K590" s="24">
        <v>0.51</v>
      </c>
      <c r="L590" s="24">
        <v>0.54</v>
      </c>
      <c r="M590" s="224">
        <v>0.56000000000000005</v>
      </c>
      <c r="N590" s="24">
        <v>0.53688410710587331</v>
      </c>
      <c r="O590" s="224">
        <v>0.42449999999999999</v>
      </c>
      <c r="P590" s="24">
        <v>0.55599999999999994</v>
      </c>
      <c r="Q590" s="24">
        <v>0.57699999999999996</v>
      </c>
      <c r="R590" s="24">
        <v>0.52960000000000007</v>
      </c>
      <c r="S590" s="24">
        <v>0.54900000000000004</v>
      </c>
      <c r="T590" s="24">
        <v>0.54599999999999993</v>
      </c>
      <c r="U590" s="24">
        <v>0.56999999999999995</v>
      </c>
      <c r="V590" s="24">
        <v>0.54999999999999993</v>
      </c>
      <c r="W590" s="24">
        <v>0.54956649999999996</v>
      </c>
      <c r="X590" s="202"/>
      <c r="Y590" s="203"/>
      <c r="Z590" s="203"/>
      <c r="AA590" s="203"/>
      <c r="AB590" s="203"/>
      <c r="AC590" s="203"/>
      <c r="AD590" s="203"/>
      <c r="AE590" s="203"/>
      <c r="AF590" s="203"/>
      <c r="AG590" s="203"/>
      <c r="AH590" s="203"/>
      <c r="AI590" s="203"/>
      <c r="AJ590" s="203"/>
      <c r="AK590" s="203"/>
      <c r="AL590" s="203"/>
      <c r="AM590" s="203"/>
      <c r="AN590" s="203"/>
      <c r="AO590" s="203"/>
      <c r="AP590" s="203"/>
      <c r="AQ590" s="203"/>
      <c r="AR590" s="203"/>
      <c r="AS590" s="203"/>
      <c r="AT590" s="203"/>
      <c r="AU590" s="203"/>
      <c r="AV590" s="203"/>
      <c r="AW590" s="203"/>
      <c r="AX590" s="203"/>
      <c r="AY590" s="203"/>
      <c r="AZ590" s="203"/>
      <c r="BA590" s="203"/>
      <c r="BB590" s="203"/>
      <c r="BC590" s="203"/>
      <c r="BD590" s="203"/>
      <c r="BE590" s="203"/>
      <c r="BF590" s="203"/>
      <c r="BG590" s="203"/>
      <c r="BH590" s="203"/>
      <c r="BI590" s="203"/>
      <c r="BJ590" s="203"/>
      <c r="BK590" s="203"/>
      <c r="BL590" s="203"/>
      <c r="BM590" s="223">
        <v>16</v>
      </c>
    </row>
    <row r="591" spans="1:65">
      <c r="A591" s="30"/>
      <c r="B591" s="19">
        <v>1</v>
      </c>
      <c r="C591" s="9">
        <v>4</v>
      </c>
      <c r="D591" s="24">
        <v>0.56120000000000003</v>
      </c>
      <c r="E591" s="24">
        <v>0.52637147141612228</v>
      </c>
      <c r="F591" s="24">
        <v>0.51769600000000005</v>
      </c>
      <c r="G591" s="24">
        <v>0.53</v>
      </c>
      <c r="H591" s="24">
        <v>0.51</v>
      </c>
      <c r="I591" s="24">
        <v>0.54</v>
      </c>
      <c r="J591" s="24">
        <v>0.54</v>
      </c>
      <c r="K591" s="24">
        <v>0.55000000000000004</v>
      </c>
      <c r="L591" s="24">
        <v>0.54</v>
      </c>
      <c r="M591" s="224">
        <v>0.62</v>
      </c>
      <c r="N591" s="24">
        <v>0.53891646224227951</v>
      </c>
      <c r="O591" s="224">
        <v>0.43610000000000004</v>
      </c>
      <c r="P591" s="24">
        <v>0.56600000000000006</v>
      </c>
      <c r="Q591" s="24">
        <v>0.56100000000000005</v>
      </c>
      <c r="R591" s="24">
        <v>0.52379999999999993</v>
      </c>
      <c r="S591" s="24">
        <v>0.56899999999999995</v>
      </c>
      <c r="T591" s="24">
        <v>0.51400000000000001</v>
      </c>
      <c r="U591" s="24">
        <v>0.6</v>
      </c>
      <c r="V591" s="24">
        <v>0.54999999999999993</v>
      </c>
      <c r="W591" s="24">
        <v>0.55195190000000005</v>
      </c>
      <c r="X591" s="202"/>
      <c r="Y591" s="203"/>
      <c r="Z591" s="203"/>
      <c r="AA591" s="203"/>
      <c r="AB591" s="203"/>
      <c r="AC591" s="203"/>
      <c r="AD591" s="203"/>
      <c r="AE591" s="203"/>
      <c r="AF591" s="203"/>
      <c r="AG591" s="203"/>
      <c r="AH591" s="203"/>
      <c r="AI591" s="203"/>
      <c r="AJ591" s="203"/>
      <c r="AK591" s="203"/>
      <c r="AL591" s="203"/>
      <c r="AM591" s="203"/>
      <c r="AN591" s="203"/>
      <c r="AO591" s="203"/>
      <c r="AP591" s="203"/>
      <c r="AQ591" s="203"/>
      <c r="AR591" s="203"/>
      <c r="AS591" s="203"/>
      <c r="AT591" s="203"/>
      <c r="AU591" s="203"/>
      <c r="AV591" s="203"/>
      <c r="AW591" s="203"/>
      <c r="AX591" s="203"/>
      <c r="AY591" s="203"/>
      <c r="AZ591" s="203"/>
      <c r="BA591" s="203"/>
      <c r="BB591" s="203"/>
      <c r="BC591" s="203"/>
      <c r="BD591" s="203"/>
      <c r="BE591" s="203"/>
      <c r="BF591" s="203"/>
      <c r="BG591" s="203"/>
      <c r="BH591" s="203"/>
      <c r="BI591" s="203"/>
      <c r="BJ591" s="203"/>
      <c r="BK591" s="203"/>
      <c r="BL591" s="203"/>
      <c r="BM591" s="223">
        <v>0.54318384253117591</v>
      </c>
    </row>
    <row r="592" spans="1:65">
      <c r="A592" s="30"/>
      <c r="B592" s="19">
        <v>1</v>
      </c>
      <c r="C592" s="9">
        <v>5</v>
      </c>
      <c r="D592" s="24">
        <v>0.57219999999999993</v>
      </c>
      <c r="E592" s="24">
        <v>0.5320893178012811</v>
      </c>
      <c r="F592" s="24">
        <v>0.51638400000000007</v>
      </c>
      <c r="G592" s="24">
        <v>0.56999999999999995</v>
      </c>
      <c r="H592" s="24">
        <v>0.51</v>
      </c>
      <c r="I592" s="24">
        <v>0.53</v>
      </c>
      <c r="J592" s="24">
        <v>0.53</v>
      </c>
      <c r="K592" s="24">
        <v>0.56000000000000005</v>
      </c>
      <c r="L592" s="24">
        <v>0.54</v>
      </c>
      <c r="M592" s="224">
        <v>0.61</v>
      </c>
      <c r="N592" s="24">
        <v>0.5356467506002397</v>
      </c>
      <c r="O592" s="224">
        <v>0.44209999999999994</v>
      </c>
      <c r="P592" s="24">
        <v>0.55599999999999994</v>
      </c>
      <c r="Q592" s="24">
        <v>0.55500000000000005</v>
      </c>
      <c r="R592" s="24">
        <v>0.52810000000000001</v>
      </c>
      <c r="S592" s="24">
        <v>0.56000000000000005</v>
      </c>
      <c r="T592" s="24">
        <v>0.5</v>
      </c>
      <c r="U592" s="24">
        <v>0.59</v>
      </c>
      <c r="V592" s="24">
        <v>0.54999999999999993</v>
      </c>
      <c r="W592" s="24">
        <v>0.54868930000000005</v>
      </c>
      <c r="X592" s="202"/>
      <c r="Y592" s="203"/>
      <c r="Z592" s="203"/>
      <c r="AA592" s="203"/>
      <c r="AB592" s="203"/>
      <c r="AC592" s="203"/>
      <c r="AD592" s="203"/>
      <c r="AE592" s="203"/>
      <c r="AF592" s="203"/>
      <c r="AG592" s="203"/>
      <c r="AH592" s="203"/>
      <c r="AI592" s="203"/>
      <c r="AJ592" s="203"/>
      <c r="AK592" s="203"/>
      <c r="AL592" s="203"/>
      <c r="AM592" s="203"/>
      <c r="AN592" s="203"/>
      <c r="AO592" s="203"/>
      <c r="AP592" s="203"/>
      <c r="AQ592" s="203"/>
      <c r="AR592" s="203"/>
      <c r="AS592" s="203"/>
      <c r="AT592" s="203"/>
      <c r="AU592" s="203"/>
      <c r="AV592" s="203"/>
      <c r="AW592" s="203"/>
      <c r="AX592" s="203"/>
      <c r="AY592" s="203"/>
      <c r="AZ592" s="203"/>
      <c r="BA592" s="203"/>
      <c r="BB592" s="203"/>
      <c r="BC592" s="203"/>
      <c r="BD592" s="203"/>
      <c r="BE592" s="203"/>
      <c r="BF592" s="203"/>
      <c r="BG592" s="203"/>
      <c r="BH592" s="203"/>
      <c r="BI592" s="203"/>
      <c r="BJ592" s="203"/>
      <c r="BK592" s="203"/>
      <c r="BL592" s="203"/>
      <c r="BM592" s="223">
        <v>45</v>
      </c>
    </row>
    <row r="593" spans="1:65">
      <c r="A593" s="30"/>
      <c r="B593" s="19">
        <v>1</v>
      </c>
      <c r="C593" s="9">
        <v>6</v>
      </c>
      <c r="D593" s="24">
        <v>0.57510000000000006</v>
      </c>
      <c r="E593" s="24">
        <v>0.53664237028019057</v>
      </c>
      <c r="F593" s="24">
        <v>0.51836000000000004</v>
      </c>
      <c r="G593" s="24">
        <v>0.56000000000000005</v>
      </c>
      <c r="H593" s="24">
        <v>0.52</v>
      </c>
      <c r="I593" s="24">
        <v>0.53</v>
      </c>
      <c r="J593" s="24">
        <v>0.54</v>
      </c>
      <c r="K593" s="24">
        <v>0.51</v>
      </c>
      <c r="L593" s="24">
        <v>0.54</v>
      </c>
      <c r="M593" s="224">
        <v>0.62</v>
      </c>
      <c r="N593" s="24">
        <v>0.53333371166898624</v>
      </c>
      <c r="O593" s="224">
        <v>0.43379999999999996</v>
      </c>
      <c r="P593" s="24">
        <v>0.56600000000000006</v>
      </c>
      <c r="Q593" s="24">
        <v>0.55800000000000005</v>
      </c>
      <c r="R593" s="24">
        <v>0.52149999999999996</v>
      </c>
      <c r="S593" s="24">
        <v>0.55000000000000004</v>
      </c>
      <c r="T593" s="225">
        <v>0.45700000000000002</v>
      </c>
      <c r="U593" s="24">
        <v>0.56999999999999995</v>
      </c>
      <c r="V593" s="24">
        <v>0.54999999999999993</v>
      </c>
      <c r="W593" s="24">
        <v>0.55059399999999992</v>
      </c>
      <c r="X593" s="202"/>
      <c r="Y593" s="203"/>
      <c r="Z593" s="203"/>
      <c r="AA593" s="203"/>
      <c r="AB593" s="203"/>
      <c r="AC593" s="203"/>
      <c r="AD593" s="203"/>
      <c r="AE593" s="203"/>
      <c r="AF593" s="203"/>
      <c r="AG593" s="203"/>
      <c r="AH593" s="203"/>
      <c r="AI593" s="203"/>
      <c r="AJ593" s="203"/>
      <c r="AK593" s="203"/>
      <c r="AL593" s="203"/>
      <c r="AM593" s="203"/>
      <c r="AN593" s="203"/>
      <c r="AO593" s="203"/>
      <c r="AP593" s="203"/>
      <c r="AQ593" s="203"/>
      <c r="AR593" s="203"/>
      <c r="AS593" s="203"/>
      <c r="AT593" s="203"/>
      <c r="AU593" s="203"/>
      <c r="AV593" s="203"/>
      <c r="AW593" s="203"/>
      <c r="AX593" s="203"/>
      <c r="AY593" s="203"/>
      <c r="AZ593" s="203"/>
      <c r="BA593" s="203"/>
      <c r="BB593" s="203"/>
      <c r="BC593" s="203"/>
      <c r="BD593" s="203"/>
      <c r="BE593" s="203"/>
      <c r="BF593" s="203"/>
      <c r="BG593" s="203"/>
      <c r="BH593" s="203"/>
      <c r="BI593" s="203"/>
      <c r="BJ593" s="203"/>
      <c r="BK593" s="203"/>
      <c r="BL593" s="203"/>
      <c r="BM593" s="56"/>
    </row>
    <row r="594" spans="1:65">
      <c r="A594" s="30"/>
      <c r="B594" s="20" t="s">
        <v>262</v>
      </c>
      <c r="C594" s="12"/>
      <c r="D594" s="226">
        <v>0.56476666666666664</v>
      </c>
      <c r="E594" s="226">
        <v>0.53799409804331055</v>
      </c>
      <c r="F594" s="226">
        <v>0.51716466666666661</v>
      </c>
      <c r="G594" s="226">
        <v>0.54666666666666675</v>
      </c>
      <c r="H594" s="226">
        <v>0.51666666666666672</v>
      </c>
      <c r="I594" s="226">
        <v>0.53500000000000014</v>
      </c>
      <c r="J594" s="226">
        <v>0.54166666666666663</v>
      </c>
      <c r="K594" s="226">
        <v>0.53666666666666674</v>
      </c>
      <c r="L594" s="226">
        <v>0.54</v>
      </c>
      <c r="M594" s="226">
        <v>0.59500000000000008</v>
      </c>
      <c r="N594" s="226">
        <v>0.53859893807537729</v>
      </c>
      <c r="O594" s="226">
        <v>0.43301666666666661</v>
      </c>
      <c r="P594" s="226">
        <v>0.56266666666666676</v>
      </c>
      <c r="Q594" s="226">
        <v>0.56566666666666665</v>
      </c>
      <c r="R594" s="226">
        <v>0.52815000000000001</v>
      </c>
      <c r="S594" s="226">
        <v>0.55650000000000011</v>
      </c>
      <c r="T594" s="226">
        <v>0.50633333333333319</v>
      </c>
      <c r="U594" s="226">
        <v>0.58333333333333326</v>
      </c>
      <c r="V594" s="226">
        <v>0.54666666666666652</v>
      </c>
      <c r="W594" s="226">
        <v>0.54802273333333329</v>
      </c>
      <c r="X594" s="202"/>
      <c r="Y594" s="203"/>
      <c r="Z594" s="203"/>
      <c r="AA594" s="203"/>
      <c r="AB594" s="203"/>
      <c r="AC594" s="203"/>
      <c r="AD594" s="203"/>
      <c r="AE594" s="203"/>
      <c r="AF594" s="203"/>
      <c r="AG594" s="203"/>
      <c r="AH594" s="203"/>
      <c r="AI594" s="203"/>
      <c r="AJ594" s="203"/>
      <c r="AK594" s="203"/>
      <c r="AL594" s="203"/>
      <c r="AM594" s="203"/>
      <c r="AN594" s="203"/>
      <c r="AO594" s="203"/>
      <c r="AP594" s="203"/>
      <c r="AQ594" s="203"/>
      <c r="AR594" s="203"/>
      <c r="AS594" s="203"/>
      <c r="AT594" s="203"/>
      <c r="AU594" s="203"/>
      <c r="AV594" s="203"/>
      <c r="AW594" s="203"/>
      <c r="AX594" s="203"/>
      <c r="AY594" s="203"/>
      <c r="AZ594" s="203"/>
      <c r="BA594" s="203"/>
      <c r="BB594" s="203"/>
      <c r="BC594" s="203"/>
      <c r="BD594" s="203"/>
      <c r="BE594" s="203"/>
      <c r="BF594" s="203"/>
      <c r="BG594" s="203"/>
      <c r="BH594" s="203"/>
      <c r="BI594" s="203"/>
      <c r="BJ594" s="203"/>
      <c r="BK594" s="203"/>
      <c r="BL594" s="203"/>
      <c r="BM594" s="56"/>
    </row>
    <row r="595" spans="1:65">
      <c r="A595" s="30"/>
      <c r="B595" s="3" t="s">
        <v>263</v>
      </c>
      <c r="C595" s="29"/>
      <c r="D595" s="24">
        <v>0.56459999999999999</v>
      </c>
      <c r="E595" s="24">
        <v>0.53471382229900932</v>
      </c>
      <c r="F595" s="24">
        <v>0.51720600000000005</v>
      </c>
      <c r="G595" s="24">
        <v>0.54500000000000004</v>
      </c>
      <c r="H595" s="24">
        <v>0.51500000000000001</v>
      </c>
      <c r="I595" s="24">
        <v>0.53500000000000003</v>
      </c>
      <c r="J595" s="24">
        <v>0.54</v>
      </c>
      <c r="K595" s="24">
        <v>0.54500000000000004</v>
      </c>
      <c r="L595" s="24">
        <v>0.54</v>
      </c>
      <c r="M595" s="24">
        <v>0.61</v>
      </c>
      <c r="N595" s="24">
        <v>0.53790028467407636</v>
      </c>
      <c r="O595" s="24">
        <v>0.43289999999999995</v>
      </c>
      <c r="P595" s="24">
        <v>0.56150000000000011</v>
      </c>
      <c r="Q595" s="24">
        <v>0.56600000000000006</v>
      </c>
      <c r="R595" s="24">
        <v>0.52885000000000004</v>
      </c>
      <c r="S595" s="24">
        <v>0.55500000000000005</v>
      </c>
      <c r="T595" s="24">
        <v>0.50700000000000001</v>
      </c>
      <c r="U595" s="24">
        <v>0.57999999999999996</v>
      </c>
      <c r="V595" s="24">
        <v>0.54999999999999993</v>
      </c>
      <c r="W595" s="24">
        <v>0.5491279</v>
      </c>
      <c r="X595" s="202"/>
      <c r="Y595" s="203"/>
      <c r="Z595" s="203"/>
      <c r="AA595" s="203"/>
      <c r="AB595" s="203"/>
      <c r="AC595" s="203"/>
      <c r="AD595" s="203"/>
      <c r="AE595" s="203"/>
      <c r="AF595" s="203"/>
      <c r="AG595" s="203"/>
      <c r="AH595" s="203"/>
      <c r="AI595" s="203"/>
      <c r="AJ595" s="203"/>
      <c r="AK595" s="203"/>
      <c r="AL595" s="203"/>
      <c r="AM595" s="203"/>
      <c r="AN595" s="203"/>
      <c r="AO595" s="203"/>
      <c r="AP595" s="203"/>
      <c r="AQ595" s="203"/>
      <c r="AR595" s="203"/>
      <c r="AS595" s="203"/>
      <c r="AT595" s="203"/>
      <c r="AU595" s="203"/>
      <c r="AV595" s="203"/>
      <c r="AW595" s="203"/>
      <c r="AX595" s="203"/>
      <c r="AY595" s="203"/>
      <c r="AZ595" s="203"/>
      <c r="BA595" s="203"/>
      <c r="BB595" s="203"/>
      <c r="BC595" s="203"/>
      <c r="BD595" s="203"/>
      <c r="BE595" s="203"/>
      <c r="BF595" s="203"/>
      <c r="BG595" s="203"/>
      <c r="BH595" s="203"/>
      <c r="BI595" s="203"/>
      <c r="BJ595" s="203"/>
      <c r="BK595" s="203"/>
      <c r="BL595" s="203"/>
      <c r="BM595" s="56"/>
    </row>
    <row r="596" spans="1:65">
      <c r="A596" s="30"/>
      <c r="B596" s="3" t="s">
        <v>264</v>
      </c>
      <c r="C596" s="29"/>
      <c r="D596" s="24">
        <v>8.6707938890661519E-3</v>
      </c>
      <c r="E596" s="24">
        <v>1.298086701203748E-2</v>
      </c>
      <c r="F596" s="24">
        <v>1.1734923377111123E-3</v>
      </c>
      <c r="G596" s="24">
        <v>1.6329931618554502E-2</v>
      </c>
      <c r="H596" s="24">
        <v>8.1649658092772682E-3</v>
      </c>
      <c r="I596" s="24">
        <v>5.4772255750516656E-3</v>
      </c>
      <c r="J596" s="24">
        <v>7.5277265270908165E-3</v>
      </c>
      <c r="K596" s="24">
        <v>2.1602468994692887E-2</v>
      </c>
      <c r="L596" s="24">
        <v>0</v>
      </c>
      <c r="M596" s="24">
        <v>3.1464265445104521E-2</v>
      </c>
      <c r="N596" s="24">
        <v>4.2076465342858974E-3</v>
      </c>
      <c r="O596" s="24">
        <v>5.9643664094911602E-3</v>
      </c>
      <c r="P596" s="24">
        <v>7.6854841530424626E-3</v>
      </c>
      <c r="Q596" s="24">
        <v>8.8468450120178874E-3</v>
      </c>
      <c r="R596" s="24">
        <v>4.819439801470724E-3</v>
      </c>
      <c r="S596" s="24">
        <v>1.4896308267486913E-2</v>
      </c>
      <c r="T596" s="24">
        <v>3.1563692221707275E-2</v>
      </c>
      <c r="U596" s="24">
        <v>1.5055453054181633E-2</v>
      </c>
      <c r="V596" s="24">
        <v>5.1639777949431696E-3</v>
      </c>
      <c r="W596" s="24">
        <v>4.14789545127004E-3</v>
      </c>
      <c r="X596" s="202"/>
      <c r="Y596" s="203"/>
      <c r="Z596" s="203"/>
      <c r="AA596" s="203"/>
      <c r="AB596" s="203"/>
      <c r="AC596" s="203"/>
      <c r="AD596" s="203"/>
      <c r="AE596" s="203"/>
      <c r="AF596" s="203"/>
      <c r="AG596" s="203"/>
      <c r="AH596" s="203"/>
      <c r="AI596" s="203"/>
      <c r="AJ596" s="203"/>
      <c r="AK596" s="203"/>
      <c r="AL596" s="203"/>
      <c r="AM596" s="203"/>
      <c r="AN596" s="203"/>
      <c r="AO596" s="203"/>
      <c r="AP596" s="203"/>
      <c r="AQ596" s="203"/>
      <c r="AR596" s="203"/>
      <c r="AS596" s="203"/>
      <c r="AT596" s="203"/>
      <c r="AU596" s="203"/>
      <c r="AV596" s="203"/>
      <c r="AW596" s="203"/>
      <c r="AX596" s="203"/>
      <c r="AY596" s="203"/>
      <c r="AZ596" s="203"/>
      <c r="BA596" s="203"/>
      <c r="BB596" s="203"/>
      <c r="BC596" s="203"/>
      <c r="BD596" s="203"/>
      <c r="BE596" s="203"/>
      <c r="BF596" s="203"/>
      <c r="BG596" s="203"/>
      <c r="BH596" s="203"/>
      <c r="BI596" s="203"/>
      <c r="BJ596" s="203"/>
      <c r="BK596" s="203"/>
      <c r="BL596" s="203"/>
      <c r="BM596" s="56"/>
    </row>
    <row r="597" spans="1:65">
      <c r="A597" s="30"/>
      <c r="B597" s="3" t="s">
        <v>86</v>
      </c>
      <c r="C597" s="29"/>
      <c r="D597" s="13">
        <v>1.5352878278462172E-2</v>
      </c>
      <c r="E597" s="13">
        <v>2.4128270290044097E-2</v>
      </c>
      <c r="F597" s="13">
        <v>2.2690883839275801E-3</v>
      </c>
      <c r="G597" s="13">
        <v>2.9871826131502133E-2</v>
      </c>
      <c r="H597" s="13">
        <v>1.5803159630859227E-2</v>
      </c>
      <c r="I597" s="13">
        <v>1.023780481318068E-2</v>
      </c>
      <c r="J597" s="13">
        <v>1.3897341280783047E-2</v>
      </c>
      <c r="K597" s="13">
        <v>4.0253047816197922E-2</v>
      </c>
      <c r="L597" s="13">
        <v>0</v>
      </c>
      <c r="M597" s="13">
        <v>5.2881118395133639E-2</v>
      </c>
      <c r="N597" s="13">
        <v>7.8122072600466854E-3</v>
      </c>
      <c r="O597" s="13">
        <v>1.3773988090122384E-2</v>
      </c>
      <c r="P597" s="13">
        <v>1.3659035817018592E-2</v>
      </c>
      <c r="Q597" s="13">
        <v>1.5639678866266153E-2</v>
      </c>
      <c r="R597" s="13">
        <v>9.1251345289609462E-3</v>
      </c>
      <c r="S597" s="13">
        <v>2.6767849537263091E-2</v>
      </c>
      <c r="T597" s="13">
        <v>6.2337772656433081E-2</v>
      </c>
      <c r="U597" s="13">
        <v>2.5809348092882801E-2</v>
      </c>
      <c r="V597" s="13">
        <v>9.446300844408239E-3</v>
      </c>
      <c r="W597" s="13">
        <v>7.5688382962520173E-3</v>
      </c>
      <c r="X597" s="146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30"/>
      <c r="B598" s="3" t="s">
        <v>265</v>
      </c>
      <c r="C598" s="29"/>
      <c r="D598" s="13">
        <v>3.9733921456347465E-2</v>
      </c>
      <c r="E598" s="13">
        <v>-9.5543057092452033E-3</v>
      </c>
      <c r="F598" s="13">
        <v>-4.7901233113383568E-2</v>
      </c>
      <c r="G598" s="13">
        <v>6.4118699099393606E-3</v>
      </c>
      <c r="H598" s="13">
        <v>-4.8818049780240402E-2</v>
      </c>
      <c r="I598" s="13">
        <v>-1.5066432191797152E-2</v>
      </c>
      <c r="J598" s="13">
        <v>-2.793116705090859E-3</v>
      </c>
      <c r="K598" s="13">
        <v>-1.1998103320120634E-2</v>
      </c>
      <c r="L598" s="13">
        <v>-5.8614455767673768E-3</v>
      </c>
      <c r="M598" s="13">
        <v>9.539340718856204E-2</v>
      </c>
      <c r="N598" s="13">
        <v>-8.440796829363495E-3</v>
      </c>
      <c r="O598" s="13">
        <v>-0.20281747584969134</v>
      </c>
      <c r="P598" s="13">
        <v>3.5867827078035042E-2</v>
      </c>
      <c r="Q598" s="13">
        <v>4.1390819047052885E-2</v>
      </c>
      <c r="R598" s="13">
        <v>-2.7677263854388401E-2</v>
      </c>
      <c r="S598" s="13">
        <v>2.4515010252831537E-2</v>
      </c>
      <c r="T598" s="13">
        <v>-6.7841688784635923E-2</v>
      </c>
      <c r="U598" s="13">
        <v>7.3915105086825195E-2</v>
      </c>
      <c r="V598" s="13">
        <v>6.4118699099389165E-3</v>
      </c>
      <c r="W598" s="13">
        <v>8.9083850130899922E-3</v>
      </c>
      <c r="X598" s="146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30"/>
      <c r="B599" s="46" t="s">
        <v>266</v>
      </c>
      <c r="C599" s="47"/>
      <c r="D599" s="45">
        <v>1.1399999999999999</v>
      </c>
      <c r="E599" s="45">
        <v>0.14000000000000001</v>
      </c>
      <c r="F599" s="45">
        <v>1.1299999999999999</v>
      </c>
      <c r="G599" s="45">
        <v>0.28000000000000003</v>
      </c>
      <c r="H599" s="45">
        <v>1.1499999999999999</v>
      </c>
      <c r="I599" s="45">
        <v>0.28000000000000003</v>
      </c>
      <c r="J599" s="45">
        <v>0.04</v>
      </c>
      <c r="K599" s="45">
        <v>0.2</v>
      </c>
      <c r="L599" s="45">
        <v>0.04</v>
      </c>
      <c r="M599" s="45">
        <v>2.58</v>
      </c>
      <c r="N599" s="45">
        <v>0.11</v>
      </c>
      <c r="O599" s="45">
        <v>5.13</v>
      </c>
      <c r="P599" s="45">
        <v>1.04</v>
      </c>
      <c r="Q599" s="45">
        <v>1.18</v>
      </c>
      <c r="R599" s="45">
        <v>0.6</v>
      </c>
      <c r="S599" s="45">
        <v>0.75</v>
      </c>
      <c r="T599" s="45">
        <v>1.64</v>
      </c>
      <c r="U599" s="45">
        <v>2.02</v>
      </c>
      <c r="V599" s="45">
        <v>0.28000000000000003</v>
      </c>
      <c r="W599" s="45">
        <v>0.34</v>
      </c>
      <c r="X599" s="146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B600" s="31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BM600" s="55"/>
    </row>
    <row r="601" spans="1:65" ht="15">
      <c r="B601" s="8" t="s">
        <v>524</v>
      </c>
      <c r="BM601" s="28" t="s">
        <v>66</v>
      </c>
    </row>
    <row r="602" spans="1:65" ht="15">
      <c r="A602" s="25" t="s">
        <v>29</v>
      </c>
      <c r="B602" s="18" t="s">
        <v>110</v>
      </c>
      <c r="C602" s="15" t="s">
        <v>111</v>
      </c>
      <c r="D602" s="16" t="s">
        <v>230</v>
      </c>
      <c r="E602" s="17" t="s">
        <v>230</v>
      </c>
      <c r="F602" s="17" t="s">
        <v>230</v>
      </c>
      <c r="G602" s="17" t="s">
        <v>230</v>
      </c>
      <c r="H602" s="17" t="s">
        <v>230</v>
      </c>
      <c r="I602" s="17" t="s">
        <v>230</v>
      </c>
      <c r="J602" s="17" t="s">
        <v>230</v>
      </c>
      <c r="K602" s="17" t="s">
        <v>230</v>
      </c>
      <c r="L602" s="17" t="s">
        <v>230</v>
      </c>
      <c r="M602" s="17" t="s">
        <v>230</v>
      </c>
      <c r="N602" s="17" t="s">
        <v>230</v>
      </c>
      <c r="O602" s="17" t="s">
        <v>230</v>
      </c>
      <c r="P602" s="17" t="s">
        <v>230</v>
      </c>
      <c r="Q602" s="17" t="s">
        <v>230</v>
      </c>
      <c r="R602" s="17" t="s">
        <v>230</v>
      </c>
      <c r="S602" s="17" t="s">
        <v>230</v>
      </c>
      <c r="T602" s="17" t="s">
        <v>230</v>
      </c>
      <c r="U602" s="146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8">
        <v>1</v>
      </c>
    </row>
    <row r="603" spans="1:65">
      <c r="A603" s="30"/>
      <c r="B603" s="19" t="s">
        <v>231</v>
      </c>
      <c r="C603" s="9" t="s">
        <v>231</v>
      </c>
      <c r="D603" s="144" t="s">
        <v>234</v>
      </c>
      <c r="E603" s="145" t="s">
        <v>235</v>
      </c>
      <c r="F603" s="145" t="s">
        <v>239</v>
      </c>
      <c r="G603" s="145" t="s">
        <v>240</v>
      </c>
      <c r="H603" s="145" t="s">
        <v>241</v>
      </c>
      <c r="I603" s="145" t="s">
        <v>242</v>
      </c>
      <c r="J603" s="145" t="s">
        <v>243</v>
      </c>
      <c r="K603" s="145" t="s">
        <v>244</v>
      </c>
      <c r="L603" s="145" t="s">
        <v>245</v>
      </c>
      <c r="M603" s="145" t="s">
        <v>246</v>
      </c>
      <c r="N603" s="145" t="s">
        <v>247</v>
      </c>
      <c r="O603" s="145" t="s">
        <v>248</v>
      </c>
      <c r="P603" s="145" t="s">
        <v>249</v>
      </c>
      <c r="Q603" s="145" t="s">
        <v>250</v>
      </c>
      <c r="R603" s="145" t="s">
        <v>251</v>
      </c>
      <c r="S603" s="145" t="s">
        <v>286</v>
      </c>
      <c r="T603" s="145" t="s">
        <v>255</v>
      </c>
      <c r="U603" s="146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8" t="s">
        <v>3</v>
      </c>
    </row>
    <row r="604" spans="1:65">
      <c r="A604" s="30"/>
      <c r="B604" s="19"/>
      <c r="C604" s="9"/>
      <c r="D604" s="10" t="s">
        <v>302</v>
      </c>
      <c r="E604" s="11" t="s">
        <v>302</v>
      </c>
      <c r="F604" s="11" t="s">
        <v>303</v>
      </c>
      <c r="G604" s="11" t="s">
        <v>114</v>
      </c>
      <c r="H604" s="11" t="s">
        <v>303</v>
      </c>
      <c r="I604" s="11" t="s">
        <v>303</v>
      </c>
      <c r="J604" s="11" t="s">
        <v>303</v>
      </c>
      <c r="K604" s="11" t="s">
        <v>303</v>
      </c>
      <c r="L604" s="11" t="s">
        <v>303</v>
      </c>
      <c r="M604" s="11" t="s">
        <v>114</v>
      </c>
      <c r="N604" s="11" t="s">
        <v>303</v>
      </c>
      <c r="O604" s="11" t="s">
        <v>302</v>
      </c>
      <c r="P604" s="11" t="s">
        <v>302</v>
      </c>
      <c r="Q604" s="11" t="s">
        <v>302</v>
      </c>
      <c r="R604" s="11" t="s">
        <v>303</v>
      </c>
      <c r="S604" s="11" t="s">
        <v>303</v>
      </c>
      <c r="T604" s="11" t="s">
        <v>302</v>
      </c>
      <c r="U604" s="146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/>
      <c r="C605" s="9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146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>
        <v>2</v>
      </c>
    </row>
    <row r="606" spans="1:65">
      <c r="A606" s="30"/>
      <c r="B606" s="18">
        <v>1</v>
      </c>
      <c r="C606" s="14">
        <v>1</v>
      </c>
      <c r="D606" s="214">
        <v>16.72</v>
      </c>
      <c r="E606" s="214">
        <v>14.645553669143876</v>
      </c>
      <c r="F606" s="214">
        <v>13.7</v>
      </c>
      <c r="G606" s="227">
        <v>13</v>
      </c>
      <c r="H606" s="214">
        <v>15.7</v>
      </c>
      <c r="I606" s="214">
        <v>16.899999999999999</v>
      </c>
      <c r="J606" s="214">
        <v>16.2</v>
      </c>
      <c r="K606" s="214">
        <v>14.9</v>
      </c>
      <c r="L606" s="214">
        <v>16.2</v>
      </c>
      <c r="M606" s="214">
        <v>13.775042454249602</v>
      </c>
      <c r="N606" s="214" t="s">
        <v>267</v>
      </c>
      <c r="O606" s="214">
        <v>13.3</v>
      </c>
      <c r="P606" s="214">
        <v>13.29</v>
      </c>
      <c r="Q606" s="214">
        <v>14.77</v>
      </c>
      <c r="R606" s="214">
        <v>14.35</v>
      </c>
      <c r="S606" s="214">
        <v>16.3</v>
      </c>
      <c r="T606" s="214">
        <v>16</v>
      </c>
      <c r="U606" s="215"/>
      <c r="V606" s="216"/>
      <c r="W606" s="216"/>
      <c r="X606" s="216"/>
      <c r="Y606" s="216"/>
      <c r="Z606" s="216"/>
      <c r="AA606" s="216"/>
      <c r="AB606" s="216"/>
      <c r="AC606" s="216"/>
      <c r="AD606" s="216"/>
      <c r="AE606" s="216"/>
      <c r="AF606" s="216"/>
      <c r="AG606" s="216"/>
      <c r="AH606" s="216"/>
      <c r="AI606" s="216"/>
      <c r="AJ606" s="216"/>
      <c r="AK606" s="216"/>
      <c r="AL606" s="216"/>
      <c r="AM606" s="216"/>
      <c r="AN606" s="216"/>
      <c r="AO606" s="216"/>
      <c r="AP606" s="216"/>
      <c r="AQ606" s="216"/>
      <c r="AR606" s="216"/>
      <c r="AS606" s="216"/>
      <c r="AT606" s="216"/>
      <c r="AU606" s="216"/>
      <c r="AV606" s="216"/>
      <c r="AW606" s="216"/>
      <c r="AX606" s="216"/>
      <c r="AY606" s="216"/>
      <c r="AZ606" s="216"/>
      <c r="BA606" s="216"/>
      <c r="BB606" s="216"/>
      <c r="BC606" s="216"/>
      <c r="BD606" s="216"/>
      <c r="BE606" s="216"/>
      <c r="BF606" s="216"/>
      <c r="BG606" s="216"/>
      <c r="BH606" s="216"/>
      <c r="BI606" s="216"/>
      <c r="BJ606" s="216"/>
      <c r="BK606" s="216"/>
      <c r="BL606" s="216"/>
      <c r="BM606" s="217">
        <v>1</v>
      </c>
    </row>
    <row r="607" spans="1:65">
      <c r="A607" s="30"/>
      <c r="B607" s="19">
        <v>1</v>
      </c>
      <c r="C607" s="9">
        <v>2</v>
      </c>
      <c r="D607" s="218">
        <v>15.99</v>
      </c>
      <c r="E607" s="229">
        <v>15.380541187489328</v>
      </c>
      <c r="F607" s="218">
        <v>14.3</v>
      </c>
      <c r="G607" s="228">
        <v>13</v>
      </c>
      <c r="H607" s="218">
        <v>17.3</v>
      </c>
      <c r="I607" s="218">
        <v>16.899999999999999</v>
      </c>
      <c r="J607" s="218">
        <v>16.2</v>
      </c>
      <c r="K607" s="218">
        <v>15.6</v>
      </c>
      <c r="L607" s="218">
        <v>14.3</v>
      </c>
      <c r="M607" s="218">
        <v>14.576372480820002</v>
      </c>
      <c r="N607" s="218" t="s">
        <v>267</v>
      </c>
      <c r="O607" s="218">
        <v>13</v>
      </c>
      <c r="P607" s="218">
        <v>13.81</v>
      </c>
      <c r="Q607" s="218">
        <v>14.96</v>
      </c>
      <c r="R607" s="218">
        <v>14.26</v>
      </c>
      <c r="S607" s="218">
        <v>16.899999999999999</v>
      </c>
      <c r="T607" s="218">
        <v>16</v>
      </c>
      <c r="U607" s="215"/>
      <c r="V607" s="216"/>
      <c r="W607" s="216"/>
      <c r="X607" s="216"/>
      <c r="Y607" s="216"/>
      <c r="Z607" s="216"/>
      <c r="AA607" s="216"/>
      <c r="AB607" s="216"/>
      <c r="AC607" s="216"/>
      <c r="AD607" s="216"/>
      <c r="AE607" s="216"/>
      <c r="AF607" s="216"/>
      <c r="AG607" s="216"/>
      <c r="AH607" s="216"/>
      <c r="AI607" s="216"/>
      <c r="AJ607" s="216"/>
      <c r="AK607" s="216"/>
      <c r="AL607" s="216"/>
      <c r="AM607" s="216"/>
      <c r="AN607" s="216"/>
      <c r="AO607" s="216"/>
      <c r="AP607" s="216"/>
      <c r="AQ607" s="216"/>
      <c r="AR607" s="216"/>
      <c r="AS607" s="216"/>
      <c r="AT607" s="216"/>
      <c r="AU607" s="216"/>
      <c r="AV607" s="216"/>
      <c r="AW607" s="216"/>
      <c r="AX607" s="216"/>
      <c r="AY607" s="216"/>
      <c r="AZ607" s="216"/>
      <c r="BA607" s="216"/>
      <c r="BB607" s="216"/>
      <c r="BC607" s="216"/>
      <c r="BD607" s="216"/>
      <c r="BE607" s="216"/>
      <c r="BF607" s="216"/>
      <c r="BG607" s="216"/>
      <c r="BH607" s="216"/>
      <c r="BI607" s="216"/>
      <c r="BJ607" s="216"/>
      <c r="BK607" s="216"/>
      <c r="BL607" s="216"/>
      <c r="BM607" s="217">
        <v>28</v>
      </c>
    </row>
    <row r="608" spans="1:65">
      <c r="A608" s="30"/>
      <c r="B608" s="19">
        <v>1</v>
      </c>
      <c r="C608" s="9">
        <v>3</v>
      </c>
      <c r="D608" s="218">
        <v>16.059999999999999</v>
      </c>
      <c r="E608" s="218">
        <v>14.380784141915086</v>
      </c>
      <c r="F608" s="218">
        <v>14.2</v>
      </c>
      <c r="G608" s="228">
        <v>13</v>
      </c>
      <c r="H608" s="218">
        <v>16.100000000000001</v>
      </c>
      <c r="I608" s="218">
        <v>16.8</v>
      </c>
      <c r="J608" s="218">
        <v>15.400000000000002</v>
      </c>
      <c r="K608" s="218">
        <v>14.7</v>
      </c>
      <c r="L608" s="218">
        <v>16.600000000000001</v>
      </c>
      <c r="M608" s="218">
        <v>14.30558469672</v>
      </c>
      <c r="N608" s="218" t="s">
        <v>267</v>
      </c>
      <c r="O608" s="218">
        <v>13.3</v>
      </c>
      <c r="P608" s="218">
        <v>13.55</v>
      </c>
      <c r="Q608" s="218">
        <v>15.08</v>
      </c>
      <c r="R608" s="218">
        <v>14.32</v>
      </c>
      <c r="S608" s="218">
        <v>16.3</v>
      </c>
      <c r="T608" s="218">
        <v>16</v>
      </c>
      <c r="U608" s="215"/>
      <c r="V608" s="216"/>
      <c r="W608" s="216"/>
      <c r="X608" s="216"/>
      <c r="Y608" s="216"/>
      <c r="Z608" s="216"/>
      <c r="AA608" s="216"/>
      <c r="AB608" s="216"/>
      <c r="AC608" s="216"/>
      <c r="AD608" s="216"/>
      <c r="AE608" s="216"/>
      <c r="AF608" s="216"/>
      <c r="AG608" s="216"/>
      <c r="AH608" s="216"/>
      <c r="AI608" s="216"/>
      <c r="AJ608" s="216"/>
      <c r="AK608" s="216"/>
      <c r="AL608" s="216"/>
      <c r="AM608" s="216"/>
      <c r="AN608" s="216"/>
      <c r="AO608" s="216"/>
      <c r="AP608" s="216"/>
      <c r="AQ608" s="216"/>
      <c r="AR608" s="216"/>
      <c r="AS608" s="216"/>
      <c r="AT608" s="216"/>
      <c r="AU608" s="216"/>
      <c r="AV608" s="216"/>
      <c r="AW608" s="216"/>
      <c r="AX608" s="216"/>
      <c r="AY608" s="216"/>
      <c r="AZ608" s="216"/>
      <c r="BA608" s="216"/>
      <c r="BB608" s="216"/>
      <c r="BC608" s="216"/>
      <c r="BD608" s="216"/>
      <c r="BE608" s="216"/>
      <c r="BF608" s="216"/>
      <c r="BG608" s="216"/>
      <c r="BH608" s="216"/>
      <c r="BI608" s="216"/>
      <c r="BJ608" s="216"/>
      <c r="BK608" s="216"/>
      <c r="BL608" s="216"/>
      <c r="BM608" s="217">
        <v>16</v>
      </c>
    </row>
    <row r="609" spans="1:65">
      <c r="A609" s="30"/>
      <c r="B609" s="19">
        <v>1</v>
      </c>
      <c r="C609" s="9">
        <v>4</v>
      </c>
      <c r="D609" s="218">
        <v>16.03</v>
      </c>
      <c r="E609" s="218">
        <v>14.837062800471891</v>
      </c>
      <c r="F609" s="218">
        <v>14.2</v>
      </c>
      <c r="G609" s="228">
        <v>13</v>
      </c>
      <c r="H609" s="218">
        <v>16.600000000000001</v>
      </c>
      <c r="I609" s="218">
        <v>17</v>
      </c>
      <c r="J609" s="218">
        <v>16.7</v>
      </c>
      <c r="K609" s="218">
        <v>15.8</v>
      </c>
      <c r="L609" s="218">
        <v>15.400000000000002</v>
      </c>
      <c r="M609" s="218">
        <v>13.566244700074998</v>
      </c>
      <c r="N609" s="218" t="s">
        <v>267</v>
      </c>
      <c r="O609" s="218">
        <v>13.2</v>
      </c>
      <c r="P609" s="218">
        <v>14.16</v>
      </c>
      <c r="Q609" s="218">
        <v>15.22</v>
      </c>
      <c r="R609" s="218">
        <v>14.57</v>
      </c>
      <c r="S609" s="218">
        <v>16.399999999999999</v>
      </c>
      <c r="T609" s="218">
        <v>16</v>
      </c>
      <c r="U609" s="215"/>
      <c r="V609" s="216"/>
      <c r="W609" s="216"/>
      <c r="X609" s="216"/>
      <c r="Y609" s="216"/>
      <c r="Z609" s="216"/>
      <c r="AA609" s="216"/>
      <c r="AB609" s="216"/>
      <c r="AC609" s="216"/>
      <c r="AD609" s="216"/>
      <c r="AE609" s="216"/>
      <c r="AF609" s="216"/>
      <c r="AG609" s="216"/>
      <c r="AH609" s="216"/>
      <c r="AI609" s="216"/>
      <c r="AJ609" s="216"/>
      <c r="AK609" s="216"/>
      <c r="AL609" s="216"/>
      <c r="AM609" s="216"/>
      <c r="AN609" s="216"/>
      <c r="AO609" s="216"/>
      <c r="AP609" s="216"/>
      <c r="AQ609" s="216"/>
      <c r="AR609" s="216"/>
      <c r="AS609" s="216"/>
      <c r="AT609" s="216"/>
      <c r="AU609" s="216"/>
      <c r="AV609" s="216"/>
      <c r="AW609" s="216"/>
      <c r="AX609" s="216"/>
      <c r="AY609" s="216"/>
      <c r="AZ609" s="216"/>
      <c r="BA609" s="216"/>
      <c r="BB609" s="216"/>
      <c r="BC609" s="216"/>
      <c r="BD609" s="216"/>
      <c r="BE609" s="216"/>
      <c r="BF609" s="216"/>
      <c r="BG609" s="216"/>
      <c r="BH609" s="216"/>
      <c r="BI609" s="216"/>
      <c r="BJ609" s="216"/>
      <c r="BK609" s="216"/>
      <c r="BL609" s="216"/>
      <c r="BM609" s="217">
        <v>15.179666240059486</v>
      </c>
    </row>
    <row r="610" spans="1:65">
      <c r="A610" s="30"/>
      <c r="B610" s="19">
        <v>1</v>
      </c>
      <c r="C610" s="9">
        <v>5</v>
      </c>
      <c r="D610" s="218">
        <v>15.21</v>
      </c>
      <c r="E610" s="218">
        <v>14.460371936120529</v>
      </c>
      <c r="F610" s="218">
        <v>13.8</v>
      </c>
      <c r="G610" s="228">
        <v>13</v>
      </c>
      <c r="H610" s="229">
        <v>19</v>
      </c>
      <c r="I610" s="218">
        <v>16.399999999999999</v>
      </c>
      <c r="J610" s="218">
        <v>16.899999999999999</v>
      </c>
      <c r="K610" s="218">
        <v>15.6</v>
      </c>
      <c r="L610" s="218">
        <v>14.6</v>
      </c>
      <c r="M610" s="218">
        <v>14.542781869620001</v>
      </c>
      <c r="N610" s="218" t="s">
        <v>267</v>
      </c>
      <c r="O610" s="218">
        <v>13.3</v>
      </c>
      <c r="P610" s="218">
        <v>14.86</v>
      </c>
      <c r="Q610" s="218">
        <v>14.84</v>
      </c>
      <c r="R610" s="218">
        <v>14.66</v>
      </c>
      <c r="S610" s="218">
        <v>16</v>
      </c>
      <c r="T610" s="218">
        <v>15.5</v>
      </c>
      <c r="U610" s="215"/>
      <c r="V610" s="216"/>
      <c r="W610" s="216"/>
      <c r="X610" s="216"/>
      <c r="Y610" s="216"/>
      <c r="Z610" s="216"/>
      <c r="AA610" s="216"/>
      <c r="AB610" s="216"/>
      <c r="AC610" s="216"/>
      <c r="AD610" s="216"/>
      <c r="AE610" s="216"/>
      <c r="AF610" s="216"/>
      <c r="AG610" s="216"/>
      <c r="AH610" s="216"/>
      <c r="AI610" s="216"/>
      <c r="AJ610" s="216"/>
      <c r="AK610" s="216"/>
      <c r="AL610" s="216"/>
      <c r="AM610" s="216"/>
      <c r="AN610" s="216"/>
      <c r="AO610" s="216"/>
      <c r="AP610" s="216"/>
      <c r="AQ610" s="216"/>
      <c r="AR610" s="216"/>
      <c r="AS610" s="216"/>
      <c r="AT610" s="216"/>
      <c r="AU610" s="216"/>
      <c r="AV610" s="216"/>
      <c r="AW610" s="216"/>
      <c r="AX610" s="216"/>
      <c r="AY610" s="216"/>
      <c r="AZ610" s="216"/>
      <c r="BA610" s="216"/>
      <c r="BB610" s="216"/>
      <c r="BC610" s="216"/>
      <c r="BD610" s="216"/>
      <c r="BE610" s="216"/>
      <c r="BF610" s="216"/>
      <c r="BG610" s="216"/>
      <c r="BH610" s="216"/>
      <c r="BI610" s="216"/>
      <c r="BJ610" s="216"/>
      <c r="BK610" s="216"/>
      <c r="BL610" s="216"/>
      <c r="BM610" s="217">
        <v>46</v>
      </c>
    </row>
    <row r="611" spans="1:65">
      <c r="A611" s="30"/>
      <c r="B611" s="19">
        <v>1</v>
      </c>
      <c r="C611" s="9">
        <v>6</v>
      </c>
      <c r="D611" s="218">
        <v>16.510000000000002</v>
      </c>
      <c r="E611" s="218">
        <v>14.612602447722951</v>
      </c>
      <c r="F611" s="218">
        <v>14.1</v>
      </c>
      <c r="G611" s="228">
        <v>13</v>
      </c>
      <c r="H611" s="218">
        <v>16.7</v>
      </c>
      <c r="I611" s="218">
        <v>16.7</v>
      </c>
      <c r="J611" s="218">
        <v>15</v>
      </c>
      <c r="K611" s="218">
        <v>15</v>
      </c>
      <c r="L611" s="218">
        <v>14.8</v>
      </c>
      <c r="M611" s="218">
        <v>13.790285409420001</v>
      </c>
      <c r="N611" s="218" t="s">
        <v>267</v>
      </c>
      <c r="O611" s="218">
        <v>13.7</v>
      </c>
      <c r="P611" s="218">
        <v>14.36</v>
      </c>
      <c r="Q611" s="218">
        <v>14.82</v>
      </c>
      <c r="R611" s="218">
        <v>14.11</v>
      </c>
      <c r="S611" s="218">
        <v>16.7</v>
      </c>
      <c r="T611" s="229">
        <v>15</v>
      </c>
      <c r="U611" s="215"/>
      <c r="V611" s="216"/>
      <c r="W611" s="216"/>
      <c r="X611" s="216"/>
      <c r="Y611" s="216"/>
      <c r="Z611" s="216"/>
      <c r="AA611" s="216"/>
      <c r="AB611" s="216"/>
      <c r="AC611" s="216"/>
      <c r="AD611" s="216"/>
      <c r="AE611" s="216"/>
      <c r="AF611" s="216"/>
      <c r="AG611" s="216"/>
      <c r="AH611" s="216"/>
      <c r="AI611" s="216"/>
      <c r="AJ611" s="216"/>
      <c r="AK611" s="216"/>
      <c r="AL611" s="216"/>
      <c r="AM611" s="216"/>
      <c r="AN611" s="216"/>
      <c r="AO611" s="216"/>
      <c r="AP611" s="216"/>
      <c r="AQ611" s="216"/>
      <c r="AR611" s="216"/>
      <c r="AS611" s="216"/>
      <c r="AT611" s="216"/>
      <c r="AU611" s="216"/>
      <c r="AV611" s="216"/>
      <c r="AW611" s="216"/>
      <c r="AX611" s="216"/>
      <c r="AY611" s="216"/>
      <c r="AZ611" s="216"/>
      <c r="BA611" s="216"/>
      <c r="BB611" s="216"/>
      <c r="BC611" s="216"/>
      <c r="BD611" s="216"/>
      <c r="BE611" s="216"/>
      <c r="BF611" s="216"/>
      <c r="BG611" s="216"/>
      <c r="BH611" s="216"/>
      <c r="BI611" s="216"/>
      <c r="BJ611" s="216"/>
      <c r="BK611" s="216"/>
      <c r="BL611" s="216"/>
      <c r="BM611" s="219"/>
    </row>
    <row r="612" spans="1:65">
      <c r="A612" s="30"/>
      <c r="B612" s="20" t="s">
        <v>262</v>
      </c>
      <c r="C612" s="12"/>
      <c r="D612" s="220">
        <v>16.086666666666666</v>
      </c>
      <c r="E612" s="220">
        <v>14.719486030477277</v>
      </c>
      <c r="F612" s="220">
        <v>14.049999999999999</v>
      </c>
      <c r="G612" s="220">
        <v>13</v>
      </c>
      <c r="H612" s="220">
        <v>16.900000000000002</v>
      </c>
      <c r="I612" s="220">
        <v>16.783333333333335</v>
      </c>
      <c r="J612" s="220">
        <v>16.066666666666666</v>
      </c>
      <c r="K612" s="220">
        <v>15.266666666666666</v>
      </c>
      <c r="L612" s="220">
        <v>15.316666666666665</v>
      </c>
      <c r="M612" s="220">
        <v>14.092718601817433</v>
      </c>
      <c r="N612" s="220" t="s">
        <v>696</v>
      </c>
      <c r="O612" s="220">
        <v>13.299999999999999</v>
      </c>
      <c r="P612" s="220">
        <v>14.005000000000001</v>
      </c>
      <c r="Q612" s="220">
        <v>14.948333333333332</v>
      </c>
      <c r="R612" s="220">
        <v>14.378333333333332</v>
      </c>
      <c r="S612" s="220">
        <v>16.433333333333334</v>
      </c>
      <c r="T612" s="220">
        <v>15.75</v>
      </c>
      <c r="U612" s="215"/>
      <c r="V612" s="216"/>
      <c r="W612" s="216"/>
      <c r="X612" s="216"/>
      <c r="Y612" s="216"/>
      <c r="Z612" s="216"/>
      <c r="AA612" s="216"/>
      <c r="AB612" s="216"/>
      <c r="AC612" s="216"/>
      <c r="AD612" s="216"/>
      <c r="AE612" s="216"/>
      <c r="AF612" s="216"/>
      <c r="AG612" s="216"/>
      <c r="AH612" s="216"/>
      <c r="AI612" s="216"/>
      <c r="AJ612" s="216"/>
      <c r="AK612" s="216"/>
      <c r="AL612" s="216"/>
      <c r="AM612" s="216"/>
      <c r="AN612" s="216"/>
      <c r="AO612" s="216"/>
      <c r="AP612" s="216"/>
      <c r="AQ612" s="216"/>
      <c r="AR612" s="216"/>
      <c r="AS612" s="216"/>
      <c r="AT612" s="216"/>
      <c r="AU612" s="216"/>
      <c r="AV612" s="216"/>
      <c r="AW612" s="216"/>
      <c r="AX612" s="216"/>
      <c r="AY612" s="216"/>
      <c r="AZ612" s="216"/>
      <c r="BA612" s="216"/>
      <c r="BB612" s="216"/>
      <c r="BC612" s="216"/>
      <c r="BD612" s="216"/>
      <c r="BE612" s="216"/>
      <c r="BF612" s="216"/>
      <c r="BG612" s="216"/>
      <c r="BH612" s="216"/>
      <c r="BI612" s="216"/>
      <c r="BJ612" s="216"/>
      <c r="BK612" s="216"/>
      <c r="BL612" s="216"/>
      <c r="BM612" s="219"/>
    </row>
    <row r="613" spans="1:65">
      <c r="A613" s="30"/>
      <c r="B613" s="3" t="s">
        <v>263</v>
      </c>
      <c r="C613" s="29"/>
      <c r="D613" s="218">
        <v>16.045000000000002</v>
      </c>
      <c r="E613" s="218">
        <v>14.629078058433414</v>
      </c>
      <c r="F613" s="218">
        <v>14.149999999999999</v>
      </c>
      <c r="G613" s="218">
        <v>13</v>
      </c>
      <c r="H613" s="218">
        <v>16.649999999999999</v>
      </c>
      <c r="I613" s="218">
        <v>16.850000000000001</v>
      </c>
      <c r="J613" s="218">
        <v>16.2</v>
      </c>
      <c r="K613" s="218">
        <v>15.3</v>
      </c>
      <c r="L613" s="218">
        <v>15.100000000000001</v>
      </c>
      <c r="M613" s="218">
        <v>14.047935053070001</v>
      </c>
      <c r="N613" s="218" t="s">
        <v>696</v>
      </c>
      <c r="O613" s="218">
        <v>13.3</v>
      </c>
      <c r="P613" s="218">
        <v>13.984999999999999</v>
      </c>
      <c r="Q613" s="218">
        <v>14.9</v>
      </c>
      <c r="R613" s="218">
        <v>14.335000000000001</v>
      </c>
      <c r="S613" s="218">
        <v>16.350000000000001</v>
      </c>
      <c r="T613" s="218">
        <v>16</v>
      </c>
      <c r="U613" s="215"/>
      <c r="V613" s="216"/>
      <c r="W613" s="216"/>
      <c r="X613" s="216"/>
      <c r="Y613" s="216"/>
      <c r="Z613" s="216"/>
      <c r="AA613" s="216"/>
      <c r="AB613" s="216"/>
      <c r="AC613" s="216"/>
      <c r="AD613" s="216"/>
      <c r="AE613" s="216"/>
      <c r="AF613" s="216"/>
      <c r="AG613" s="216"/>
      <c r="AH613" s="216"/>
      <c r="AI613" s="216"/>
      <c r="AJ613" s="216"/>
      <c r="AK613" s="216"/>
      <c r="AL613" s="216"/>
      <c r="AM613" s="216"/>
      <c r="AN613" s="216"/>
      <c r="AO613" s="216"/>
      <c r="AP613" s="216"/>
      <c r="AQ613" s="216"/>
      <c r="AR613" s="216"/>
      <c r="AS613" s="216"/>
      <c r="AT613" s="216"/>
      <c r="AU613" s="216"/>
      <c r="AV613" s="216"/>
      <c r="AW613" s="216"/>
      <c r="AX613" s="216"/>
      <c r="AY613" s="216"/>
      <c r="AZ613" s="216"/>
      <c r="BA613" s="216"/>
      <c r="BB613" s="216"/>
      <c r="BC613" s="216"/>
      <c r="BD613" s="216"/>
      <c r="BE613" s="216"/>
      <c r="BF613" s="216"/>
      <c r="BG613" s="216"/>
      <c r="BH613" s="216"/>
      <c r="BI613" s="216"/>
      <c r="BJ613" s="216"/>
      <c r="BK613" s="216"/>
      <c r="BL613" s="216"/>
      <c r="BM613" s="219"/>
    </row>
    <row r="614" spans="1:65">
      <c r="A614" s="30"/>
      <c r="B614" s="3" t="s">
        <v>264</v>
      </c>
      <c r="C614" s="29"/>
      <c r="D614" s="24">
        <v>0.52194508012497476</v>
      </c>
      <c r="E614" s="24">
        <v>0.36043512453123649</v>
      </c>
      <c r="F614" s="24">
        <v>0.2428991560298224</v>
      </c>
      <c r="G614" s="24">
        <v>0</v>
      </c>
      <c r="H614" s="24">
        <v>1.1644741302407708</v>
      </c>
      <c r="I614" s="24">
        <v>0.21369760566432836</v>
      </c>
      <c r="J614" s="24">
        <v>0.73665912514993348</v>
      </c>
      <c r="K614" s="24">
        <v>0.4546060565661954</v>
      </c>
      <c r="L614" s="24">
        <v>0.92177365262122068</v>
      </c>
      <c r="M614" s="24">
        <v>0.4361992053801953</v>
      </c>
      <c r="N614" s="24" t="s">
        <v>696</v>
      </c>
      <c r="O614" s="24">
        <v>0.22803508501982742</v>
      </c>
      <c r="P614" s="24">
        <v>0.57224994539099772</v>
      </c>
      <c r="Q614" s="24">
        <v>0.17394443557258957</v>
      </c>
      <c r="R614" s="24">
        <v>0.20311737165163096</v>
      </c>
      <c r="S614" s="24">
        <v>0.32041639575194381</v>
      </c>
      <c r="T614" s="24">
        <v>0.41833001326703778</v>
      </c>
      <c r="U614" s="146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3" t="s">
        <v>86</v>
      </c>
      <c r="C615" s="29"/>
      <c r="D615" s="13">
        <v>3.2445819319828519E-2</v>
      </c>
      <c r="E615" s="13">
        <v>2.4486936825439513E-2</v>
      </c>
      <c r="F615" s="13">
        <v>1.7288196158706221E-2</v>
      </c>
      <c r="G615" s="13">
        <v>0</v>
      </c>
      <c r="H615" s="13">
        <v>6.8903794688803005E-2</v>
      </c>
      <c r="I615" s="13">
        <v>1.2732727249115889E-2</v>
      </c>
      <c r="J615" s="13">
        <v>4.5850153017630714E-2</v>
      </c>
      <c r="K615" s="13">
        <v>2.977768929472896E-2</v>
      </c>
      <c r="L615" s="13">
        <v>6.0181087222277746E-2</v>
      </c>
      <c r="M615" s="13">
        <v>3.0952097867330008E-2</v>
      </c>
      <c r="N615" s="13" t="s">
        <v>696</v>
      </c>
      <c r="O615" s="13">
        <v>1.7145495114272741E-2</v>
      </c>
      <c r="P615" s="13">
        <v>4.086040309825046E-2</v>
      </c>
      <c r="Q615" s="13">
        <v>1.1636376557425995E-2</v>
      </c>
      <c r="R615" s="13">
        <v>1.4126628374983029E-2</v>
      </c>
      <c r="S615" s="13">
        <v>1.9497955116751144E-2</v>
      </c>
      <c r="T615" s="13">
        <v>2.6560635762986527E-2</v>
      </c>
      <c r="U615" s="146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30"/>
      <c r="B616" s="3" t="s">
        <v>265</v>
      </c>
      <c r="C616" s="29"/>
      <c r="D616" s="13">
        <v>5.9751012457282204E-2</v>
      </c>
      <c r="E616" s="13">
        <v>-3.0315568359980283E-2</v>
      </c>
      <c r="F616" s="13">
        <v>-7.4419702132730192E-2</v>
      </c>
      <c r="G616" s="13">
        <v>-0.14359118346800648</v>
      </c>
      <c r="H616" s="13">
        <v>0.11333146149159168</v>
      </c>
      <c r="I616" s="13">
        <v>0.10564574134322768</v>
      </c>
      <c r="J616" s="13">
        <v>5.8433460431848383E-2</v>
      </c>
      <c r="K616" s="13">
        <v>5.7313794144948638E-3</v>
      </c>
      <c r="L616" s="13">
        <v>9.0252594780793061E-3</v>
      </c>
      <c r="M616" s="13">
        <v>-7.1605503115317104E-2</v>
      </c>
      <c r="N616" s="13" t="s">
        <v>696</v>
      </c>
      <c r="O616" s="13">
        <v>-0.12382790308649905</v>
      </c>
      <c r="P616" s="13">
        <v>-7.7384194189956235E-2</v>
      </c>
      <c r="Q616" s="13">
        <v>-1.5239656990327033E-2</v>
      </c>
      <c r="R616" s="13">
        <v>-5.2789889715191385E-2</v>
      </c>
      <c r="S616" s="13">
        <v>8.2588580898135477E-2</v>
      </c>
      <c r="T616" s="13">
        <v>3.7572220029145953E-2</v>
      </c>
      <c r="U616" s="146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30"/>
      <c r="B617" s="46" t="s">
        <v>266</v>
      </c>
      <c r="C617" s="47"/>
      <c r="D617" s="45">
        <v>0.62</v>
      </c>
      <c r="E617" s="45">
        <v>0.42</v>
      </c>
      <c r="F617" s="45">
        <v>0.92</v>
      </c>
      <c r="G617" s="45" t="s">
        <v>267</v>
      </c>
      <c r="H617" s="45">
        <v>1.24</v>
      </c>
      <c r="I617" s="45">
        <v>1.1499999999999999</v>
      </c>
      <c r="J617" s="45">
        <v>0.61</v>
      </c>
      <c r="K617" s="45">
        <v>0</v>
      </c>
      <c r="L617" s="45">
        <v>0.04</v>
      </c>
      <c r="M617" s="45">
        <v>0.89</v>
      </c>
      <c r="N617" s="45" t="s">
        <v>267</v>
      </c>
      <c r="O617" s="45">
        <v>1.49</v>
      </c>
      <c r="P617" s="45">
        <v>0.96</v>
      </c>
      <c r="Q617" s="45">
        <v>0.24</v>
      </c>
      <c r="R617" s="45">
        <v>0.67</v>
      </c>
      <c r="S617" s="45">
        <v>0.89</v>
      </c>
      <c r="T617" s="45">
        <v>0.37</v>
      </c>
      <c r="U617" s="146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B618" s="31" t="s">
        <v>312</v>
      </c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BM618" s="55"/>
    </row>
    <row r="619" spans="1:65">
      <c r="BM619" s="55"/>
    </row>
    <row r="620" spans="1:65" ht="15">
      <c r="B620" s="8" t="s">
        <v>525</v>
      </c>
      <c r="BM620" s="28" t="s">
        <v>66</v>
      </c>
    </row>
    <row r="621" spans="1:65" ht="15">
      <c r="A621" s="25" t="s">
        <v>31</v>
      </c>
      <c r="B621" s="18" t="s">
        <v>110</v>
      </c>
      <c r="C621" s="15" t="s">
        <v>111</v>
      </c>
      <c r="D621" s="16" t="s">
        <v>230</v>
      </c>
      <c r="E621" s="17" t="s">
        <v>230</v>
      </c>
      <c r="F621" s="17" t="s">
        <v>230</v>
      </c>
      <c r="G621" s="17" t="s">
        <v>230</v>
      </c>
      <c r="H621" s="17" t="s">
        <v>230</v>
      </c>
      <c r="I621" s="17" t="s">
        <v>230</v>
      </c>
      <c r="J621" s="17" t="s">
        <v>230</v>
      </c>
      <c r="K621" s="17" t="s">
        <v>230</v>
      </c>
      <c r="L621" s="17" t="s">
        <v>230</v>
      </c>
      <c r="M621" s="146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1</v>
      </c>
    </row>
    <row r="622" spans="1:65">
      <c r="A622" s="30"/>
      <c r="B622" s="19" t="s">
        <v>231</v>
      </c>
      <c r="C622" s="9" t="s">
        <v>231</v>
      </c>
      <c r="D622" s="144" t="s">
        <v>234</v>
      </c>
      <c r="E622" s="145" t="s">
        <v>235</v>
      </c>
      <c r="F622" s="145" t="s">
        <v>237</v>
      </c>
      <c r="G622" s="145" t="s">
        <v>239</v>
      </c>
      <c r="H622" s="145" t="s">
        <v>249</v>
      </c>
      <c r="I622" s="145" t="s">
        <v>250</v>
      </c>
      <c r="J622" s="145" t="s">
        <v>251</v>
      </c>
      <c r="K622" s="145" t="s">
        <v>286</v>
      </c>
      <c r="L622" s="145" t="s">
        <v>255</v>
      </c>
      <c r="M622" s="146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 t="s">
        <v>3</v>
      </c>
    </row>
    <row r="623" spans="1:65">
      <c r="A623" s="30"/>
      <c r="B623" s="19"/>
      <c r="C623" s="9"/>
      <c r="D623" s="10" t="s">
        <v>302</v>
      </c>
      <c r="E623" s="11" t="s">
        <v>302</v>
      </c>
      <c r="F623" s="11" t="s">
        <v>302</v>
      </c>
      <c r="G623" s="11" t="s">
        <v>303</v>
      </c>
      <c r="H623" s="11" t="s">
        <v>302</v>
      </c>
      <c r="I623" s="11" t="s">
        <v>302</v>
      </c>
      <c r="J623" s="11" t="s">
        <v>303</v>
      </c>
      <c r="K623" s="11" t="s">
        <v>303</v>
      </c>
      <c r="L623" s="11" t="s">
        <v>302</v>
      </c>
      <c r="M623" s="146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1</v>
      </c>
    </row>
    <row r="624" spans="1:65">
      <c r="A624" s="30"/>
      <c r="B624" s="19"/>
      <c r="C624" s="9"/>
      <c r="D624" s="26"/>
      <c r="E624" s="26"/>
      <c r="F624" s="26"/>
      <c r="G624" s="26"/>
      <c r="H624" s="26"/>
      <c r="I624" s="26"/>
      <c r="J624" s="26"/>
      <c r="K624" s="26"/>
      <c r="L624" s="26"/>
      <c r="M624" s="146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2</v>
      </c>
    </row>
    <row r="625" spans="1:65">
      <c r="A625" s="30"/>
      <c r="B625" s="18">
        <v>1</v>
      </c>
      <c r="C625" s="14">
        <v>1</v>
      </c>
      <c r="D625" s="214">
        <v>27.3</v>
      </c>
      <c r="E625" s="214">
        <v>25.808783033072103</v>
      </c>
      <c r="F625" s="227">
        <v>32.2089</v>
      </c>
      <c r="G625" s="214">
        <v>28.4</v>
      </c>
      <c r="H625" s="214">
        <v>25.2</v>
      </c>
      <c r="I625" s="214">
        <v>27.93</v>
      </c>
      <c r="J625" s="214">
        <v>26.8</v>
      </c>
      <c r="K625" s="214">
        <v>27</v>
      </c>
      <c r="L625" s="214">
        <v>27.3</v>
      </c>
      <c r="M625" s="215"/>
      <c r="N625" s="216"/>
      <c r="O625" s="216"/>
      <c r="P625" s="216"/>
      <c r="Q625" s="216"/>
      <c r="R625" s="216"/>
      <c r="S625" s="216"/>
      <c r="T625" s="216"/>
      <c r="U625" s="216"/>
      <c r="V625" s="216"/>
      <c r="W625" s="216"/>
      <c r="X625" s="216"/>
      <c r="Y625" s="216"/>
      <c r="Z625" s="216"/>
      <c r="AA625" s="216"/>
      <c r="AB625" s="216"/>
      <c r="AC625" s="216"/>
      <c r="AD625" s="216"/>
      <c r="AE625" s="216"/>
      <c r="AF625" s="216"/>
      <c r="AG625" s="216"/>
      <c r="AH625" s="216"/>
      <c r="AI625" s="216"/>
      <c r="AJ625" s="216"/>
      <c r="AK625" s="216"/>
      <c r="AL625" s="216"/>
      <c r="AM625" s="216"/>
      <c r="AN625" s="216"/>
      <c r="AO625" s="216"/>
      <c r="AP625" s="216"/>
      <c r="AQ625" s="216"/>
      <c r="AR625" s="216"/>
      <c r="AS625" s="216"/>
      <c r="AT625" s="216"/>
      <c r="AU625" s="216"/>
      <c r="AV625" s="216"/>
      <c r="AW625" s="216"/>
      <c r="AX625" s="216"/>
      <c r="AY625" s="216"/>
      <c r="AZ625" s="216"/>
      <c r="BA625" s="216"/>
      <c r="BB625" s="216"/>
      <c r="BC625" s="216"/>
      <c r="BD625" s="216"/>
      <c r="BE625" s="216"/>
      <c r="BF625" s="216"/>
      <c r="BG625" s="216"/>
      <c r="BH625" s="216"/>
      <c r="BI625" s="216"/>
      <c r="BJ625" s="216"/>
      <c r="BK625" s="216"/>
      <c r="BL625" s="216"/>
      <c r="BM625" s="217">
        <v>1</v>
      </c>
    </row>
    <row r="626" spans="1:65">
      <c r="A626" s="30"/>
      <c r="B626" s="19">
        <v>1</v>
      </c>
      <c r="C626" s="9">
        <v>2</v>
      </c>
      <c r="D626" s="218">
        <v>27.53</v>
      </c>
      <c r="E626" s="218">
        <v>26.578697573362376</v>
      </c>
      <c r="F626" s="228">
        <v>32.24145</v>
      </c>
      <c r="G626" s="218">
        <v>27.9</v>
      </c>
      <c r="H626" s="218">
        <v>26.3</v>
      </c>
      <c r="I626" s="218">
        <v>27.58</v>
      </c>
      <c r="J626" s="218">
        <v>26.5</v>
      </c>
      <c r="K626" s="218">
        <v>26.1</v>
      </c>
      <c r="L626" s="218">
        <v>27.5</v>
      </c>
      <c r="M626" s="215"/>
      <c r="N626" s="216"/>
      <c r="O626" s="216"/>
      <c r="P626" s="216"/>
      <c r="Q626" s="216"/>
      <c r="R626" s="216"/>
      <c r="S626" s="216"/>
      <c r="T626" s="216"/>
      <c r="U626" s="216"/>
      <c r="V626" s="216"/>
      <c r="W626" s="216"/>
      <c r="X626" s="216"/>
      <c r="Y626" s="216"/>
      <c r="Z626" s="216"/>
      <c r="AA626" s="216"/>
      <c r="AB626" s="216"/>
      <c r="AC626" s="216"/>
      <c r="AD626" s="216"/>
      <c r="AE626" s="216"/>
      <c r="AF626" s="216"/>
      <c r="AG626" s="216"/>
      <c r="AH626" s="216"/>
      <c r="AI626" s="216"/>
      <c r="AJ626" s="216"/>
      <c r="AK626" s="216"/>
      <c r="AL626" s="216"/>
      <c r="AM626" s="216"/>
      <c r="AN626" s="216"/>
      <c r="AO626" s="216"/>
      <c r="AP626" s="216"/>
      <c r="AQ626" s="216"/>
      <c r="AR626" s="216"/>
      <c r="AS626" s="216"/>
      <c r="AT626" s="216"/>
      <c r="AU626" s="216"/>
      <c r="AV626" s="216"/>
      <c r="AW626" s="216"/>
      <c r="AX626" s="216"/>
      <c r="AY626" s="216"/>
      <c r="AZ626" s="216"/>
      <c r="BA626" s="216"/>
      <c r="BB626" s="216"/>
      <c r="BC626" s="216"/>
      <c r="BD626" s="216"/>
      <c r="BE626" s="216"/>
      <c r="BF626" s="216"/>
      <c r="BG626" s="216"/>
      <c r="BH626" s="216"/>
      <c r="BI626" s="216"/>
      <c r="BJ626" s="216"/>
      <c r="BK626" s="216"/>
      <c r="BL626" s="216"/>
      <c r="BM626" s="217">
        <v>3</v>
      </c>
    </row>
    <row r="627" spans="1:65">
      <c r="A627" s="30"/>
      <c r="B627" s="19">
        <v>1</v>
      </c>
      <c r="C627" s="9">
        <v>3</v>
      </c>
      <c r="D627" s="218">
        <v>27.41</v>
      </c>
      <c r="E627" s="218">
        <v>25.997139735518413</v>
      </c>
      <c r="F627" s="228">
        <v>32.247300000000003</v>
      </c>
      <c r="G627" s="218">
        <v>28.4</v>
      </c>
      <c r="H627" s="218">
        <v>25</v>
      </c>
      <c r="I627" s="218">
        <v>27.55</v>
      </c>
      <c r="J627" s="218">
        <v>25.9</v>
      </c>
      <c r="K627" s="218">
        <v>26</v>
      </c>
      <c r="L627" s="218">
        <v>27.9</v>
      </c>
      <c r="M627" s="215"/>
      <c r="N627" s="216"/>
      <c r="O627" s="216"/>
      <c r="P627" s="216"/>
      <c r="Q627" s="216"/>
      <c r="R627" s="216"/>
      <c r="S627" s="216"/>
      <c r="T627" s="216"/>
      <c r="U627" s="216"/>
      <c r="V627" s="216"/>
      <c r="W627" s="216"/>
      <c r="X627" s="216"/>
      <c r="Y627" s="216"/>
      <c r="Z627" s="216"/>
      <c r="AA627" s="216"/>
      <c r="AB627" s="216"/>
      <c r="AC627" s="216"/>
      <c r="AD627" s="216"/>
      <c r="AE627" s="216"/>
      <c r="AF627" s="216"/>
      <c r="AG627" s="216"/>
      <c r="AH627" s="216"/>
      <c r="AI627" s="216"/>
      <c r="AJ627" s="216"/>
      <c r="AK627" s="216"/>
      <c r="AL627" s="216"/>
      <c r="AM627" s="216"/>
      <c r="AN627" s="216"/>
      <c r="AO627" s="216"/>
      <c r="AP627" s="216"/>
      <c r="AQ627" s="216"/>
      <c r="AR627" s="216"/>
      <c r="AS627" s="216"/>
      <c r="AT627" s="216"/>
      <c r="AU627" s="216"/>
      <c r="AV627" s="216"/>
      <c r="AW627" s="216"/>
      <c r="AX627" s="216"/>
      <c r="AY627" s="216"/>
      <c r="AZ627" s="216"/>
      <c r="BA627" s="216"/>
      <c r="BB627" s="216"/>
      <c r="BC627" s="216"/>
      <c r="BD627" s="216"/>
      <c r="BE627" s="216"/>
      <c r="BF627" s="216"/>
      <c r="BG627" s="216"/>
      <c r="BH627" s="216"/>
      <c r="BI627" s="216"/>
      <c r="BJ627" s="216"/>
      <c r="BK627" s="216"/>
      <c r="BL627" s="216"/>
      <c r="BM627" s="217">
        <v>16</v>
      </c>
    </row>
    <row r="628" spans="1:65">
      <c r="A628" s="30"/>
      <c r="B628" s="19">
        <v>1</v>
      </c>
      <c r="C628" s="9">
        <v>4</v>
      </c>
      <c r="D628" s="218">
        <v>27.24</v>
      </c>
      <c r="E628" s="218">
        <v>25.337320003792584</v>
      </c>
      <c r="F628" s="228">
        <v>32.278599999999997</v>
      </c>
      <c r="G628" s="218">
        <v>26.3</v>
      </c>
      <c r="H628" s="218">
        <v>25.9</v>
      </c>
      <c r="I628" s="218">
        <v>27.77</v>
      </c>
      <c r="J628" s="218">
        <v>26.9</v>
      </c>
      <c r="K628" s="218">
        <v>27.2</v>
      </c>
      <c r="L628" s="218">
        <v>27.5</v>
      </c>
      <c r="M628" s="215"/>
      <c r="N628" s="216"/>
      <c r="O628" s="216"/>
      <c r="P628" s="216"/>
      <c r="Q628" s="216"/>
      <c r="R628" s="216"/>
      <c r="S628" s="216"/>
      <c r="T628" s="216"/>
      <c r="U628" s="216"/>
      <c r="V628" s="216"/>
      <c r="W628" s="216"/>
      <c r="X628" s="216"/>
      <c r="Y628" s="216"/>
      <c r="Z628" s="216"/>
      <c r="AA628" s="216"/>
      <c r="AB628" s="216"/>
      <c r="AC628" s="216"/>
      <c r="AD628" s="216"/>
      <c r="AE628" s="216"/>
      <c r="AF628" s="216"/>
      <c r="AG628" s="216"/>
      <c r="AH628" s="216"/>
      <c r="AI628" s="216"/>
      <c r="AJ628" s="216"/>
      <c r="AK628" s="216"/>
      <c r="AL628" s="216"/>
      <c r="AM628" s="216"/>
      <c r="AN628" s="216"/>
      <c r="AO628" s="216"/>
      <c r="AP628" s="216"/>
      <c r="AQ628" s="216"/>
      <c r="AR628" s="216"/>
      <c r="AS628" s="216"/>
      <c r="AT628" s="216"/>
      <c r="AU628" s="216"/>
      <c r="AV628" s="216"/>
      <c r="AW628" s="216"/>
      <c r="AX628" s="216"/>
      <c r="AY628" s="216"/>
      <c r="AZ628" s="216"/>
      <c r="BA628" s="216"/>
      <c r="BB628" s="216"/>
      <c r="BC628" s="216"/>
      <c r="BD628" s="216"/>
      <c r="BE628" s="216"/>
      <c r="BF628" s="216"/>
      <c r="BG628" s="216"/>
      <c r="BH628" s="216"/>
      <c r="BI628" s="216"/>
      <c r="BJ628" s="216"/>
      <c r="BK628" s="216"/>
      <c r="BL628" s="216"/>
      <c r="BM628" s="217">
        <v>26.987997168231171</v>
      </c>
    </row>
    <row r="629" spans="1:65">
      <c r="A629" s="30"/>
      <c r="B629" s="19">
        <v>1</v>
      </c>
      <c r="C629" s="9">
        <v>5</v>
      </c>
      <c r="D629" s="218">
        <v>27.2</v>
      </c>
      <c r="E629" s="218">
        <v>27.160264238859963</v>
      </c>
      <c r="F629" s="228">
        <v>32.230649999999997</v>
      </c>
      <c r="G629" s="218">
        <v>28</v>
      </c>
      <c r="H629" s="218">
        <v>27.3</v>
      </c>
      <c r="I629" s="218">
        <v>27.47</v>
      </c>
      <c r="J629" s="218">
        <v>27.5</v>
      </c>
      <c r="K629" s="218">
        <v>26.8</v>
      </c>
      <c r="L629" s="218">
        <v>27.1</v>
      </c>
      <c r="M629" s="215"/>
      <c r="N629" s="216"/>
      <c r="O629" s="216"/>
      <c r="P629" s="216"/>
      <c r="Q629" s="216"/>
      <c r="R629" s="216"/>
      <c r="S629" s="216"/>
      <c r="T629" s="216"/>
      <c r="U629" s="216"/>
      <c r="V629" s="216"/>
      <c r="W629" s="216"/>
      <c r="X629" s="216"/>
      <c r="Y629" s="216"/>
      <c r="Z629" s="216"/>
      <c r="AA629" s="216"/>
      <c r="AB629" s="216"/>
      <c r="AC629" s="216"/>
      <c r="AD629" s="216"/>
      <c r="AE629" s="216"/>
      <c r="AF629" s="216"/>
      <c r="AG629" s="216"/>
      <c r="AH629" s="216"/>
      <c r="AI629" s="216"/>
      <c r="AJ629" s="216"/>
      <c r="AK629" s="216"/>
      <c r="AL629" s="216"/>
      <c r="AM629" s="216"/>
      <c r="AN629" s="216"/>
      <c r="AO629" s="216"/>
      <c r="AP629" s="216"/>
      <c r="AQ629" s="216"/>
      <c r="AR629" s="216"/>
      <c r="AS629" s="216"/>
      <c r="AT629" s="216"/>
      <c r="AU629" s="216"/>
      <c r="AV629" s="216"/>
      <c r="AW629" s="216"/>
      <c r="AX629" s="216"/>
      <c r="AY629" s="216"/>
      <c r="AZ629" s="216"/>
      <c r="BA629" s="216"/>
      <c r="BB629" s="216"/>
      <c r="BC629" s="216"/>
      <c r="BD629" s="216"/>
      <c r="BE629" s="216"/>
      <c r="BF629" s="216"/>
      <c r="BG629" s="216"/>
      <c r="BH629" s="216"/>
      <c r="BI629" s="216"/>
      <c r="BJ629" s="216"/>
      <c r="BK629" s="216"/>
      <c r="BL629" s="216"/>
      <c r="BM629" s="217">
        <v>47</v>
      </c>
    </row>
    <row r="630" spans="1:65">
      <c r="A630" s="30"/>
      <c r="B630" s="19">
        <v>1</v>
      </c>
      <c r="C630" s="9">
        <v>6</v>
      </c>
      <c r="D630" s="218">
        <v>27.71</v>
      </c>
      <c r="E630" s="218">
        <v>25.251659490490773</v>
      </c>
      <c r="F630" s="228">
        <v>32.246899999999997</v>
      </c>
      <c r="G630" s="218">
        <v>27.1</v>
      </c>
      <c r="H630" s="218">
        <v>27.3</v>
      </c>
      <c r="I630" s="218">
        <v>27.4</v>
      </c>
      <c r="J630" s="218">
        <v>27.4</v>
      </c>
      <c r="K630" s="218">
        <v>27.4</v>
      </c>
      <c r="L630" s="218">
        <v>27.3</v>
      </c>
      <c r="M630" s="215"/>
      <c r="N630" s="216"/>
      <c r="O630" s="216"/>
      <c r="P630" s="216"/>
      <c r="Q630" s="216"/>
      <c r="R630" s="216"/>
      <c r="S630" s="216"/>
      <c r="T630" s="216"/>
      <c r="U630" s="216"/>
      <c r="V630" s="216"/>
      <c r="W630" s="216"/>
      <c r="X630" s="216"/>
      <c r="Y630" s="216"/>
      <c r="Z630" s="216"/>
      <c r="AA630" s="216"/>
      <c r="AB630" s="216"/>
      <c r="AC630" s="216"/>
      <c r="AD630" s="216"/>
      <c r="AE630" s="216"/>
      <c r="AF630" s="216"/>
      <c r="AG630" s="216"/>
      <c r="AH630" s="216"/>
      <c r="AI630" s="216"/>
      <c r="AJ630" s="216"/>
      <c r="AK630" s="216"/>
      <c r="AL630" s="216"/>
      <c r="AM630" s="216"/>
      <c r="AN630" s="216"/>
      <c r="AO630" s="216"/>
      <c r="AP630" s="216"/>
      <c r="AQ630" s="216"/>
      <c r="AR630" s="216"/>
      <c r="AS630" s="216"/>
      <c r="AT630" s="216"/>
      <c r="AU630" s="216"/>
      <c r="AV630" s="216"/>
      <c r="AW630" s="216"/>
      <c r="AX630" s="216"/>
      <c r="AY630" s="216"/>
      <c r="AZ630" s="216"/>
      <c r="BA630" s="216"/>
      <c r="BB630" s="216"/>
      <c r="BC630" s="216"/>
      <c r="BD630" s="216"/>
      <c r="BE630" s="216"/>
      <c r="BF630" s="216"/>
      <c r="BG630" s="216"/>
      <c r="BH630" s="216"/>
      <c r="BI630" s="216"/>
      <c r="BJ630" s="216"/>
      <c r="BK630" s="216"/>
      <c r="BL630" s="216"/>
      <c r="BM630" s="219"/>
    </row>
    <row r="631" spans="1:65">
      <c r="A631" s="30"/>
      <c r="B631" s="20" t="s">
        <v>262</v>
      </c>
      <c r="C631" s="12"/>
      <c r="D631" s="220">
        <v>27.39833333333333</v>
      </c>
      <c r="E631" s="220">
        <v>26.022310679182699</v>
      </c>
      <c r="F631" s="220">
        <v>32.2423</v>
      </c>
      <c r="G631" s="220">
        <v>27.683333333333334</v>
      </c>
      <c r="H631" s="220">
        <v>26.166666666666671</v>
      </c>
      <c r="I631" s="220">
        <v>27.616666666666671</v>
      </c>
      <c r="J631" s="220">
        <v>26.833333333333332</v>
      </c>
      <c r="K631" s="220">
        <v>26.75</v>
      </c>
      <c r="L631" s="220">
        <v>27.433333333333334</v>
      </c>
      <c r="M631" s="215"/>
      <c r="N631" s="216"/>
      <c r="O631" s="216"/>
      <c r="P631" s="216"/>
      <c r="Q631" s="216"/>
      <c r="R631" s="216"/>
      <c r="S631" s="216"/>
      <c r="T631" s="216"/>
      <c r="U631" s="216"/>
      <c r="V631" s="216"/>
      <c r="W631" s="216"/>
      <c r="X631" s="216"/>
      <c r="Y631" s="216"/>
      <c r="Z631" s="216"/>
      <c r="AA631" s="216"/>
      <c r="AB631" s="216"/>
      <c r="AC631" s="216"/>
      <c r="AD631" s="216"/>
      <c r="AE631" s="216"/>
      <c r="AF631" s="216"/>
      <c r="AG631" s="216"/>
      <c r="AH631" s="216"/>
      <c r="AI631" s="216"/>
      <c r="AJ631" s="216"/>
      <c r="AK631" s="216"/>
      <c r="AL631" s="216"/>
      <c r="AM631" s="216"/>
      <c r="AN631" s="216"/>
      <c r="AO631" s="216"/>
      <c r="AP631" s="216"/>
      <c r="AQ631" s="216"/>
      <c r="AR631" s="216"/>
      <c r="AS631" s="216"/>
      <c r="AT631" s="216"/>
      <c r="AU631" s="216"/>
      <c r="AV631" s="216"/>
      <c r="AW631" s="216"/>
      <c r="AX631" s="216"/>
      <c r="AY631" s="216"/>
      <c r="AZ631" s="216"/>
      <c r="BA631" s="216"/>
      <c r="BB631" s="216"/>
      <c r="BC631" s="216"/>
      <c r="BD631" s="216"/>
      <c r="BE631" s="216"/>
      <c r="BF631" s="216"/>
      <c r="BG631" s="216"/>
      <c r="BH631" s="216"/>
      <c r="BI631" s="216"/>
      <c r="BJ631" s="216"/>
      <c r="BK631" s="216"/>
      <c r="BL631" s="216"/>
      <c r="BM631" s="219"/>
    </row>
    <row r="632" spans="1:65">
      <c r="A632" s="30"/>
      <c r="B632" s="3" t="s">
        <v>263</v>
      </c>
      <c r="C632" s="29"/>
      <c r="D632" s="218">
        <v>27.355</v>
      </c>
      <c r="E632" s="218">
        <v>25.90296138429526</v>
      </c>
      <c r="F632" s="218">
        <v>32.244174999999998</v>
      </c>
      <c r="G632" s="218">
        <v>27.95</v>
      </c>
      <c r="H632" s="218">
        <v>26.1</v>
      </c>
      <c r="I632" s="218">
        <v>27.564999999999998</v>
      </c>
      <c r="J632" s="218">
        <v>26.85</v>
      </c>
      <c r="K632" s="218">
        <v>26.9</v>
      </c>
      <c r="L632" s="218">
        <v>27.4</v>
      </c>
      <c r="M632" s="215"/>
      <c r="N632" s="216"/>
      <c r="O632" s="216"/>
      <c r="P632" s="216"/>
      <c r="Q632" s="216"/>
      <c r="R632" s="216"/>
      <c r="S632" s="216"/>
      <c r="T632" s="216"/>
      <c r="U632" s="216"/>
      <c r="V632" s="216"/>
      <c r="W632" s="216"/>
      <c r="X632" s="216"/>
      <c r="Y632" s="216"/>
      <c r="Z632" s="216"/>
      <c r="AA632" s="216"/>
      <c r="AB632" s="216"/>
      <c r="AC632" s="216"/>
      <c r="AD632" s="216"/>
      <c r="AE632" s="216"/>
      <c r="AF632" s="216"/>
      <c r="AG632" s="216"/>
      <c r="AH632" s="216"/>
      <c r="AI632" s="216"/>
      <c r="AJ632" s="216"/>
      <c r="AK632" s="216"/>
      <c r="AL632" s="216"/>
      <c r="AM632" s="216"/>
      <c r="AN632" s="216"/>
      <c r="AO632" s="216"/>
      <c r="AP632" s="216"/>
      <c r="AQ632" s="216"/>
      <c r="AR632" s="216"/>
      <c r="AS632" s="216"/>
      <c r="AT632" s="216"/>
      <c r="AU632" s="216"/>
      <c r="AV632" s="216"/>
      <c r="AW632" s="216"/>
      <c r="AX632" s="216"/>
      <c r="AY632" s="216"/>
      <c r="AZ632" s="216"/>
      <c r="BA632" s="216"/>
      <c r="BB632" s="216"/>
      <c r="BC632" s="216"/>
      <c r="BD632" s="216"/>
      <c r="BE632" s="216"/>
      <c r="BF632" s="216"/>
      <c r="BG632" s="216"/>
      <c r="BH632" s="216"/>
      <c r="BI632" s="216"/>
      <c r="BJ632" s="216"/>
      <c r="BK632" s="216"/>
      <c r="BL632" s="216"/>
      <c r="BM632" s="219"/>
    </row>
    <row r="633" spans="1:65">
      <c r="A633" s="30"/>
      <c r="B633" s="3" t="s">
        <v>264</v>
      </c>
      <c r="C633" s="29"/>
      <c r="D633" s="24">
        <v>0.19425927691275638</v>
      </c>
      <c r="E633" s="24">
        <v>0.73672895858100074</v>
      </c>
      <c r="F633" s="24">
        <v>2.2872931600474281E-2</v>
      </c>
      <c r="G633" s="24">
        <v>0.82804991797998806</v>
      </c>
      <c r="H633" s="24">
        <v>0.99532239333126027</v>
      </c>
      <c r="I633" s="24">
        <v>0.19795622411701735</v>
      </c>
      <c r="J633" s="24">
        <v>0.59217114643206548</v>
      </c>
      <c r="K633" s="24">
        <v>0.57879184513951054</v>
      </c>
      <c r="L633" s="24">
        <v>0.27325202042558833</v>
      </c>
      <c r="M633" s="146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30"/>
      <c r="B634" s="3" t="s">
        <v>86</v>
      </c>
      <c r="C634" s="29"/>
      <c r="D634" s="13">
        <v>7.0901859083675311E-3</v>
      </c>
      <c r="E634" s="13">
        <v>2.8311435047555882E-2</v>
      </c>
      <c r="F634" s="13">
        <v>7.0940756709274094E-4</v>
      </c>
      <c r="G634" s="13">
        <v>2.9911496134135632E-2</v>
      </c>
      <c r="H634" s="13">
        <v>3.8037798471258349E-2</v>
      </c>
      <c r="I634" s="13">
        <v>7.1679984592764269E-3</v>
      </c>
      <c r="J634" s="13">
        <v>2.2068489929145299E-2</v>
      </c>
      <c r="K634" s="13">
        <v>2.1637078322972358E-2</v>
      </c>
      <c r="L634" s="13">
        <v>9.9605839766314097E-3</v>
      </c>
      <c r="M634" s="146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30"/>
      <c r="B635" s="3" t="s">
        <v>265</v>
      </c>
      <c r="C635" s="29"/>
      <c r="D635" s="13">
        <v>1.5204394847987635E-2</v>
      </c>
      <c r="E635" s="13">
        <v>-3.5782073157515693E-2</v>
      </c>
      <c r="F635" s="13">
        <v>0.1946903580512418</v>
      </c>
      <c r="G635" s="13">
        <v>2.5764644955598159E-2</v>
      </c>
      <c r="H635" s="13">
        <v>-3.0433177254491683E-2</v>
      </c>
      <c r="I635" s="13">
        <v>2.3294411012297456E-2</v>
      </c>
      <c r="J635" s="13">
        <v>-5.7308378214853128E-3</v>
      </c>
      <c r="K635" s="13">
        <v>-8.8186302506111369E-3</v>
      </c>
      <c r="L635" s="13">
        <v>1.6501267668220576E-2</v>
      </c>
      <c r="M635" s="146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A636" s="30"/>
      <c r="B636" s="46" t="s">
        <v>266</v>
      </c>
      <c r="C636" s="47"/>
      <c r="D636" s="45">
        <v>0</v>
      </c>
      <c r="E636" s="45">
        <v>1.64</v>
      </c>
      <c r="F636" s="45">
        <v>5.78</v>
      </c>
      <c r="G636" s="45">
        <v>0.34</v>
      </c>
      <c r="H636" s="45">
        <v>1.47</v>
      </c>
      <c r="I636" s="45">
        <v>0.26</v>
      </c>
      <c r="J636" s="45">
        <v>0.67</v>
      </c>
      <c r="K636" s="45">
        <v>0.77</v>
      </c>
      <c r="L636" s="45">
        <v>0.04</v>
      </c>
      <c r="M636" s="146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B637" s="31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BM637" s="55"/>
    </row>
    <row r="638" spans="1:65" ht="15">
      <c r="B638" s="8" t="s">
        <v>526</v>
      </c>
      <c r="BM638" s="28" t="s">
        <v>66</v>
      </c>
    </row>
    <row r="639" spans="1:65" ht="15">
      <c r="A639" s="25" t="s">
        <v>34</v>
      </c>
      <c r="B639" s="18" t="s">
        <v>110</v>
      </c>
      <c r="C639" s="15" t="s">
        <v>111</v>
      </c>
      <c r="D639" s="16" t="s">
        <v>230</v>
      </c>
      <c r="E639" s="17" t="s">
        <v>230</v>
      </c>
      <c r="F639" s="17" t="s">
        <v>230</v>
      </c>
      <c r="G639" s="17" t="s">
        <v>230</v>
      </c>
      <c r="H639" s="17" t="s">
        <v>230</v>
      </c>
      <c r="I639" s="17" t="s">
        <v>230</v>
      </c>
      <c r="J639" s="17" t="s">
        <v>230</v>
      </c>
      <c r="K639" s="17" t="s">
        <v>230</v>
      </c>
      <c r="L639" s="17" t="s">
        <v>230</v>
      </c>
      <c r="M639" s="17" t="s">
        <v>230</v>
      </c>
      <c r="N639" s="17" t="s">
        <v>230</v>
      </c>
      <c r="O639" s="17" t="s">
        <v>230</v>
      </c>
      <c r="P639" s="17" t="s">
        <v>230</v>
      </c>
      <c r="Q639" s="17" t="s">
        <v>230</v>
      </c>
      <c r="R639" s="17" t="s">
        <v>230</v>
      </c>
      <c r="S639" s="17" t="s">
        <v>230</v>
      </c>
      <c r="T639" s="17" t="s">
        <v>230</v>
      </c>
      <c r="U639" s="17" t="s">
        <v>230</v>
      </c>
      <c r="V639" s="17" t="s">
        <v>230</v>
      </c>
      <c r="W639" s="17" t="s">
        <v>230</v>
      </c>
      <c r="X639" s="146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>
        <v>1</v>
      </c>
    </row>
    <row r="640" spans="1:65">
      <c r="A640" s="30"/>
      <c r="B640" s="19" t="s">
        <v>231</v>
      </c>
      <c r="C640" s="9" t="s">
        <v>231</v>
      </c>
      <c r="D640" s="144" t="s">
        <v>234</v>
      </c>
      <c r="E640" s="145" t="s">
        <v>235</v>
      </c>
      <c r="F640" s="145" t="s">
        <v>237</v>
      </c>
      <c r="G640" s="145" t="s">
        <v>239</v>
      </c>
      <c r="H640" s="145" t="s">
        <v>240</v>
      </c>
      <c r="I640" s="145" t="s">
        <v>241</v>
      </c>
      <c r="J640" s="145" t="s">
        <v>242</v>
      </c>
      <c r="K640" s="145" t="s">
        <v>243</v>
      </c>
      <c r="L640" s="145" t="s">
        <v>244</v>
      </c>
      <c r="M640" s="145" t="s">
        <v>245</v>
      </c>
      <c r="N640" s="145" t="s">
        <v>246</v>
      </c>
      <c r="O640" s="145" t="s">
        <v>247</v>
      </c>
      <c r="P640" s="145" t="s">
        <v>248</v>
      </c>
      <c r="Q640" s="145" t="s">
        <v>249</v>
      </c>
      <c r="R640" s="145" t="s">
        <v>250</v>
      </c>
      <c r="S640" s="145" t="s">
        <v>251</v>
      </c>
      <c r="T640" s="145" t="s">
        <v>286</v>
      </c>
      <c r="U640" s="145" t="s">
        <v>254</v>
      </c>
      <c r="V640" s="145" t="s">
        <v>255</v>
      </c>
      <c r="W640" s="145" t="s">
        <v>301</v>
      </c>
      <c r="X640" s="146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 t="s">
        <v>3</v>
      </c>
    </row>
    <row r="641" spans="1:65">
      <c r="A641" s="30"/>
      <c r="B641" s="19"/>
      <c r="C641" s="9"/>
      <c r="D641" s="10" t="s">
        <v>302</v>
      </c>
      <c r="E641" s="11" t="s">
        <v>302</v>
      </c>
      <c r="F641" s="11" t="s">
        <v>114</v>
      </c>
      <c r="G641" s="11" t="s">
        <v>303</v>
      </c>
      <c r="H641" s="11" t="s">
        <v>302</v>
      </c>
      <c r="I641" s="11" t="s">
        <v>303</v>
      </c>
      <c r="J641" s="11" t="s">
        <v>303</v>
      </c>
      <c r="K641" s="11" t="s">
        <v>303</v>
      </c>
      <c r="L641" s="11" t="s">
        <v>303</v>
      </c>
      <c r="M641" s="11" t="s">
        <v>303</v>
      </c>
      <c r="N641" s="11" t="s">
        <v>114</v>
      </c>
      <c r="O641" s="11" t="s">
        <v>303</v>
      </c>
      <c r="P641" s="11" t="s">
        <v>114</v>
      </c>
      <c r="Q641" s="11" t="s">
        <v>302</v>
      </c>
      <c r="R641" s="11" t="s">
        <v>302</v>
      </c>
      <c r="S641" s="11" t="s">
        <v>303</v>
      </c>
      <c r="T641" s="11" t="s">
        <v>303</v>
      </c>
      <c r="U641" s="11" t="s">
        <v>114</v>
      </c>
      <c r="V641" s="11" t="s">
        <v>114</v>
      </c>
      <c r="W641" s="11" t="s">
        <v>114</v>
      </c>
      <c r="X641" s="146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8">
        <v>0</v>
      </c>
    </row>
    <row r="642" spans="1:65">
      <c r="A642" s="30"/>
      <c r="B642" s="19"/>
      <c r="C642" s="9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146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8">
        <v>1</v>
      </c>
    </row>
    <row r="643" spans="1:65">
      <c r="A643" s="30"/>
      <c r="B643" s="18">
        <v>1</v>
      </c>
      <c r="C643" s="14">
        <v>1</v>
      </c>
      <c r="D643" s="204">
        <v>50.9</v>
      </c>
      <c r="E643" s="204">
        <v>47.415267586881598</v>
      </c>
      <c r="F643" s="204">
        <v>54.139860000000013</v>
      </c>
      <c r="G643" s="204">
        <v>55</v>
      </c>
      <c r="H643" s="204">
        <v>45.9</v>
      </c>
      <c r="I643" s="204">
        <v>48.6</v>
      </c>
      <c r="J643" s="204">
        <v>52.6</v>
      </c>
      <c r="K643" s="204">
        <v>49.4</v>
      </c>
      <c r="L643" s="204">
        <v>48.8</v>
      </c>
      <c r="M643" s="204">
        <v>51.6</v>
      </c>
      <c r="N643" s="204">
        <v>47.127700463000004</v>
      </c>
      <c r="O643" s="205">
        <v>41.9</v>
      </c>
      <c r="P643" s="204">
        <v>51</v>
      </c>
      <c r="Q643" s="204">
        <v>45.1</v>
      </c>
      <c r="R643" s="231">
        <v>50.4</v>
      </c>
      <c r="S643" s="204">
        <v>51.6</v>
      </c>
      <c r="T643" s="204">
        <v>51.2</v>
      </c>
      <c r="U643" s="204">
        <v>49.05</v>
      </c>
      <c r="V643" s="205">
        <v>62</v>
      </c>
      <c r="W643" s="204">
        <v>50.515000000000001</v>
      </c>
      <c r="X643" s="206"/>
      <c r="Y643" s="207"/>
      <c r="Z643" s="207"/>
      <c r="AA643" s="207"/>
      <c r="AB643" s="207"/>
      <c r="AC643" s="207"/>
      <c r="AD643" s="207"/>
      <c r="AE643" s="207"/>
      <c r="AF643" s="207"/>
      <c r="AG643" s="207"/>
      <c r="AH643" s="207"/>
      <c r="AI643" s="207"/>
      <c r="AJ643" s="207"/>
      <c r="AK643" s="207"/>
      <c r="AL643" s="207"/>
      <c r="AM643" s="207"/>
      <c r="AN643" s="207"/>
      <c r="AO643" s="207"/>
      <c r="AP643" s="207"/>
      <c r="AQ643" s="207"/>
      <c r="AR643" s="207"/>
      <c r="AS643" s="207"/>
      <c r="AT643" s="207"/>
      <c r="AU643" s="207"/>
      <c r="AV643" s="207"/>
      <c r="AW643" s="207"/>
      <c r="AX643" s="207"/>
      <c r="AY643" s="207"/>
      <c r="AZ643" s="207"/>
      <c r="BA643" s="207"/>
      <c r="BB643" s="207"/>
      <c r="BC643" s="207"/>
      <c r="BD643" s="207"/>
      <c r="BE643" s="207"/>
      <c r="BF643" s="207"/>
      <c r="BG643" s="207"/>
      <c r="BH643" s="207"/>
      <c r="BI643" s="207"/>
      <c r="BJ643" s="207"/>
      <c r="BK643" s="207"/>
      <c r="BL643" s="207"/>
      <c r="BM643" s="208">
        <v>1</v>
      </c>
    </row>
    <row r="644" spans="1:65">
      <c r="A644" s="30"/>
      <c r="B644" s="19">
        <v>1</v>
      </c>
      <c r="C644" s="9">
        <v>2</v>
      </c>
      <c r="D644" s="209">
        <v>50.1</v>
      </c>
      <c r="E644" s="209">
        <v>49.705202269909549</v>
      </c>
      <c r="F644" s="209">
        <v>53.111376000000007</v>
      </c>
      <c r="G644" s="209">
        <v>54</v>
      </c>
      <c r="H644" s="209">
        <v>46.8</v>
      </c>
      <c r="I644" s="209">
        <v>50.8</v>
      </c>
      <c r="J644" s="209">
        <v>53.7</v>
      </c>
      <c r="K644" s="209">
        <v>50.3</v>
      </c>
      <c r="L644" s="209">
        <v>50.4</v>
      </c>
      <c r="M644" s="209">
        <v>49.1</v>
      </c>
      <c r="N644" s="209">
        <v>47.264289983000005</v>
      </c>
      <c r="O644" s="211">
        <v>42.5</v>
      </c>
      <c r="P644" s="209">
        <v>51</v>
      </c>
      <c r="Q644" s="209">
        <v>45.4</v>
      </c>
      <c r="R644" s="209">
        <v>48.6</v>
      </c>
      <c r="S644" s="209">
        <v>49.3</v>
      </c>
      <c r="T644" s="209">
        <v>50.4</v>
      </c>
      <c r="U644" s="209">
        <v>49.47</v>
      </c>
      <c r="V644" s="211">
        <v>62</v>
      </c>
      <c r="W644" s="209">
        <v>51.033000000000001</v>
      </c>
      <c r="X644" s="206"/>
      <c r="Y644" s="207"/>
      <c r="Z644" s="207"/>
      <c r="AA644" s="207"/>
      <c r="AB644" s="207"/>
      <c r="AC644" s="207"/>
      <c r="AD644" s="207"/>
      <c r="AE644" s="207"/>
      <c r="AF644" s="207"/>
      <c r="AG644" s="207"/>
      <c r="AH644" s="207"/>
      <c r="AI644" s="207"/>
      <c r="AJ644" s="207"/>
      <c r="AK644" s="207"/>
      <c r="AL644" s="207"/>
      <c r="AM644" s="207"/>
      <c r="AN644" s="207"/>
      <c r="AO644" s="207"/>
      <c r="AP644" s="207"/>
      <c r="AQ644" s="207"/>
      <c r="AR644" s="207"/>
      <c r="AS644" s="207"/>
      <c r="AT644" s="207"/>
      <c r="AU644" s="207"/>
      <c r="AV644" s="207"/>
      <c r="AW644" s="207"/>
      <c r="AX644" s="207"/>
      <c r="AY644" s="207"/>
      <c r="AZ644" s="207"/>
      <c r="BA644" s="207"/>
      <c r="BB644" s="207"/>
      <c r="BC644" s="207"/>
      <c r="BD644" s="207"/>
      <c r="BE644" s="207"/>
      <c r="BF644" s="207"/>
      <c r="BG644" s="207"/>
      <c r="BH644" s="207"/>
      <c r="BI644" s="207"/>
      <c r="BJ644" s="207"/>
      <c r="BK644" s="207"/>
      <c r="BL644" s="207"/>
      <c r="BM644" s="208">
        <v>13</v>
      </c>
    </row>
    <row r="645" spans="1:65">
      <c r="A645" s="30"/>
      <c r="B645" s="19">
        <v>1</v>
      </c>
      <c r="C645" s="9">
        <v>3</v>
      </c>
      <c r="D645" s="209">
        <v>52</v>
      </c>
      <c r="E645" s="209">
        <v>47.20814988246795</v>
      </c>
      <c r="F645" s="209">
        <v>52.972704000000007</v>
      </c>
      <c r="G645" s="209">
        <v>53</v>
      </c>
      <c r="H645" s="209">
        <v>45.7</v>
      </c>
      <c r="I645" s="209">
        <v>49.2</v>
      </c>
      <c r="J645" s="209">
        <v>52.8</v>
      </c>
      <c r="K645" s="209">
        <v>51.3</v>
      </c>
      <c r="L645" s="209">
        <v>49.4</v>
      </c>
      <c r="M645" s="209">
        <v>52.3</v>
      </c>
      <c r="N645" s="209">
        <v>48.887496773000002</v>
      </c>
      <c r="O645" s="211">
        <v>42.7</v>
      </c>
      <c r="P645" s="209">
        <v>51</v>
      </c>
      <c r="Q645" s="209">
        <v>46.2</v>
      </c>
      <c r="R645" s="209">
        <v>49.2</v>
      </c>
      <c r="S645" s="209">
        <v>48.7</v>
      </c>
      <c r="T645" s="209">
        <v>47.8</v>
      </c>
      <c r="U645" s="209">
        <v>50.38</v>
      </c>
      <c r="V645" s="211">
        <v>60</v>
      </c>
      <c r="W645" s="209">
        <v>51.369</v>
      </c>
      <c r="X645" s="206"/>
      <c r="Y645" s="207"/>
      <c r="Z645" s="207"/>
      <c r="AA645" s="207"/>
      <c r="AB645" s="207"/>
      <c r="AC645" s="207"/>
      <c r="AD645" s="207"/>
      <c r="AE645" s="207"/>
      <c r="AF645" s="207"/>
      <c r="AG645" s="207"/>
      <c r="AH645" s="207"/>
      <c r="AI645" s="207"/>
      <c r="AJ645" s="207"/>
      <c r="AK645" s="207"/>
      <c r="AL645" s="207"/>
      <c r="AM645" s="207"/>
      <c r="AN645" s="207"/>
      <c r="AO645" s="207"/>
      <c r="AP645" s="207"/>
      <c r="AQ645" s="207"/>
      <c r="AR645" s="207"/>
      <c r="AS645" s="207"/>
      <c r="AT645" s="207"/>
      <c r="AU645" s="207"/>
      <c r="AV645" s="207"/>
      <c r="AW645" s="207"/>
      <c r="AX645" s="207"/>
      <c r="AY645" s="207"/>
      <c r="AZ645" s="207"/>
      <c r="BA645" s="207"/>
      <c r="BB645" s="207"/>
      <c r="BC645" s="207"/>
      <c r="BD645" s="207"/>
      <c r="BE645" s="207"/>
      <c r="BF645" s="207"/>
      <c r="BG645" s="207"/>
      <c r="BH645" s="207"/>
      <c r="BI645" s="207"/>
      <c r="BJ645" s="207"/>
      <c r="BK645" s="207"/>
      <c r="BL645" s="207"/>
      <c r="BM645" s="208">
        <v>16</v>
      </c>
    </row>
    <row r="646" spans="1:65">
      <c r="A646" s="30"/>
      <c r="B646" s="19">
        <v>1</v>
      </c>
      <c r="C646" s="9">
        <v>4</v>
      </c>
      <c r="D646" s="209">
        <v>51.8</v>
      </c>
      <c r="E646" s="209">
        <v>46.379325496872937</v>
      </c>
      <c r="F646" s="209">
        <v>53.411832000000004</v>
      </c>
      <c r="G646" s="209">
        <v>54</v>
      </c>
      <c r="H646" s="209">
        <v>45</v>
      </c>
      <c r="I646" s="209">
        <v>51</v>
      </c>
      <c r="J646" s="209">
        <v>52.3</v>
      </c>
      <c r="K646" s="209">
        <v>52.2</v>
      </c>
      <c r="L646" s="209">
        <v>48.8</v>
      </c>
      <c r="M646" s="209">
        <v>50.6</v>
      </c>
      <c r="N646" s="209">
        <v>49.920422133000002</v>
      </c>
      <c r="O646" s="211">
        <v>41</v>
      </c>
      <c r="P646" s="209">
        <v>52</v>
      </c>
      <c r="Q646" s="209">
        <v>47.9</v>
      </c>
      <c r="R646" s="209">
        <v>48.6</v>
      </c>
      <c r="S646" s="209">
        <v>50.2</v>
      </c>
      <c r="T646" s="209">
        <v>52.2</v>
      </c>
      <c r="U646" s="209">
        <v>49.15</v>
      </c>
      <c r="V646" s="211">
        <v>62</v>
      </c>
      <c r="W646" s="209">
        <v>51.128</v>
      </c>
      <c r="X646" s="206"/>
      <c r="Y646" s="207"/>
      <c r="Z646" s="207"/>
      <c r="AA646" s="207"/>
      <c r="AB646" s="207"/>
      <c r="AC646" s="207"/>
      <c r="AD646" s="207"/>
      <c r="AE646" s="207"/>
      <c r="AF646" s="207"/>
      <c r="AG646" s="207"/>
      <c r="AH646" s="207"/>
      <c r="AI646" s="207"/>
      <c r="AJ646" s="207"/>
      <c r="AK646" s="207"/>
      <c r="AL646" s="207"/>
      <c r="AM646" s="207"/>
      <c r="AN646" s="207"/>
      <c r="AO646" s="207"/>
      <c r="AP646" s="207"/>
      <c r="AQ646" s="207"/>
      <c r="AR646" s="207"/>
      <c r="AS646" s="207"/>
      <c r="AT646" s="207"/>
      <c r="AU646" s="207"/>
      <c r="AV646" s="207"/>
      <c r="AW646" s="207"/>
      <c r="AX646" s="207"/>
      <c r="AY646" s="207"/>
      <c r="AZ646" s="207"/>
      <c r="BA646" s="207"/>
      <c r="BB646" s="207"/>
      <c r="BC646" s="207"/>
      <c r="BD646" s="207"/>
      <c r="BE646" s="207"/>
      <c r="BF646" s="207"/>
      <c r="BG646" s="207"/>
      <c r="BH646" s="207"/>
      <c r="BI646" s="207"/>
      <c r="BJ646" s="207"/>
      <c r="BK646" s="207"/>
      <c r="BL646" s="207"/>
      <c r="BM646" s="208">
        <v>50.173958156835852</v>
      </c>
    </row>
    <row r="647" spans="1:65">
      <c r="A647" s="30"/>
      <c r="B647" s="19">
        <v>1</v>
      </c>
      <c r="C647" s="9">
        <v>5</v>
      </c>
      <c r="D647" s="209">
        <v>50.6</v>
      </c>
      <c r="E647" s="209">
        <v>45.778242469870847</v>
      </c>
      <c r="F647" s="209">
        <v>55.156788000000006</v>
      </c>
      <c r="G647" s="209">
        <v>54</v>
      </c>
      <c r="H647" s="209">
        <v>44.6</v>
      </c>
      <c r="I647" s="209">
        <v>49.6</v>
      </c>
      <c r="J647" s="209">
        <v>51.9</v>
      </c>
      <c r="K647" s="209">
        <v>51.4</v>
      </c>
      <c r="L647" s="209">
        <v>49.6</v>
      </c>
      <c r="M647" s="209">
        <v>52.7</v>
      </c>
      <c r="N647" s="209">
        <v>48.927975502999999</v>
      </c>
      <c r="O647" s="211">
        <v>42.5</v>
      </c>
      <c r="P647" s="209">
        <v>51</v>
      </c>
      <c r="Q647" s="209">
        <v>49.8</v>
      </c>
      <c r="R647" s="209">
        <v>48.9</v>
      </c>
      <c r="S647" s="209">
        <v>52.4</v>
      </c>
      <c r="T647" s="209">
        <v>50.1</v>
      </c>
      <c r="U647" s="209">
        <v>48.81</v>
      </c>
      <c r="V647" s="211">
        <v>62</v>
      </c>
      <c r="W647" s="209">
        <v>51.045999999999999</v>
      </c>
      <c r="X647" s="206"/>
      <c r="Y647" s="207"/>
      <c r="Z647" s="207"/>
      <c r="AA647" s="207"/>
      <c r="AB647" s="207"/>
      <c r="AC647" s="207"/>
      <c r="AD647" s="207"/>
      <c r="AE647" s="207"/>
      <c r="AF647" s="207"/>
      <c r="AG647" s="207"/>
      <c r="AH647" s="207"/>
      <c r="AI647" s="207"/>
      <c r="AJ647" s="207"/>
      <c r="AK647" s="207"/>
      <c r="AL647" s="207"/>
      <c r="AM647" s="207"/>
      <c r="AN647" s="207"/>
      <c r="AO647" s="207"/>
      <c r="AP647" s="207"/>
      <c r="AQ647" s="207"/>
      <c r="AR647" s="207"/>
      <c r="AS647" s="207"/>
      <c r="AT647" s="207"/>
      <c r="AU647" s="207"/>
      <c r="AV647" s="207"/>
      <c r="AW647" s="207"/>
      <c r="AX647" s="207"/>
      <c r="AY647" s="207"/>
      <c r="AZ647" s="207"/>
      <c r="BA647" s="207"/>
      <c r="BB647" s="207"/>
      <c r="BC647" s="207"/>
      <c r="BD647" s="207"/>
      <c r="BE647" s="207"/>
      <c r="BF647" s="207"/>
      <c r="BG647" s="207"/>
      <c r="BH647" s="207"/>
      <c r="BI647" s="207"/>
      <c r="BJ647" s="207"/>
      <c r="BK647" s="207"/>
      <c r="BL647" s="207"/>
      <c r="BM647" s="208">
        <v>48</v>
      </c>
    </row>
    <row r="648" spans="1:65">
      <c r="A648" s="30"/>
      <c r="B648" s="19">
        <v>1</v>
      </c>
      <c r="C648" s="9">
        <v>6</v>
      </c>
      <c r="D648" s="209">
        <v>52.1</v>
      </c>
      <c r="E648" s="209">
        <v>47.257722424269474</v>
      </c>
      <c r="F648" s="209">
        <v>52.025112000000014</v>
      </c>
      <c r="G648" s="209">
        <v>53</v>
      </c>
      <c r="H648" s="209">
        <v>45.9</v>
      </c>
      <c r="I648" s="209">
        <v>50</v>
      </c>
      <c r="J648" s="209">
        <v>52</v>
      </c>
      <c r="K648" s="209">
        <v>51.1</v>
      </c>
      <c r="L648" s="209">
        <v>49.6</v>
      </c>
      <c r="M648" s="209">
        <v>49.9</v>
      </c>
      <c r="N648" s="209">
        <v>51.010013953000005</v>
      </c>
      <c r="O648" s="211">
        <v>43.2</v>
      </c>
      <c r="P648" s="209">
        <v>52</v>
      </c>
      <c r="Q648" s="209">
        <v>49.9</v>
      </c>
      <c r="R648" s="209">
        <v>48.1</v>
      </c>
      <c r="S648" s="209">
        <v>51.2</v>
      </c>
      <c r="T648" s="209">
        <v>53.9</v>
      </c>
      <c r="U648" s="209">
        <v>48.59</v>
      </c>
      <c r="V648" s="211">
        <v>62</v>
      </c>
      <c r="W648" s="209">
        <v>49.767000000000003</v>
      </c>
      <c r="X648" s="206"/>
      <c r="Y648" s="207"/>
      <c r="Z648" s="207"/>
      <c r="AA648" s="207"/>
      <c r="AB648" s="207"/>
      <c r="AC648" s="207"/>
      <c r="AD648" s="207"/>
      <c r="AE648" s="207"/>
      <c r="AF648" s="207"/>
      <c r="AG648" s="207"/>
      <c r="AH648" s="207"/>
      <c r="AI648" s="207"/>
      <c r="AJ648" s="207"/>
      <c r="AK648" s="207"/>
      <c r="AL648" s="207"/>
      <c r="AM648" s="207"/>
      <c r="AN648" s="207"/>
      <c r="AO648" s="207"/>
      <c r="AP648" s="207"/>
      <c r="AQ648" s="207"/>
      <c r="AR648" s="207"/>
      <c r="AS648" s="207"/>
      <c r="AT648" s="207"/>
      <c r="AU648" s="207"/>
      <c r="AV648" s="207"/>
      <c r="AW648" s="207"/>
      <c r="AX648" s="207"/>
      <c r="AY648" s="207"/>
      <c r="AZ648" s="207"/>
      <c r="BA648" s="207"/>
      <c r="BB648" s="207"/>
      <c r="BC648" s="207"/>
      <c r="BD648" s="207"/>
      <c r="BE648" s="207"/>
      <c r="BF648" s="207"/>
      <c r="BG648" s="207"/>
      <c r="BH648" s="207"/>
      <c r="BI648" s="207"/>
      <c r="BJ648" s="207"/>
      <c r="BK648" s="207"/>
      <c r="BL648" s="207"/>
      <c r="BM648" s="212"/>
    </row>
    <row r="649" spans="1:65">
      <c r="A649" s="30"/>
      <c r="B649" s="20" t="s">
        <v>262</v>
      </c>
      <c r="C649" s="12"/>
      <c r="D649" s="213">
        <v>51.25</v>
      </c>
      <c r="E649" s="213">
        <v>47.290651688378738</v>
      </c>
      <c r="F649" s="213">
        <v>53.469612000000012</v>
      </c>
      <c r="G649" s="213">
        <v>53.833333333333336</v>
      </c>
      <c r="H649" s="213">
        <v>45.65</v>
      </c>
      <c r="I649" s="213">
        <v>49.866666666666674</v>
      </c>
      <c r="J649" s="213">
        <v>52.550000000000004</v>
      </c>
      <c r="K649" s="213">
        <v>50.949999999999996</v>
      </c>
      <c r="L649" s="213">
        <v>49.43333333333333</v>
      </c>
      <c r="M649" s="213">
        <v>51.033333333333331</v>
      </c>
      <c r="N649" s="213">
        <v>48.85631646800001</v>
      </c>
      <c r="O649" s="213">
        <v>42.300000000000004</v>
      </c>
      <c r="P649" s="213">
        <v>51.333333333333336</v>
      </c>
      <c r="Q649" s="213">
        <v>47.383333333333326</v>
      </c>
      <c r="R649" s="213">
        <v>48.966666666666669</v>
      </c>
      <c r="S649" s="213">
        <v>50.56666666666667</v>
      </c>
      <c r="T649" s="213">
        <v>50.93333333333333</v>
      </c>
      <c r="U649" s="213">
        <v>49.241666666666674</v>
      </c>
      <c r="V649" s="213">
        <v>61.666666666666664</v>
      </c>
      <c r="W649" s="213">
        <v>50.809666666666665</v>
      </c>
      <c r="X649" s="206"/>
      <c r="Y649" s="207"/>
      <c r="Z649" s="207"/>
      <c r="AA649" s="207"/>
      <c r="AB649" s="207"/>
      <c r="AC649" s="207"/>
      <c r="AD649" s="207"/>
      <c r="AE649" s="207"/>
      <c r="AF649" s="207"/>
      <c r="AG649" s="207"/>
      <c r="AH649" s="207"/>
      <c r="AI649" s="207"/>
      <c r="AJ649" s="207"/>
      <c r="AK649" s="207"/>
      <c r="AL649" s="207"/>
      <c r="AM649" s="207"/>
      <c r="AN649" s="207"/>
      <c r="AO649" s="207"/>
      <c r="AP649" s="207"/>
      <c r="AQ649" s="207"/>
      <c r="AR649" s="207"/>
      <c r="AS649" s="207"/>
      <c r="AT649" s="207"/>
      <c r="AU649" s="207"/>
      <c r="AV649" s="207"/>
      <c r="AW649" s="207"/>
      <c r="AX649" s="207"/>
      <c r="AY649" s="207"/>
      <c r="AZ649" s="207"/>
      <c r="BA649" s="207"/>
      <c r="BB649" s="207"/>
      <c r="BC649" s="207"/>
      <c r="BD649" s="207"/>
      <c r="BE649" s="207"/>
      <c r="BF649" s="207"/>
      <c r="BG649" s="207"/>
      <c r="BH649" s="207"/>
      <c r="BI649" s="207"/>
      <c r="BJ649" s="207"/>
      <c r="BK649" s="207"/>
      <c r="BL649" s="207"/>
      <c r="BM649" s="212"/>
    </row>
    <row r="650" spans="1:65">
      <c r="A650" s="30"/>
      <c r="B650" s="3" t="s">
        <v>263</v>
      </c>
      <c r="C650" s="29"/>
      <c r="D650" s="209">
        <v>51.349999999999994</v>
      </c>
      <c r="E650" s="209">
        <v>47.232936153368712</v>
      </c>
      <c r="F650" s="209">
        <v>53.261604000000005</v>
      </c>
      <c r="G650" s="209">
        <v>54</v>
      </c>
      <c r="H650" s="209">
        <v>45.8</v>
      </c>
      <c r="I650" s="209">
        <v>49.8</v>
      </c>
      <c r="J650" s="209">
        <v>52.45</v>
      </c>
      <c r="K650" s="209">
        <v>51.2</v>
      </c>
      <c r="L650" s="209">
        <v>49.5</v>
      </c>
      <c r="M650" s="209">
        <v>51.1</v>
      </c>
      <c r="N650" s="209">
        <v>48.907736138000004</v>
      </c>
      <c r="O650" s="209">
        <v>42.5</v>
      </c>
      <c r="P650" s="209">
        <v>51</v>
      </c>
      <c r="Q650" s="209">
        <v>47.05</v>
      </c>
      <c r="R650" s="209">
        <v>48.75</v>
      </c>
      <c r="S650" s="209">
        <v>50.7</v>
      </c>
      <c r="T650" s="209">
        <v>50.8</v>
      </c>
      <c r="U650" s="209">
        <v>49.099999999999994</v>
      </c>
      <c r="V650" s="209">
        <v>62</v>
      </c>
      <c r="W650" s="209">
        <v>51.039500000000004</v>
      </c>
      <c r="X650" s="206"/>
      <c r="Y650" s="207"/>
      <c r="Z650" s="207"/>
      <c r="AA650" s="207"/>
      <c r="AB650" s="207"/>
      <c r="AC650" s="207"/>
      <c r="AD650" s="207"/>
      <c r="AE650" s="207"/>
      <c r="AF650" s="207"/>
      <c r="AG650" s="207"/>
      <c r="AH650" s="207"/>
      <c r="AI650" s="207"/>
      <c r="AJ650" s="207"/>
      <c r="AK650" s="207"/>
      <c r="AL650" s="207"/>
      <c r="AM650" s="207"/>
      <c r="AN650" s="207"/>
      <c r="AO650" s="207"/>
      <c r="AP650" s="207"/>
      <c r="AQ650" s="207"/>
      <c r="AR650" s="207"/>
      <c r="AS650" s="207"/>
      <c r="AT650" s="207"/>
      <c r="AU650" s="207"/>
      <c r="AV650" s="207"/>
      <c r="AW650" s="207"/>
      <c r="AX650" s="207"/>
      <c r="AY650" s="207"/>
      <c r="AZ650" s="207"/>
      <c r="BA650" s="207"/>
      <c r="BB650" s="207"/>
      <c r="BC650" s="207"/>
      <c r="BD650" s="207"/>
      <c r="BE650" s="207"/>
      <c r="BF650" s="207"/>
      <c r="BG650" s="207"/>
      <c r="BH650" s="207"/>
      <c r="BI650" s="207"/>
      <c r="BJ650" s="207"/>
      <c r="BK650" s="207"/>
      <c r="BL650" s="207"/>
      <c r="BM650" s="212"/>
    </row>
    <row r="651" spans="1:65">
      <c r="A651" s="30"/>
      <c r="B651" s="3" t="s">
        <v>264</v>
      </c>
      <c r="C651" s="29"/>
      <c r="D651" s="218">
        <v>0.83126409762481557</v>
      </c>
      <c r="E651" s="218">
        <v>1.3395052511204193</v>
      </c>
      <c r="F651" s="218">
        <v>1.0734024973922862</v>
      </c>
      <c r="G651" s="218">
        <v>0.752772652709081</v>
      </c>
      <c r="H651" s="218">
        <v>0.77136243102707414</v>
      </c>
      <c r="I651" s="218">
        <v>0.92664268554101481</v>
      </c>
      <c r="J651" s="218">
        <v>0.65954529791364724</v>
      </c>
      <c r="K651" s="218">
        <v>0.97313925005623036</v>
      </c>
      <c r="L651" s="218">
        <v>0.59888785817268653</v>
      </c>
      <c r="M651" s="218">
        <v>1.4080719678577038</v>
      </c>
      <c r="N651" s="218">
        <v>1.503296549159949</v>
      </c>
      <c r="O651" s="218">
        <v>0.76157731058639189</v>
      </c>
      <c r="P651" s="218">
        <v>0.51639777949432231</v>
      </c>
      <c r="Q651" s="218">
        <v>2.1442170288165006</v>
      </c>
      <c r="R651" s="218">
        <v>0.79162280580252686</v>
      </c>
      <c r="S651" s="218">
        <v>1.4179797835888444</v>
      </c>
      <c r="T651" s="218">
        <v>2.0626843351968982</v>
      </c>
      <c r="U651" s="218">
        <v>0.63310083451743038</v>
      </c>
      <c r="V651" s="218">
        <v>0.81649658092772592</v>
      </c>
      <c r="W651" s="218">
        <v>0.58204868066740378</v>
      </c>
      <c r="X651" s="215"/>
      <c r="Y651" s="216"/>
      <c r="Z651" s="216"/>
      <c r="AA651" s="216"/>
      <c r="AB651" s="216"/>
      <c r="AC651" s="216"/>
      <c r="AD651" s="216"/>
      <c r="AE651" s="216"/>
      <c r="AF651" s="216"/>
      <c r="AG651" s="216"/>
      <c r="AH651" s="216"/>
      <c r="AI651" s="216"/>
      <c r="AJ651" s="216"/>
      <c r="AK651" s="216"/>
      <c r="AL651" s="216"/>
      <c r="AM651" s="216"/>
      <c r="AN651" s="216"/>
      <c r="AO651" s="216"/>
      <c r="AP651" s="216"/>
      <c r="AQ651" s="216"/>
      <c r="AR651" s="216"/>
      <c r="AS651" s="216"/>
      <c r="AT651" s="216"/>
      <c r="AU651" s="216"/>
      <c r="AV651" s="216"/>
      <c r="AW651" s="216"/>
      <c r="AX651" s="216"/>
      <c r="AY651" s="216"/>
      <c r="AZ651" s="216"/>
      <c r="BA651" s="216"/>
      <c r="BB651" s="216"/>
      <c r="BC651" s="216"/>
      <c r="BD651" s="216"/>
      <c r="BE651" s="216"/>
      <c r="BF651" s="216"/>
      <c r="BG651" s="216"/>
      <c r="BH651" s="216"/>
      <c r="BI651" s="216"/>
      <c r="BJ651" s="216"/>
      <c r="BK651" s="216"/>
      <c r="BL651" s="216"/>
      <c r="BM651" s="219"/>
    </row>
    <row r="652" spans="1:65">
      <c r="A652" s="30"/>
      <c r="B652" s="3" t="s">
        <v>86</v>
      </c>
      <c r="C652" s="29"/>
      <c r="D652" s="13">
        <v>1.6219787270728109E-2</v>
      </c>
      <c r="E652" s="13">
        <v>2.8324948024549872E-2</v>
      </c>
      <c r="F652" s="13">
        <v>2.0075000682486455E-2</v>
      </c>
      <c r="G652" s="13">
        <v>1.3983392929580452E-2</v>
      </c>
      <c r="H652" s="13">
        <v>1.6897315027975337E-2</v>
      </c>
      <c r="I652" s="13">
        <v>1.8582406795608582E-2</v>
      </c>
      <c r="J652" s="13">
        <v>1.2550814422714504E-2</v>
      </c>
      <c r="K652" s="13">
        <v>1.9099887145362718E-2</v>
      </c>
      <c r="L652" s="13">
        <v>1.2115061190276869E-2</v>
      </c>
      <c r="M652" s="13">
        <v>2.7591220794076495E-2</v>
      </c>
      <c r="N652" s="13">
        <v>3.0769748066139628E-2</v>
      </c>
      <c r="O652" s="13">
        <v>1.8004191739631012E-2</v>
      </c>
      <c r="P652" s="13">
        <v>1.0059697003136149E-2</v>
      </c>
      <c r="Q652" s="13">
        <v>4.5252557766088657E-2</v>
      </c>
      <c r="R652" s="13">
        <v>1.6166565128710553E-2</v>
      </c>
      <c r="S652" s="13">
        <v>2.8041788732805096E-2</v>
      </c>
      <c r="T652" s="13">
        <v>4.0497729094179938E-2</v>
      </c>
      <c r="U652" s="13">
        <v>1.2857014747350081E-2</v>
      </c>
      <c r="V652" s="13">
        <v>1.3240485096125286E-2</v>
      </c>
      <c r="W652" s="13">
        <v>1.1455471347330307E-2</v>
      </c>
      <c r="X652" s="146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30"/>
      <c r="B653" s="3" t="s">
        <v>265</v>
      </c>
      <c r="C653" s="29"/>
      <c r="D653" s="13">
        <v>2.1446221958423273E-2</v>
      </c>
      <c r="E653" s="13">
        <v>-5.7466195101537609E-2</v>
      </c>
      <c r="F653" s="13">
        <v>6.5684549599664299E-2</v>
      </c>
      <c r="G653" s="13">
        <v>7.2933755097791098E-2</v>
      </c>
      <c r="H653" s="13">
        <v>-9.0165462782399453E-2</v>
      </c>
      <c r="I653" s="13">
        <v>-6.1245215936249764E-3</v>
      </c>
      <c r="J653" s="13">
        <v>4.7356077344685943E-2</v>
      </c>
      <c r="K653" s="13">
        <v>1.5467024561593545E-2</v>
      </c>
      <c r="L653" s="13">
        <v>-1.4761140055712718E-2</v>
      </c>
      <c r="M653" s="13">
        <v>1.7127912727379568E-2</v>
      </c>
      <c r="N653" s="13">
        <v>-2.6261465852805643E-2</v>
      </c>
      <c r="O653" s="13">
        <v>-0.15693316704699878</v>
      </c>
      <c r="P653" s="13">
        <v>2.3107110124209518E-2</v>
      </c>
      <c r="Q653" s="13">
        <v>-5.5618988934049707E-2</v>
      </c>
      <c r="R653" s="13">
        <v>-2.4062113784114492E-2</v>
      </c>
      <c r="S653" s="13">
        <v>7.8269389989777949E-3</v>
      </c>
      <c r="T653" s="13">
        <v>1.5134846928436252E-2</v>
      </c>
      <c r="U653" s="13">
        <v>-1.8581182837020371E-2</v>
      </c>
      <c r="V653" s="13">
        <v>0.22905724268168015</v>
      </c>
      <c r="W653" s="13">
        <v>1.2670088890409881E-2</v>
      </c>
      <c r="X653" s="146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A654" s="30"/>
      <c r="B654" s="46" t="s">
        <v>266</v>
      </c>
      <c r="C654" s="47"/>
      <c r="D654" s="45">
        <v>0.24</v>
      </c>
      <c r="E654" s="45">
        <v>1.45</v>
      </c>
      <c r="F654" s="45">
        <v>1.18</v>
      </c>
      <c r="G654" s="45">
        <v>1.34</v>
      </c>
      <c r="H654" s="45">
        <v>2.14</v>
      </c>
      <c r="I654" s="45">
        <v>0.35</v>
      </c>
      <c r="J654" s="45">
        <v>0.79</v>
      </c>
      <c r="K654" s="45">
        <v>0.11</v>
      </c>
      <c r="L654" s="45">
        <v>0.53</v>
      </c>
      <c r="M654" s="45">
        <v>0.15</v>
      </c>
      <c r="N654" s="45">
        <v>0.78</v>
      </c>
      <c r="O654" s="45">
        <v>3.57</v>
      </c>
      <c r="P654" s="45">
        <v>0.27</v>
      </c>
      <c r="Q654" s="45">
        <v>1.41</v>
      </c>
      <c r="R654" s="45">
        <v>0.73</v>
      </c>
      <c r="S654" s="45">
        <v>0.05</v>
      </c>
      <c r="T654" s="45">
        <v>0.1</v>
      </c>
      <c r="U654" s="45">
        <v>0.62</v>
      </c>
      <c r="V654" s="45">
        <v>4.67</v>
      </c>
      <c r="W654" s="45">
        <v>0.05</v>
      </c>
      <c r="X654" s="146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B655" s="31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BM655" s="55"/>
    </row>
    <row r="656" spans="1:65" ht="15">
      <c r="B656" s="8" t="s">
        <v>527</v>
      </c>
      <c r="BM656" s="28" t="s">
        <v>66</v>
      </c>
    </row>
    <row r="657" spans="1:65" ht="15">
      <c r="A657" s="25" t="s">
        <v>58</v>
      </c>
      <c r="B657" s="18" t="s">
        <v>110</v>
      </c>
      <c r="C657" s="15" t="s">
        <v>111</v>
      </c>
      <c r="D657" s="16" t="s">
        <v>230</v>
      </c>
      <c r="E657" s="17" t="s">
        <v>230</v>
      </c>
      <c r="F657" s="17" t="s">
        <v>230</v>
      </c>
      <c r="G657" s="17" t="s">
        <v>230</v>
      </c>
      <c r="H657" s="17" t="s">
        <v>230</v>
      </c>
      <c r="I657" s="17" t="s">
        <v>230</v>
      </c>
      <c r="J657" s="17" t="s">
        <v>230</v>
      </c>
      <c r="K657" s="17" t="s">
        <v>230</v>
      </c>
      <c r="L657" s="17" t="s">
        <v>230</v>
      </c>
      <c r="M657" s="17" t="s">
        <v>230</v>
      </c>
      <c r="N657" s="17" t="s">
        <v>230</v>
      </c>
      <c r="O657" s="17" t="s">
        <v>230</v>
      </c>
      <c r="P657" s="17" t="s">
        <v>230</v>
      </c>
      <c r="Q657" s="17" t="s">
        <v>230</v>
      </c>
      <c r="R657" s="17" t="s">
        <v>230</v>
      </c>
      <c r="S657" s="17" t="s">
        <v>230</v>
      </c>
      <c r="T657" s="17" t="s">
        <v>230</v>
      </c>
      <c r="U657" s="17" t="s">
        <v>230</v>
      </c>
      <c r="V657" s="17" t="s">
        <v>230</v>
      </c>
      <c r="W657" s="146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8">
        <v>1</v>
      </c>
    </row>
    <row r="658" spans="1:65">
      <c r="A658" s="30"/>
      <c r="B658" s="19" t="s">
        <v>231</v>
      </c>
      <c r="C658" s="9" t="s">
        <v>231</v>
      </c>
      <c r="D658" s="144" t="s">
        <v>234</v>
      </c>
      <c r="E658" s="145" t="s">
        <v>235</v>
      </c>
      <c r="F658" s="145" t="s">
        <v>239</v>
      </c>
      <c r="G658" s="145" t="s">
        <v>240</v>
      </c>
      <c r="H658" s="145" t="s">
        <v>241</v>
      </c>
      <c r="I658" s="145" t="s">
        <v>242</v>
      </c>
      <c r="J658" s="145" t="s">
        <v>243</v>
      </c>
      <c r="K658" s="145" t="s">
        <v>244</v>
      </c>
      <c r="L658" s="145" t="s">
        <v>245</v>
      </c>
      <c r="M658" s="145" t="s">
        <v>246</v>
      </c>
      <c r="N658" s="145" t="s">
        <v>247</v>
      </c>
      <c r="O658" s="145" t="s">
        <v>248</v>
      </c>
      <c r="P658" s="145" t="s">
        <v>249</v>
      </c>
      <c r="Q658" s="145" t="s">
        <v>250</v>
      </c>
      <c r="R658" s="145" t="s">
        <v>251</v>
      </c>
      <c r="S658" s="145" t="s">
        <v>286</v>
      </c>
      <c r="T658" s="145" t="s">
        <v>254</v>
      </c>
      <c r="U658" s="145" t="s">
        <v>255</v>
      </c>
      <c r="V658" s="145" t="s">
        <v>301</v>
      </c>
      <c r="W658" s="146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8" t="s">
        <v>1</v>
      </c>
    </row>
    <row r="659" spans="1:65">
      <c r="A659" s="30"/>
      <c r="B659" s="19"/>
      <c r="C659" s="9"/>
      <c r="D659" s="10" t="s">
        <v>114</v>
      </c>
      <c r="E659" s="11" t="s">
        <v>302</v>
      </c>
      <c r="F659" s="11" t="s">
        <v>303</v>
      </c>
      <c r="G659" s="11" t="s">
        <v>114</v>
      </c>
      <c r="H659" s="11" t="s">
        <v>303</v>
      </c>
      <c r="I659" s="11" t="s">
        <v>303</v>
      </c>
      <c r="J659" s="11" t="s">
        <v>303</v>
      </c>
      <c r="K659" s="11" t="s">
        <v>303</v>
      </c>
      <c r="L659" s="11" t="s">
        <v>303</v>
      </c>
      <c r="M659" s="11" t="s">
        <v>114</v>
      </c>
      <c r="N659" s="11" t="s">
        <v>303</v>
      </c>
      <c r="O659" s="11" t="s">
        <v>114</v>
      </c>
      <c r="P659" s="11" t="s">
        <v>302</v>
      </c>
      <c r="Q659" s="11" t="s">
        <v>302</v>
      </c>
      <c r="R659" s="11" t="s">
        <v>303</v>
      </c>
      <c r="S659" s="11" t="s">
        <v>303</v>
      </c>
      <c r="T659" s="11" t="s">
        <v>114</v>
      </c>
      <c r="U659" s="11" t="s">
        <v>114</v>
      </c>
      <c r="V659" s="11" t="s">
        <v>114</v>
      </c>
      <c r="W659" s="146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8">
        <v>3</v>
      </c>
    </row>
    <row r="660" spans="1:65">
      <c r="A660" s="30"/>
      <c r="B660" s="19"/>
      <c r="C660" s="9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146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3</v>
      </c>
    </row>
    <row r="661" spans="1:65">
      <c r="A661" s="30"/>
      <c r="B661" s="18">
        <v>1</v>
      </c>
      <c r="C661" s="14">
        <v>1</v>
      </c>
      <c r="D661" s="221">
        <v>5.3999999999999999E-2</v>
      </c>
      <c r="E661" s="221">
        <v>5.2858258555482963E-2</v>
      </c>
      <c r="F661" s="222">
        <v>5.099999999999999E-2</v>
      </c>
      <c r="G661" s="221">
        <v>5.4100000000000002E-2</v>
      </c>
      <c r="H661" s="221">
        <v>5.3999999999999999E-2</v>
      </c>
      <c r="I661" s="221">
        <v>5.2999999999999999E-2</v>
      </c>
      <c r="J661" s="221">
        <v>5.1999999999999998E-2</v>
      </c>
      <c r="K661" s="221">
        <v>5.3999999999999999E-2</v>
      </c>
      <c r="L661" s="221">
        <v>5.5E-2</v>
      </c>
      <c r="M661" s="221">
        <v>5.5381536671026861E-2</v>
      </c>
      <c r="N661" s="221">
        <v>5.3999999999999999E-2</v>
      </c>
      <c r="O661" s="221">
        <v>5.5999999999999994E-2</v>
      </c>
      <c r="P661" s="221">
        <v>5.3999999999999999E-2</v>
      </c>
      <c r="Q661" s="221">
        <v>5.2999999999999999E-2</v>
      </c>
      <c r="R661" s="221">
        <v>5.2999999999999999E-2</v>
      </c>
      <c r="S661" s="221">
        <v>5.45E-2</v>
      </c>
      <c r="T661" s="222">
        <v>0.06</v>
      </c>
      <c r="U661" s="221">
        <v>0.05</v>
      </c>
      <c r="V661" s="221">
        <v>5.4665499999999992E-2</v>
      </c>
      <c r="W661" s="202"/>
      <c r="X661" s="203"/>
      <c r="Y661" s="203"/>
      <c r="Z661" s="203"/>
      <c r="AA661" s="203"/>
      <c r="AB661" s="203"/>
      <c r="AC661" s="203"/>
      <c r="AD661" s="203"/>
      <c r="AE661" s="203"/>
      <c r="AF661" s="203"/>
      <c r="AG661" s="203"/>
      <c r="AH661" s="203"/>
      <c r="AI661" s="203"/>
      <c r="AJ661" s="203"/>
      <c r="AK661" s="203"/>
      <c r="AL661" s="203"/>
      <c r="AM661" s="203"/>
      <c r="AN661" s="203"/>
      <c r="AO661" s="203"/>
      <c r="AP661" s="203"/>
      <c r="AQ661" s="203"/>
      <c r="AR661" s="203"/>
      <c r="AS661" s="203"/>
      <c r="AT661" s="203"/>
      <c r="AU661" s="203"/>
      <c r="AV661" s="203"/>
      <c r="AW661" s="203"/>
      <c r="AX661" s="203"/>
      <c r="AY661" s="203"/>
      <c r="AZ661" s="203"/>
      <c r="BA661" s="203"/>
      <c r="BB661" s="203"/>
      <c r="BC661" s="203"/>
      <c r="BD661" s="203"/>
      <c r="BE661" s="203"/>
      <c r="BF661" s="203"/>
      <c r="BG661" s="203"/>
      <c r="BH661" s="203"/>
      <c r="BI661" s="203"/>
      <c r="BJ661" s="203"/>
      <c r="BK661" s="203"/>
      <c r="BL661" s="203"/>
      <c r="BM661" s="223">
        <v>1</v>
      </c>
    </row>
    <row r="662" spans="1:65">
      <c r="A662" s="30"/>
      <c r="B662" s="19">
        <v>1</v>
      </c>
      <c r="C662" s="9">
        <v>2</v>
      </c>
      <c r="D662" s="24">
        <v>5.2899999999999996E-2</v>
      </c>
      <c r="E662" s="24">
        <v>5.5694885853218482E-2</v>
      </c>
      <c r="F662" s="224">
        <v>5.3999999999999999E-2</v>
      </c>
      <c r="G662" s="24">
        <v>5.4800000000000001E-2</v>
      </c>
      <c r="H662" s="24">
        <v>5.3999999999999999E-2</v>
      </c>
      <c r="I662" s="24">
        <v>5.2999999999999999E-2</v>
      </c>
      <c r="J662" s="24">
        <v>5.2999999999999999E-2</v>
      </c>
      <c r="K662" s="24">
        <v>5.2999999999999999E-2</v>
      </c>
      <c r="L662" s="24">
        <v>5.1999999999999998E-2</v>
      </c>
      <c r="M662" s="24">
        <v>5.5133870413877885E-2</v>
      </c>
      <c r="N662" s="24">
        <v>5.5199999999999999E-2</v>
      </c>
      <c r="O662" s="24">
        <v>5.5999999999999994E-2</v>
      </c>
      <c r="P662" s="24">
        <v>5.5E-2</v>
      </c>
      <c r="Q662" s="24">
        <v>5.1199999999999996E-2</v>
      </c>
      <c r="R662" s="24">
        <v>5.2999999999999999E-2</v>
      </c>
      <c r="S662" s="225">
        <v>6.1300000000000007E-2</v>
      </c>
      <c r="T662" s="224">
        <v>0.06</v>
      </c>
      <c r="U662" s="24">
        <v>0.05</v>
      </c>
      <c r="V662" s="24">
        <v>5.4604800000000002E-2</v>
      </c>
      <c r="W662" s="202"/>
      <c r="X662" s="203"/>
      <c r="Y662" s="203"/>
      <c r="Z662" s="203"/>
      <c r="AA662" s="203"/>
      <c r="AB662" s="203"/>
      <c r="AC662" s="203"/>
      <c r="AD662" s="203"/>
      <c r="AE662" s="203"/>
      <c r="AF662" s="203"/>
      <c r="AG662" s="203"/>
      <c r="AH662" s="203"/>
      <c r="AI662" s="203"/>
      <c r="AJ662" s="203"/>
      <c r="AK662" s="203"/>
      <c r="AL662" s="203"/>
      <c r="AM662" s="203"/>
      <c r="AN662" s="203"/>
      <c r="AO662" s="203"/>
      <c r="AP662" s="203"/>
      <c r="AQ662" s="203"/>
      <c r="AR662" s="203"/>
      <c r="AS662" s="203"/>
      <c r="AT662" s="203"/>
      <c r="AU662" s="203"/>
      <c r="AV662" s="203"/>
      <c r="AW662" s="203"/>
      <c r="AX662" s="203"/>
      <c r="AY662" s="203"/>
      <c r="AZ662" s="203"/>
      <c r="BA662" s="203"/>
      <c r="BB662" s="203"/>
      <c r="BC662" s="203"/>
      <c r="BD662" s="203"/>
      <c r="BE662" s="203"/>
      <c r="BF662" s="203"/>
      <c r="BG662" s="203"/>
      <c r="BH662" s="203"/>
      <c r="BI662" s="203"/>
      <c r="BJ662" s="203"/>
      <c r="BK662" s="203"/>
      <c r="BL662" s="203"/>
      <c r="BM662" s="223" t="e">
        <v>#N/A</v>
      </c>
    </row>
    <row r="663" spans="1:65">
      <c r="A663" s="30"/>
      <c r="B663" s="19">
        <v>1</v>
      </c>
      <c r="C663" s="9">
        <v>3</v>
      </c>
      <c r="D663" s="24">
        <v>5.3999999999999999E-2</v>
      </c>
      <c r="E663" s="24">
        <v>5.3664253845899811E-2</v>
      </c>
      <c r="F663" s="224">
        <v>4.5999999999999999E-2</v>
      </c>
      <c r="G663" s="24">
        <v>5.3700000000000005E-2</v>
      </c>
      <c r="H663" s="24">
        <v>5.3999999999999999E-2</v>
      </c>
      <c r="I663" s="24">
        <v>5.2999999999999999E-2</v>
      </c>
      <c r="J663" s="24">
        <v>5.1000000000000004E-2</v>
      </c>
      <c r="K663" s="24">
        <v>5.5E-2</v>
      </c>
      <c r="L663" s="24">
        <v>5.6999999999999995E-2</v>
      </c>
      <c r="M663" s="24">
        <v>5.4474419147818171E-2</v>
      </c>
      <c r="N663" s="24">
        <v>5.2999999999999999E-2</v>
      </c>
      <c r="O663" s="24">
        <v>5.5E-2</v>
      </c>
      <c r="P663" s="24">
        <v>5.5E-2</v>
      </c>
      <c r="Q663" s="24">
        <v>5.1500000000000004E-2</v>
      </c>
      <c r="R663" s="24">
        <v>5.099999999999999E-2</v>
      </c>
      <c r="S663" s="24">
        <v>5.45E-2</v>
      </c>
      <c r="T663" s="224">
        <v>0.06</v>
      </c>
      <c r="U663" s="24">
        <v>0.05</v>
      </c>
      <c r="V663" s="24">
        <v>5.4886900000000002E-2</v>
      </c>
      <c r="W663" s="202"/>
      <c r="X663" s="203"/>
      <c r="Y663" s="203"/>
      <c r="Z663" s="203"/>
      <c r="AA663" s="203"/>
      <c r="AB663" s="203"/>
      <c r="AC663" s="203"/>
      <c r="AD663" s="203"/>
      <c r="AE663" s="203"/>
      <c r="AF663" s="203"/>
      <c r="AG663" s="203"/>
      <c r="AH663" s="203"/>
      <c r="AI663" s="203"/>
      <c r="AJ663" s="203"/>
      <c r="AK663" s="203"/>
      <c r="AL663" s="203"/>
      <c r="AM663" s="203"/>
      <c r="AN663" s="203"/>
      <c r="AO663" s="203"/>
      <c r="AP663" s="203"/>
      <c r="AQ663" s="203"/>
      <c r="AR663" s="203"/>
      <c r="AS663" s="203"/>
      <c r="AT663" s="203"/>
      <c r="AU663" s="203"/>
      <c r="AV663" s="203"/>
      <c r="AW663" s="203"/>
      <c r="AX663" s="203"/>
      <c r="AY663" s="203"/>
      <c r="AZ663" s="203"/>
      <c r="BA663" s="203"/>
      <c r="BB663" s="203"/>
      <c r="BC663" s="203"/>
      <c r="BD663" s="203"/>
      <c r="BE663" s="203"/>
      <c r="BF663" s="203"/>
      <c r="BG663" s="203"/>
      <c r="BH663" s="203"/>
      <c r="BI663" s="203"/>
      <c r="BJ663" s="203"/>
      <c r="BK663" s="203"/>
      <c r="BL663" s="203"/>
      <c r="BM663" s="223">
        <v>16</v>
      </c>
    </row>
    <row r="664" spans="1:65">
      <c r="A664" s="30"/>
      <c r="B664" s="19">
        <v>1</v>
      </c>
      <c r="C664" s="9">
        <v>4</v>
      </c>
      <c r="D664" s="24">
        <v>5.3499999999999999E-2</v>
      </c>
      <c r="E664" s="24">
        <v>5.2050871509744509E-2</v>
      </c>
      <c r="F664" s="224">
        <v>4.9000000000000002E-2</v>
      </c>
      <c r="G664" s="24">
        <v>5.2999999999999999E-2</v>
      </c>
      <c r="H664" s="24">
        <v>5.5E-2</v>
      </c>
      <c r="I664" s="24">
        <v>5.1999999999999998E-2</v>
      </c>
      <c r="J664" s="24">
        <v>5.2999999999999999E-2</v>
      </c>
      <c r="K664" s="24">
        <v>5.2999999999999999E-2</v>
      </c>
      <c r="L664" s="24">
        <v>5.1999999999999998E-2</v>
      </c>
      <c r="M664" s="24">
        <v>5.4381381922434663E-2</v>
      </c>
      <c r="N664" s="24">
        <v>5.4299999999999994E-2</v>
      </c>
      <c r="O664" s="24">
        <v>5.3999999999999999E-2</v>
      </c>
      <c r="P664" s="24">
        <v>5.3999999999999999E-2</v>
      </c>
      <c r="Q664" s="24">
        <v>5.04E-2</v>
      </c>
      <c r="R664" s="24">
        <v>5.2999999999999999E-2</v>
      </c>
      <c r="S664" s="24">
        <v>5.8000000000000003E-2</v>
      </c>
      <c r="T664" s="224">
        <v>0.06</v>
      </c>
      <c r="U664" s="24">
        <v>0.05</v>
      </c>
      <c r="V664" s="24">
        <v>5.5147599999999998E-2</v>
      </c>
      <c r="W664" s="202"/>
      <c r="X664" s="203"/>
      <c r="Y664" s="203"/>
      <c r="Z664" s="203"/>
      <c r="AA664" s="203"/>
      <c r="AB664" s="203"/>
      <c r="AC664" s="203"/>
      <c r="AD664" s="203"/>
      <c r="AE664" s="203"/>
      <c r="AF664" s="203"/>
      <c r="AG664" s="203"/>
      <c r="AH664" s="203"/>
      <c r="AI664" s="203"/>
      <c r="AJ664" s="203"/>
      <c r="AK664" s="203"/>
      <c r="AL664" s="203"/>
      <c r="AM664" s="203"/>
      <c r="AN664" s="203"/>
      <c r="AO664" s="203"/>
      <c r="AP664" s="203"/>
      <c r="AQ664" s="203"/>
      <c r="AR664" s="203"/>
      <c r="AS664" s="203"/>
      <c r="AT664" s="203"/>
      <c r="AU664" s="203"/>
      <c r="AV664" s="203"/>
      <c r="AW664" s="203"/>
      <c r="AX664" s="203"/>
      <c r="AY664" s="203"/>
      <c r="AZ664" s="203"/>
      <c r="BA664" s="203"/>
      <c r="BB664" s="203"/>
      <c r="BC664" s="203"/>
      <c r="BD664" s="203"/>
      <c r="BE664" s="203"/>
      <c r="BF664" s="203"/>
      <c r="BG664" s="203"/>
      <c r="BH664" s="203"/>
      <c r="BI664" s="203"/>
      <c r="BJ664" s="203"/>
      <c r="BK664" s="203"/>
      <c r="BL664" s="203"/>
      <c r="BM664" s="223">
        <v>5.3450815172617537E-2</v>
      </c>
    </row>
    <row r="665" spans="1:65">
      <c r="A665" s="30"/>
      <c r="B665" s="19">
        <v>1</v>
      </c>
      <c r="C665" s="9">
        <v>5</v>
      </c>
      <c r="D665" s="24">
        <v>5.4699999999999999E-2</v>
      </c>
      <c r="E665" s="24">
        <v>5.2331776600994431E-2</v>
      </c>
      <c r="F665" s="224">
        <v>4.5999999999999999E-2</v>
      </c>
      <c r="G665" s="24">
        <v>5.3100000000000001E-2</v>
      </c>
      <c r="H665" s="24">
        <v>5.3999999999999999E-2</v>
      </c>
      <c r="I665" s="24">
        <v>5.1999999999999998E-2</v>
      </c>
      <c r="J665" s="24">
        <v>5.2999999999999999E-2</v>
      </c>
      <c r="K665" s="24">
        <v>5.3999999999999999E-2</v>
      </c>
      <c r="L665" s="24">
        <v>5.1999999999999998E-2</v>
      </c>
      <c r="M665" s="24">
        <v>5.4825020918668005E-2</v>
      </c>
      <c r="N665" s="24">
        <v>5.5900000000000005E-2</v>
      </c>
      <c r="O665" s="24">
        <v>5.5E-2</v>
      </c>
      <c r="P665" s="24">
        <v>5.3999999999999999E-2</v>
      </c>
      <c r="Q665" s="24">
        <v>5.2600000000000001E-2</v>
      </c>
      <c r="R665" s="24">
        <v>5.1999999999999998E-2</v>
      </c>
      <c r="S665" s="24">
        <v>5.0799999999999998E-2</v>
      </c>
      <c r="T665" s="224">
        <v>0.06</v>
      </c>
      <c r="U665" s="24">
        <v>0.05</v>
      </c>
      <c r="V665" s="24">
        <v>5.4884200000000001E-2</v>
      </c>
      <c r="W665" s="202"/>
      <c r="X665" s="203"/>
      <c r="Y665" s="203"/>
      <c r="Z665" s="203"/>
      <c r="AA665" s="203"/>
      <c r="AB665" s="203"/>
      <c r="AC665" s="203"/>
      <c r="AD665" s="203"/>
      <c r="AE665" s="203"/>
      <c r="AF665" s="203"/>
      <c r="AG665" s="203"/>
      <c r="AH665" s="203"/>
      <c r="AI665" s="203"/>
      <c r="AJ665" s="203"/>
      <c r="AK665" s="203"/>
      <c r="AL665" s="203"/>
      <c r="AM665" s="203"/>
      <c r="AN665" s="203"/>
      <c r="AO665" s="203"/>
      <c r="AP665" s="203"/>
      <c r="AQ665" s="203"/>
      <c r="AR665" s="203"/>
      <c r="AS665" s="203"/>
      <c r="AT665" s="203"/>
      <c r="AU665" s="203"/>
      <c r="AV665" s="203"/>
      <c r="AW665" s="203"/>
      <c r="AX665" s="203"/>
      <c r="AY665" s="203"/>
      <c r="AZ665" s="203"/>
      <c r="BA665" s="203"/>
      <c r="BB665" s="203"/>
      <c r="BC665" s="203"/>
      <c r="BD665" s="203"/>
      <c r="BE665" s="203"/>
      <c r="BF665" s="203"/>
      <c r="BG665" s="203"/>
      <c r="BH665" s="203"/>
      <c r="BI665" s="203"/>
      <c r="BJ665" s="203"/>
      <c r="BK665" s="203"/>
      <c r="BL665" s="203"/>
      <c r="BM665" s="223">
        <v>49</v>
      </c>
    </row>
    <row r="666" spans="1:65">
      <c r="A666" s="30"/>
      <c r="B666" s="19">
        <v>1</v>
      </c>
      <c r="C666" s="9">
        <v>6</v>
      </c>
      <c r="D666" s="24">
        <v>5.4600000000000003E-2</v>
      </c>
      <c r="E666" s="24">
        <v>5.3330528109669928E-2</v>
      </c>
      <c r="F666" s="224">
        <v>4.7E-2</v>
      </c>
      <c r="G666" s="24">
        <v>5.2999999999999999E-2</v>
      </c>
      <c r="H666" s="24">
        <v>5.5E-2</v>
      </c>
      <c r="I666" s="24">
        <v>5.3999999999999999E-2</v>
      </c>
      <c r="J666" s="24">
        <v>0.05</v>
      </c>
      <c r="K666" s="24">
        <v>5.2999999999999999E-2</v>
      </c>
      <c r="L666" s="24">
        <v>5.2999999999999999E-2</v>
      </c>
      <c r="M666" s="24">
        <v>5.4194644058152781E-2</v>
      </c>
      <c r="N666" s="24">
        <v>5.3399999999999996E-2</v>
      </c>
      <c r="O666" s="24">
        <v>5.5999999999999994E-2</v>
      </c>
      <c r="P666" s="24">
        <v>5.2999999999999999E-2</v>
      </c>
      <c r="Q666" s="24">
        <v>5.1000000000000004E-2</v>
      </c>
      <c r="R666" s="24">
        <v>5.2999999999999999E-2</v>
      </c>
      <c r="S666" s="24">
        <v>5.1699999999999996E-2</v>
      </c>
      <c r="T666" s="224">
        <v>0.06</v>
      </c>
      <c r="U666" s="24">
        <v>0.05</v>
      </c>
      <c r="V666" s="24">
        <v>5.5172699999999998E-2</v>
      </c>
      <c r="W666" s="202"/>
      <c r="X666" s="203"/>
      <c r="Y666" s="203"/>
      <c r="Z666" s="203"/>
      <c r="AA666" s="203"/>
      <c r="AB666" s="203"/>
      <c r="AC666" s="203"/>
      <c r="AD666" s="203"/>
      <c r="AE666" s="203"/>
      <c r="AF666" s="203"/>
      <c r="AG666" s="203"/>
      <c r="AH666" s="203"/>
      <c r="AI666" s="203"/>
      <c r="AJ666" s="203"/>
      <c r="AK666" s="203"/>
      <c r="AL666" s="203"/>
      <c r="AM666" s="203"/>
      <c r="AN666" s="203"/>
      <c r="AO666" s="203"/>
      <c r="AP666" s="203"/>
      <c r="AQ666" s="203"/>
      <c r="AR666" s="203"/>
      <c r="AS666" s="203"/>
      <c r="AT666" s="203"/>
      <c r="AU666" s="203"/>
      <c r="AV666" s="203"/>
      <c r="AW666" s="203"/>
      <c r="AX666" s="203"/>
      <c r="AY666" s="203"/>
      <c r="AZ666" s="203"/>
      <c r="BA666" s="203"/>
      <c r="BB666" s="203"/>
      <c r="BC666" s="203"/>
      <c r="BD666" s="203"/>
      <c r="BE666" s="203"/>
      <c r="BF666" s="203"/>
      <c r="BG666" s="203"/>
      <c r="BH666" s="203"/>
      <c r="BI666" s="203"/>
      <c r="BJ666" s="203"/>
      <c r="BK666" s="203"/>
      <c r="BL666" s="203"/>
      <c r="BM666" s="56"/>
    </row>
    <row r="667" spans="1:65">
      <c r="A667" s="30"/>
      <c r="B667" s="20" t="s">
        <v>262</v>
      </c>
      <c r="C667" s="12"/>
      <c r="D667" s="226">
        <v>5.3949999999999998E-2</v>
      </c>
      <c r="E667" s="226">
        <v>5.3321762412501687E-2</v>
      </c>
      <c r="F667" s="226">
        <v>4.8833333333333319E-2</v>
      </c>
      <c r="G667" s="226">
        <v>5.3616666666666667E-2</v>
      </c>
      <c r="H667" s="226">
        <v>5.4333333333333338E-2</v>
      </c>
      <c r="I667" s="226">
        <v>5.2833333333333336E-2</v>
      </c>
      <c r="J667" s="226">
        <v>5.1999999999999998E-2</v>
      </c>
      <c r="K667" s="226">
        <v>5.3666666666666668E-2</v>
      </c>
      <c r="L667" s="226">
        <v>5.3499999999999992E-2</v>
      </c>
      <c r="M667" s="226">
        <v>5.4731812188663055E-2</v>
      </c>
      <c r="N667" s="226">
        <v>5.4299999999999994E-2</v>
      </c>
      <c r="O667" s="226">
        <v>5.5333333333333325E-2</v>
      </c>
      <c r="P667" s="226">
        <v>5.4166666666666669E-2</v>
      </c>
      <c r="Q667" s="226">
        <v>5.1616666666666665E-2</v>
      </c>
      <c r="R667" s="226">
        <v>5.2499999999999991E-2</v>
      </c>
      <c r="S667" s="226">
        <v>5.5133333333333333E-2</v>
      </c>
      <c r="T667" s="226">
        <v>0.06</v>
      </c>
      <c r="U667" s="226">
        <v>4.9999999999999996E-2</v>
      </c>
      <c r="V667" s="226">
        <v>5.4893616666666672E-2</v>
      </c>
      <c r="W667" s="202"/>
      <c r="X667" s="203"/>
      <c r="Y667" s="203"/>
      <c r="Z667" s="203"/>
      <c r="AA667" s="203"/>
      <c r="AB667" s="203"/>
      <c r="AC667" s="203"/>
      <c r="AD667" s="203"/>
      <c r="AE667" s="203"/>
      <c r="AF667" s="203"/>
      <c r="AG667" s="203"/>
      <c r="AH667" s="203"/>
      <c r="AI667" s="203"/>
      <c r="AJ667" s="203"/>
      <c r="AK667" s="203"/>
      <c r="AL667" s="203"/>
      <c r="AM667" s="203"/>
      <c r="AN667" s="203"/>
      <c r="AO667" s="203"/>
      <c r="AP667" s="203"/>
      <c r="AQ667" s="203"/>
      <c r="AR667" s="203"/>
      <c r="AS667" s="203"/>
      <c r="AT667" s="203"/>
      <c r="AU667" s="203"/>
      <c r="AV667" s="203"/>
      <c r="AW667" s="203"/>
      <c r="AX667" s="203"/>
      <c r="AY667" s="203"/>
      <c r="AZ667" s="203"/>
      <c r="BA667" s="203"/>
      <c r="BB667" s="203"/>
      <c r="BC667" s="203"/>
      <c r="BD667" s="203"/>
      <c r="BE667" s="203"/>
      <c r="BF667" s="203"/>
      <c r="BG667" s="203"/>
      <c r="BH667" s="203"/>
      <c r="BI667" s="203"/>
      <c r="BJ667" s="203"/>
      <c r="BK667" s="203"/>
      <c r="BL667" s="203"/>
      <c r="BM667" s="56"/>
    </row>
    <row r="668" spans="1:65">
      <c r="A668" s="30"/>
      <c r="B668" s="3" t="s">
        <v>263</v>
      </c>
      <c r="C668" s="29"/>
      <c r="D668" s="24">
        <v>5.3999999999999999E-2</v>
      </c>
      <c r="E668" s="24">
        <v>5.3094393332576442E-2</v>
      </c>
      <c r="F668" s="24">
        <v>4.8000000000000001E-2</v>
      </c>
      <c r="G668" s="24">
        <v>5.3400000000000003E-2</v>
      </c>
      <c r="H668" s="24">
        <v>5.3999999999999999E-2</v>
      </c>
      <c r="I668" s="24">
        <v>5.2999999999999999E-2</v>
      </c>
      <c r="J668" s="24">
        <v>5.2499999999999998E-2</v>
      </c>
      <c r="K668" s="24">
        <v>5.3499999999999999E-2</v>
      </c>
      <c r="L668" s="24">
        <v>5.2499999999999998E-2</v>
      </c>
      <c r="M668" s="24">
        <v>5.4649720033243088E-2</v>
      </c>
      <c r="N668" s="24">
        <v>5.4149999999999997E-2</v>
      </c>
      <c r="O668" s="24">
        <v>5.5499999999999994E-2</v>
      </c>
      <c r="P668" s="24">
        <v>5.3999999999999999E-2</v>
      </c>
      <c r="Q668" s="24">
        <v>5.135E-2</v>
      </c>
      <c r="R668" s="24">
        <v>5.2999999999999999E-2</v>
      </c>
      <c r="S668" s="24">
        <v>5.45E-2</v>
      </c>
      <c r="T668" s="24">
        <v>0.06</v>
      </c>
      <c r="U668" s="24">
        <v>0.05</v>
      </c>
      <c r="V668" s="24">
        <v>5.4885550000000005E-2</v>
      </c>
      <c r="W668" s="202"/>
      <c r="X668" s="203"/>
      <c r="Y668" s="203"/>
      <c r="Z668" s="203"/>
      <c r="AA668" s="203"/>
      <c r="AB668" s="203"/>
      <c r="AC668" s="203"/>
      <c r="AD668" s="203"/>
      <c r="AE668" s="203"/>
      <c r="AF668" s="203"/>
      <c r="AG668" s="203"/>
      <c r="AH668" s="203"/>
      <c r="AI668" s="203"/>
      <c r="AJ668" s="203"/>
      <c r="AK668" s="203"/>
      <c r="AL668" s="203"/>
      <c r="AM668" s="203"/>
      <c r="AN668" s="203"/>
      <c r="AO668" s="203"/>
      <c r="AP668" s="203"/>
      <c r="AQ668" s="203"/>
      <c r="AR668" s="203"/>
      <c r="AS668" s="203"/>
      <c r="AT668" s="203"/>
      <c r="AU668" s="203"/>
      <c r="AV668" s="203"/>
      <c r="AW668" s="203"/>
      <c r="AX668" s="203"/>
      <c r="AY668" s="203"/>
      <c r="AZ668" s="203"/>
      <c r="BA668" s="203"/>
      <c r="BB668" s="203"/>
      <c r="BC668" s="203"/>
      <c r="BD668" s="203"/>
      <c r="BE668" s="203"/>
      <c r="BF668" s="203"/>
      <c r="BG668" s="203"/>
      <c r="BH668" s="203"/>
      <c r="BI668" s="203"/>
      <c r="BJ668" s="203"/>
      <c r="BK668" s="203"/>
      <c r="BL668" s="203"/>
      <c r="BM668" s="56"/>
    </row>
    <row r="669" spans="1:65">
      <c r="A669" s="30"/>
      <c r="B669" s="3" t="s">
        <v>264</v>
      </c>
      <c r="C669" s="29"/>
      <c r="D669" s="24">
        <v>6.7749538743817461E-4</v>
      </c>
      <c r="E669" s="24">
        <v>1.30837024602712E-3</v>
      </c>
      <c r="F669" s="24">
        <v>3.1885210782848306E-3</v>
      </c>
      <c r="G669" s="24">
        <v>7.3052492542463501E-4</v>
      </c>
      <c r="H669" s="24">
        <v>5.1639777949432275E-4</v>
      </c>
      <c r="I669" s="24">
        <v>7.5277265270908163E-4</v>
      </c>
      <c r="J669" s="24">
        <v>1.2649110640673496E-3</v>
      </c>
      <c r="K669" s="24">
        <v>8.1649658092772671E-4</v>
      </c>
      <c r="L669" s="24">
        <v>2.0736441353327714E-3</v>
      </c>
      <c r="M669" s="24">
        <v>4.6261922489129889E-4</v>
      </c>
      <c r="N669" s="24">
        <v>1.0917875251164968E-3</v>
      </c>
      <c r="O669" s="24">
        <v>8.1649658092772335E-4</v>
      </c>
      <c r="P669" s="24">
        <v>7.5277265270908163E-4</v>
      </c>
      <c r="Q669" s="24">
        <v>9.928074670683463E-4</v>
      </c>
      <c r="R669" s="24">
        <v>8.3666002653407878E-4</v>
      </c>
      <c r="S669" s="24">
        <v>3.9398815549032302E-3</v>
      </c>
      <c r="T669" s="24">
        <v>0</v>
      </c>
      <c r="U669" s="24">
        <v>7.6011774306101464E-18</v>
      </c>
      <c r="V669" s="24">
        <v>2.3578851046364996E-4</v>
      </c>
      <c r="W669" s="202"/>
      <c r="X669" s="203"/>
      <c r="Y669" s="203"/>
      <c r="Z669" s="203"/>
      <c r="AA669" s="203"/>
      <c r="AB669" s="203"/>
      <c r="AC669" s="203"/>
      <c r="AD669" s="203"/>
      <c r="AE669" s="203"/>
      <c r="AF669" s="203"/>
      <c r="AG669" s="203"/>
      <c r="AH669" s="203"/>
      <c r="AI669" s="203"/>
      <c r="AJ669" s="203"/>
      <c r="AK669" s="203"/>
      <c r="AL669" s="203"/>
      <c r="AM669" s="203"/>
      <c r="AN669" s="203"/>
      <c r="AO669" s="203"/>
      <c r="AP669" s="203"/>
      <c r="AQ669" s="203"/>
      <c r="AR669" s="203"/>
      <c r="AS669" s="203"/>
      <c r="AT669" s="203"/>
      <c r="AU669" s="203"/>
      <c r="AV669" s="203"/>
      <c r="AW669" s="203"/>
      <c r="AX669" s="203"/>
      <c r="AY669" s="203"/>
      <c r="AZ669" s="203"/>
      <c r="BA669" s="203"/>
      <c r="BB669" s="203"/>
      <c r="BC669" s="203"/>
      <c r="BD669" s="203"/>
      <c r="BE669" s="203"/>
      <c r="BF669" s="203"/>
      <c r="BG669" s="203"/>
      <c r="BH669" s="203"/>
      <c r="BI669" s="203"/>
      <c r="BJ669" s="203"/>
      <c r="BK669" s="203"/>
      <c r="BL669" s="203"/>
      <c r="BM669" s="56"/>
    </row>
    <row r="670" spans="1:65">
      <c r="A670" s="30"/>
      <c r="B670" s="3" t="s">
        <v>86</v>
      </c>
      <c r="C670" s="29"/>
      <c r="D670" s="13">
        <v>1.255783850673169E-2</v>
      </c>
      <c r="E670" s="13">
        <v>2.4537265589712819E-2</v>
      </c>
      <c r="F670" s="13">
        <v>6.5293946995593821E-2</v>
      </c>
      <c r="G670" s="13">
        <v>1.3624959753023967E-2</v>
      </c>
      <c r="H670" s="13">
        <v>9.5042536103249579E-3</v>
      </c>
      <c r="I670" s="13">
        <v>1.4248062827301228E-2</v>
      </c>
      <c r="J670" s="13">
        <v>2.4325212770525954E-2</v>
      </c>
      <c r="K670" s="13">
        <v>1.5214222004864473E-2</v>
      </c>
      <c r="L670" s="13">
        <v>3.8759703464163957E-2</v>
      </c>
      <c r="M670" s="13">
        <v>8.4524740985485614E-3</v>
      </c>
      <c r="N670" s="13">
        <v>2.0106584256289077E-2</v>
      </c>
      <c r="O670" s="13">
        <v>1.4755962305922713E-2</v>
      </c>
      <c r="P670" s="13">
        <v>1.3897341280783045E-2</v>
      </c>
      <c r="Q670" s="13">
        <v>1.9234242177623758E-2</v>
      </c>
      <c r="R670" s="13">
        <v>1.5936381457791981E-2</v>
      </c>
      <c r="S670" s="13">
        <v>7.146097137067528E-2</v>
      </c>
      <c r="T670" s="13">
        <v>0</v>
      </c>
      <c r="U670" s="13">
        <v>1.5202354861220294E-16</v>
      </c>
      <c r="V670" s="13">
        <v>4.295372117589567E-3</v>
      </c>
      <c r="W670" s="146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3" t="s">
        <v>265</v>
      </c>
      <c r="C671" s="29"/>
      <c r="D671" s="13">
        <v>9.3391433932366041E-3</v>
      </c>
      <c r="E671" s="13">
        <v>-2.4144208034821979E-3</v>
      </c>
      <c r="F671" s="13">
        <v>-8.6387491460555355E-2</v>
      </c>
      <c r="G671" s="13">
        <v>3.1028805363120249E-3</v>
      </c>
      <c r="H671" s="13">
        <v>1.6510845678699981E-2</v>
      </c>
      <c r="I671" s="13">
        <v>-1.1552337177460514E-2</v>
      </c>
      <c r="J671" s="13">
        <v>-2.7142994319771963E-2</v>
      </c>
      <c r="K671" s="13">
        <v>4.0383199648508228E-3</v>
      </c>
      <c r="L671" s="13">
        <v>9.2018853638831111E-4</v>
      </c>
      <c r="M671" s="13">
        <v>2.3965902332987454E-2</v>
      </c>
      <c r="N671" s="13">
        <v>1.5887219393007301E-2</v>
      </c>
      <c r="O671" s="13">
        <v>3.5219634249473275E-2</v>
      </c>
      <c r="P671" s="13">
        <v>1.3392714250237692E-2</v>
      </c>
      <c r="Q671" s="13">
        <v>-3.4314696605235229E-2</v>
      </c>
      <c r="R671" s="13">
        <v>-1.7788600034385316E-2</v>
      </c>
      <c r="S671" s="13">
        <v>3.147787653531875E-2</v>
      </c>
      <c r="T671" s="13">
        <v>0.12252731424641694</v>
      </c>
      <c r="U671" s="13">
        <v>-6.4560571461319216E-2</v>
      </c>
      <c r="V671" s="13">
        <v>2.6993068101761608E-2</v>
      </c>
      <c r="W671" s="146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A672" s="30"/>
      <c r="B672" s="46" t="s">
        <v>266</v>
      </c>
      <c r="C672" s="47"/>
      <c r="D672" s="45">
        <v>0.18</v>
      </c>
      <c r="E672" s="45">
        <v>0.22</v>
      </c>
      <c r="F672" s="45">
        <v>3.06</v>
      </c>
      <c r="G672" s="45">
        <v>0.03</v>
      </c>
      <c r="H672" s="45">
        <v>0.42</v>
      </c>
      <c r="I672" s="45">
        <v>0.53</v>
      </c>
      <c r="J672" s="45">
        <v>1.06</v>
      </c>
      <c r="K672" s="45">
        <v>0</v>
      </c>
      <c r="L672" s="45">
        <v>0.11</v>
      </c>
      <c r="M672" s="45">
        <v>0.67</v>
      </c>
      <c r="N672" s="45">
        <v>0.4</v>
      </c>
      <c r="O672" s="45">
        <v>1.06</v>
      </c>
      <c r="P672" s="45">
        <v>0.32</v>
      </c>
      <c r="Q672" s="45">
        <v>1.3</v>
      </c>
      <c r="R672" s="45">
        <v>0.74</v>
      </c>
      <c r="S672" s="45">
        <v>0.93</v>
      </c>
      <c r="T672" s="45">
        <v>4.01</v>
      </c>
      <c r="U672" s="45">
        <v>2.3199999999999998</v>
      </c>
      <c r="V672" s="45">
        <v>0.78</v>
      </c>
      <c r="W672" s="146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5"/>
    </row>
    <row r="673" spans="1:65">
      <c r="B673" s="31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BM673" s="55"/>
    </row>
    <row r="674" spans="1:65" ht="15">
      <c r="B674" s="8" t="s">
        <v>528</v>
      </c>
      <c r="BM674" s="28" t="s">
        <v>66</v>
      </c>
    </row>
    <row r="675" spans="1:65" ht="15">
      <c r="A675" s="25" t="s">
        <v>37</v>
      </c>
      <c r="B675" s="18" t="s">
        <v>110</v>
      </c>
      <c r="C675" s="15" t="s">
        <v>111</v>
      </c>
      <c r="D675" s="16" t="s">
        <v>230</v>
      </c>
      <c r="E675" s="17" t="s">
        <v>230</v>
      </c>
      <c r="F675" s="17" t="s">
        <v>230</v>
      </c>
      <c r="G675" s="17" t="s">
        <v>230</v>
      </c>
      <c r="H675" s="17" t="s">
        <v>230</v>
      </c>
      <c r="I675" s="17" t="s">
        <v>230</v>
      </c>
      <c r="J675" s="17" t="s">
        <v>230</v>
      </c>
      <c r="K675" s="17" t="s">
        <v>230</v>
      </c>
      <c r="L675" s="17" t="s">
        <v>230</v>
      </c>
      <c r="M675" s="17" t="s">
        <v>230</v>
      </c>
      <c r="N675" s="17" t="s">
        <v>230</v>
      </c>
      <c r="O675" s="17" t="s">
        <v>230</v>
      </c>
      <c r="P675" s="17" t="s">
        <v>230</v>
      </c>
      <c r="Q675" s="17" t="s">
        <v>230</v>
      </c>
      <c r="R675" s="17" t="s">
        <v>230</v>
      </c>
      <c r="S675" s="17" t="s">
        <v>230</v>
      </c>
      <c r="T675" s="17" t="s">
        <v>230</v>
      </c>
      <c r="U675" s="17" t="s">
        <v>230</v>
      </c>
      <c r="V675" s="17" t="s">
        <v>230</v>
      </c>
      <c r="W675" s="146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>
        <v>1</v>
      </c>
    </row>
    <row r="676" spans="1:65">
      <c r="A676" s="30"/>
      <c r="B676" s="19" t="s">
        <v>231</v>
      </c>
      <c r="C676" s="9" t="s">
        <v>231</v>
      </c>
      <c r="D676" s="144" t="s">
        <v>234</v>
      </c>
      <c r="E676" s="145" t="s">
        <v>235</v>
      </c>
      <c r="F676" s="145" t="s">
        <v>239</v>
      </c>
      <c r="G676" s="145" t="s">
        <v>240</v>
      </c>
      <c r="H676" s="145" t="s">
        <v>241</v>
      </c>
      <c r="I676" s="145" t="s">
        <v>242</v>
      </c>
      <c r="J676" s="145" t="s">
        <v>243</v>
      </c>
      <c r="K676" s="145" t="s">
        <v>244</v>
      </c>
      <c r="L676" s="145" t="s">
        <v>245</v>
      </c>
      <c r="M676" s="145" t="s">
        <v>246</v>
      </c>
      <c r="N676" s="145" t="s">
        <v>247</v>
      </c>
      <c r="O676" s="145" t="s">
        <v>248</v>
      </c>
      <c r="P676" s="145" t="s">
        <v>249</v>
      </c>
      <c r="Q676" s="145" t="s">
        <v>250</v>
      </c>
      <c r="R676" s="145" t="s">
        <v>251</v>
      </c>
      <c r="S676" s="145" t="s">
        <v>286</v>
      </c>
      <c r="T676" s="145" t="s">
        <v>254</v>
      </c>
      <c r="U676" s="145" t="s">
        <v>255</v>
      </c>
      <c r="V676" s="145" t="s">
        <v>301</v>
      </c>
      <c r="W676" s="146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 t="s">
        <v>3</v>
      </c>
    </row>
    <row r="677" spans="1:65">
      <c r="A677" s="30"/>
      <c r="B677" s="19"/>
      <c r="C677" s="9"/>
      <c r="D677" s="10" t="s">
        <v>302</v>
      </c>
      <c r="E677" s="11" t="s">
        <v>302</v>
      </c>
      <c r="F677" s="11" t="s">
        <v>303</v>
      </c>
      <c r="G677" s="11" t="s">
        <v>302</v>
      </c>
      <c r="H677" s="11" t="s">
        <v>303</v>
      </c>
      <c r="I677" s="11" t="s">
        <v>303</v>
      </c>
      <c r="J677" s="11" t="s">
        <v>303</v>
      </c>
      <c r="K677" s="11" t="s">
        <v>303</v>
      </c>
      <c r="L677" s="11" t="s">
        <v>303</v>
      </c>
      <c r="M677" s="11" t="s">
        <v>114</v>
      </c>
      <c r="N677" s="11" t="s">
        <v>303</v>
      </c>
      <c r="O677" s="11" t="s">
        <v>302</v>
      </c>
      <c r="P677" s="11" t="s">
        <v>302</v>
      </c>
      <c r="Q677" s="11" t="s">
        <v>302</v>
      </c>
      <c r="R677" s="11" t="s">
        <v>303</v>
      </c>
      <c r="S677" s="11" t="s">
        <v>303</v>
      </c>
      <c r="T677" s="11" t="s">
        <v>114</v>
      </c>
      <c r="U677" s="11" t="s">
        <v>302</v>
      </c>
      <c r="V677" s="11" t="s">
        <v>114</v>
      </c>
      <c r="W677" s="146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1</v>
      </c>
    </row>
    <row r="678" spans="1:65">
      <c r="A678" s="30"/>
      <c r="B678" s="19"/>
      <c r="C678" s="9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146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2</v>
      </c>
    </row>
    <row r="679" spans="1:65">
      <c r="A679" s="30"/>
      <c r="B679" s="18">
        <v>1</v>
      </c>
      <c r="C679" s="14">
        <v>1</v>
      </c>
      <c r="D679" s="214">
        <v>15.299999999999999</v>
      </c>
      <c r="E679" s="214">
        <v>15.024807120943642</v>
      </c>
      <c r="F679" s="227">
        <v>14</v>
      </c>
      <c r="G679" s="214">
        <v>16.600000000000001</v>
      </c>
      <c r="H679" s="214">
        <v>13.9</v>
      </c>
      <c r="I679" s="214">
        <v>16.399999999999999</v>
      </c>
      <c r="J679" s="214">
        <v>14.7</v>
      </c>
      <c r="K679" s="214">
        <v>14.2</v>
      </c>
      <c r="L679" s="214">
        <v>17</v>
      </c>
      <c r="M679" s="214">
        <v>14.441073385679999</v>
      </c>
      <c r="N679" s="227">
        <v>18</v>
      </c>
      <c r="O679" s="227">
        <v>15</v>
      </c>
      <c r="P679" s="214">
        <v>12.83</v>
      </c>
      <c r="Q679" s="214">
        <v>16.399999999999999</v>
      </c>
      <c r="R679" s="214">
        <v>15.71</v>
      </c>
      <c r="S679" s="214">
        <v>15.400000000000002</v>
      </c>
      <c r="T679" s="214">
        <v>15.12</v>
      </c>
      <c r="U679" s="227">
        <v>15</v>
      </c>
      <c r="V679" s="230">
        <v>23.846</v>
      </c>
      <c r="W679" s="215"/>
      <c r="X679" s="216"/>
      <c r="Y679" s="216"/>
      <c r="Z679" s="216"/>
      <c r="AA679" s="216"/>
      <c r="AB679" s="216"/>
      <c r="AC679" s="216"/>
      <c r="AD679" s="216"/>
      <c r="AE679" s="216"/>
      <c r="AF679" s="216"/>
      <c r="AG679" s="216"/>
      <c r="AH679" s="216"/>
      <c r="AI679" s="216"/>
      <c r="AJ679" s="216"/>
      <c r="AK679" s="216"/>
      <c r="AL679" s="216"/>
      <c r="AM679" s="216"/>
      <c r="AN679" s="216"/>
      <c r="AO679" s="216"/>
      <c r="AP679" s="216"/>
      <c r="AQ679" s="216"/>
      <c r="AR679" s="216"/>
      <c r="AS679" s="216"/>
      <c r="AT679" s="216"/>
      <c r="AU679" s="216"/>
      <c r="AV679" s="216"/>
      <c r="AW679" s="216"/>
      <c r="AX679" s="216"/>
      <c r="AY679" s="216"/>
      <c r="AZ679" s="216"/>
      <c r="BA679" s="216"/>
      <c r="BB679" s="216"/>
      <c r="BC679" s="216"/>
      <c r="BD679" s="216"/>
      <c r="BE679" s="216"/>
      <c r="BF679" s="216"/>
      <c r="BG679" s="216"/>
      <c r="BH679" s="216"/>
      <c r="BI679" s="216"/>
      <c r="BJ679" s="216"/>
      <c r="BK679" s="216"/>
      <c r="BL679" s="216"/>
      <c r="BM679" s="217">
        <v>1</v>
      </c>
    </row>
    <row r="680" spans="1:65">
      <c r="A680" s="30"/>
      <c r="B680" s="19">
        <v>1</v>
      </c>
      <c r="C680" s="9">
        <v>2</v>
      </c>
      <c r="D680" s="218">
        <v>15.400000000000002</v>
      </c>
      <c r="E680" s="218">
        <v>15.231948439136314</v>
      </c>
      <c r="F680" s="228">
        <v>12</v>
      </c>
      <c r="G680" s="218">
        <v>18</v>
      </c>
      <c r="H680" s="218">
        <v>14.9</v>
      </c>
      <c r="I680" s="218">
        <v>16.399999999999999</v>
      </c>
      <c r="J680" s="218">
        <v>15.1</v>
      </c>
      <c r="K680" s="218">
        <v>13.8</v>
      </c>
      <c r="L680" s="218">
        <v>16.3</v>
      </c>
      <c r="M680" s="218">
        <v>14.60293997028</v>
      </c>
      <c r="N680" s="228">
        <v>18</v>
      </c>
      <c r="O680" s="228">
        <v>15</v>
      </c>
      <c r="P680" s="218">
        <v>13.26</v>
      </c>
      <c r="Q680" s="218">
        <v>15.400000000000002</v>
      </c>
      <c r="R680" s="218">
        <v>15.570000000000002</v>
      </c>
      <c r="S680" s="218">
        <v>15.2</v>
      </c>
      <c r="T680" s="218">
        <v>16.43</v>
      </c>
      <c r="U680" s="228">
        <v>15</v>
      </c>
      <c r="V680" s="218">
        <v>15.266999999999998</v>
      </c>
      <c r="W680" s="215"/>
      <c r="X680" s="216"/>
      <c r="Y680" s="216"/>
      <c r="Z680" s="216"/>
      <c r="AA680" s="216"/>
      <c r="AB680" s="216"/>
      <c r="AC680" s="216"/>
      <c r="AD680" s="216"/>
      <c r="AE680" s="216"/>
      <c r="AF680" s="216"/>
      <c r="AG680" s="216"/>
      <c r="AH680" s="216"/>
      <c r="AI680" s="216"/>
      <c r="AJ680" s="216"/>
      <c r="AK680" s="216"/>
      <c r="AL680" s="216"/>
      <c r="AM680" s="216"/>
      <c r="AN680" s="216"/>
      <c r="AO680" s="216"/>
      <c r="AP680" s="216"/>
      <c r="AQ680" s="216"/>
      <c r="AR680" s="216"/>
      <c r="AS680" s="216"/>
      <c r="AT680" s="216"/>
      <c r="AU680" s="216"/>
      <c r="AV680" s="216"/>
      <c r="AW680" s="216"/>
      <c r="AX680" s="216"/>
      <c r="AY680" s="216"/>
      <c r="AZ680" s="216"/>
      <c r="BA680" s="216"/>
      <c r="BB680" s="216"/>
      <c r="BC680" s="216"/>
      <c r="BD680" s="216"/>
      <c r="BE680" s="216"/>
      <c r="BF680" s="216"/>
      <c r="BG680" s="216"/>
      <c r="BH680" s="216"/>
      <c r="BI680" s="216"/>
      <c r="BJ680" s="216"/>
      <c r="BK680" s="216"/>
      <c r="BL680" s="216"/>
      <c r="BM680" s="217">
        <v>15</v>
      </c>
    </row>
    <row r="681" spans="1:65">
      <c r="A681" s="30"/>
      <c r="B681" s="19">
        <v>1</v>
      </c>
      <c r="C681" s="9">
        <v>3</v>
      </c>
      <c r="D681" s="218">
        <v>15.6</v>
      </c>
      <c r="E681" s="218">
        <v>15.759568267557883</v>
      </c>
      <c r="F681" s="228">
        <v>13</v>
      </c>
      <c r="G681" s="218">
        <v>17.100000000000001</v>
      </c>
      <c r="H681" s="218">
        <v>14.1</v>
      </c>
      <c r="I681" s="218">
        <v>16.3</v>
      </c>
      <c r="J681" s="218">
        <v>15.400000000000002</v>
      </c>
      <c r="K681" s="218">
        <v>13.6</v>
      </c>
      <c r="L681" s="218">
        <v>15.400000000000002</v>
      </c>
      <c r="M681" s="218">
        <v>14.83730324868</v>
      </c>
      <c r="N681" s="228">
        <v>17</v>
      </c>
      <c r="O681" s="228">
        <v>15</v>
      </c>
      <c r="P681" s="218">
        <v>13.31</v>
      </c>
      <c r="Q681" s="218">
        <v>16.3</v>
      </c>
      <c r="R681" s="218">
        <v>15.299999999999999</v>
      </c>
      <c r="S681" s="218">
        <v>14.6</v>
      </c>
      <c r="T681" s="218">
        <v>16.63</v>
      </c>
      <c r="U681" s="228">
        <v>15</v>
      </c>
      <c r="V681" s="218">
        <v>17.786999999999999</v>
      </c>
      <c r="W681" s="215"/>
      <c r="X681" s="216"/>
      <c r="Y681" s="216"/>
      <c r="Z681" s="216"/>
      <c r="AA681" s="216"/>
      <c r="AB681" s="216"/>
      <c r="AC681" s="216"/>
      <c r="AD681" s="216"/>
      <c r="AE681" s="216"/>
      <c r="AF681" s="216"/>
      <c r="AG681" s="216"/>
      <c r="AH681" s="216"/>
      <c r="AI681" s="216"/>
      <c r="AJ681" s="216"/>
      <c r="AK681" s="216"/>
      <c r="AL681" s="216"/>
      <c r="AM681" s="216"/>
      <c r="AN681" s="216"/>
      <c r="AO681" s="216"/>
      <c r="AP681" s="216"/>
      <c r="AQ681" s="216"/>
      <c r="AR681" s="216"/>
      <c r="AS681" s="216"/>
      <c r="AT681" s="216"/>
      <c r="AU681" s="216"/>
      <c r="AV681" s="216"/>
      <c r="AW681" s="216"/>
      <c r="AX681" s="216"/>
      <c r="AY681" s="216"/>
      <c r="AZ681" s="216"/>
      <c r="BA681" s="216"/>
      <c r="BB681" s="216"/>
      <c r="BC681" s="216"/>
      <c r="BD681" s="216"/>
      <c r="BE681" s="216"/>
      <c r="BF681" s="216"/>
      <c r="BG681" s="216"/>
      <c r="BH681" s="216"/>
      <c r="BI681" s="216"/>
      <c r="BJ681" s="216"/>
      <c r="BK681" s="216"/>
      <c r="BL681" s="216"/>
      <c r="BM681" s="217">
        <v>16</v>
      </c>
    </row>
    <row r="682" spans="1:65">
      <c r="A682" s="30"/>
      <c r="B682" s="19">
        <v>1</v>
      </c>
      <c r="C682" s="9">
        <v>4</v>
      </c>
      <c r="D682" s="218">
        <v>15.6</v>
      </c>
      <c r="E682" s="218">
        <v>14.594606835270955</v>
      </c>
      <c r="F682" s="228">
        <v>13</v>
      </c>
      <c r="G682" s="218">
        <v>16.899999999999999</v>
      </c>
      <c r="H682" s="218">
        <v>14.3</v>
      </c>
      <c r="I682" s="218">
        <v>16.3</v>
      </c>
      <c r="J682" s="218">
        <v>14.8</v>
      </c>
      <c r="K682" s="218">
        <v>14.8</v>
      </c>
      <c r="L682" s="218">
        <v>16.3</v>
      </c>
      <c r="M682" s="218">
        <v>15.035353456345199</v>
      </c>
      <c r="N682" s="228">
        <v>18</v>
      </c>
      <c r="O682" s="228">
        <v>15</v>
      </c>
      <c r="P682" s="218">
        <v>14.09</v>
      </c>
      <c r="Q682" s="218">
        <v>16.899999999999999</v>
      </c>
      <c r="R682" s="218">
        <v>15.88</v>
      </c>
      <c r="S682" s="218">
        <v>15.400000000000002</v>
      </c>
      <c r="T682" s="218">
        <v>16.98</v>
      </c>
      <c r="U682" s="228">
        <v>14</v>
      </c>
      <c r="V682" s="218">
        <v>17.172000000000001</v>
      </c>
      <c r="W682" s="215"/>
      <c r="X682" s="216"/>
      <c r="Y682" s="216"/>
      <c r="Z682" s="216"/>
      <c r="AA682" s="216"/>
      <c r="AB682" s="216"/>
      <c r="AC682" s="216"/>
      <c r="AD682" s="216"/>
      <c r="AE682" s="216"/>
      <c r="AF682" s="216"/>
      <c r="AG682" s="216"/>
      <c r="AH682" s="216"/>
      <c r="AI682" s="216"/>
      <c r="AJ682" s="216"/>
      <c r="AK682" s="216"/>
      <c r="AL682" s="216"/>
      <c r="AM682" s="216"/>
      <c r="AN682" s="216"/>
      <c r="AO682" s="216"/>
      <c r="AP682" s="216"/>
      <c r="AQ682" s="216"/>
      <c r="AR682" s="216"/>
      <c r="AS682" s="216"/>
      <c r="AT682" s="216"/>
      <c r="AU682" s="216"/>
      <c r="AV682" s="216"/>
      <c r="AW682" s="216"/>
      <c r="AX682" s="216"/>
      <c r="AY682" s="216"/>
      <c r="AZ682" s="216"/>
      <c r="BA682" s="216"/>
      <c r="BB682" s="216"/>
      <c r="BC682" s="216"/>
      <c r="BD682" s="216"/>
      <c r="BE682" s="216"/>
      <c r="BF682" s="216"/>
      <c r="BG682" s="216"/>
      <c r="BH682" s="216"/>
      <c r="BI682" s="216"/>
      <c r="BJ682" s="216"/>
      <c r="BK682" s="216"/>
      <c r="BL682" s="216"/>
      <c r="BM682" s="217">
        <v>15.505583599570858</v>
      </c>
    </row>
    <row r="683" spans="1:65">
      <c r="A683" s="30"/>
      <c r="B683" s="19">
        <v>1</v>
      </c>
      <c r="C683" s="9">
        <v>5</v>
      </c>
      <c r="D683" s="218">
        <v>15.2</v>
      </c>
      <c r="E683" s="218">
        <v>14.674754001770578</v>
      </c>
      <c r="F683" s="228">
        <v>12</v>
      </c>
      <c r="G683" s="218">
        <v>16</v>
      </c>
      <c r="H683" s="218">
        <v>14.4</v>
      </c>
      <c r="I683" s="218">
        <v>16.399999999999999</v>
      </c>
      <c r="J683" s="218">
        <v>15.299999999999999</v>
      </c>
      <c r="K683" s="218">
        <v>14</v>
      </c>
      <c r="L683" s="218">
        <v>16.3</v>
      </c>
      <c r="M683" s="218">
        <v>14.58027531528</v>
      </c>
      <c r="N683" s="228">
        <v>18</v>
      </c>
      <c r="O683" s="228">
        <v>16</v>
      </c>
      <c r="P683" s="218">
        <v>14.29</v>
      </c>
      <c r="Q683" s="218">
        <v>16.2</v>
      </c>
      <c r="R683" s="218">
        <v>16.170000000000002</v>
      </c>
      <c r="S683" s="218">
        <v>14.6</v>
      </c>
      <c r="T683" s="218">
        <v>16.739999999999998</v>
      </c>
      <c r="U683" s="228">
        <v>15</v>
      </c>
      <c r="V683" s="218">
        <v>18.413</v>
      </c>
      <c r="W683" s="215"/>
      <c r="X683" s="216"/>
      <c r="Y683" s="216"/>
      <c r="Z683" s="216"/>
      <c r="AA683" s="216"/>
      <c r="AB683" s="216"/>
      <c r="AC683" s="216"/>
      <c r="AD683" s="216"/>
      <c r="AE683" s="216"/>
      <c r="AF683" s="216"/>
      <c r="AG683" s="216"/>
      <c r="AH683" s="216"/>
      <c r="AI683" s="216"/>
      <c r="AJ683" s="216"/>
      <c r="AK683" s="216"/>
      <c r="AL683" s="216"/>
      <c r="AM683" s="216"/>
      <c r="AN683" s="216"/>
      <c r="AO683" s="216"/>
      <c r="AP683" s="216"/>
      <c r="AQ683" s="216"/>
      <c r="AR683" s="216"/>
      <c r="AS683" s="216"/>
      <c r="AT683" s="216"/>
      <c r="AU683" s="216"/>
      <c r="AV683" s="216"/>
      <c r="AW683" s="216"/>
      <c r="AX683" s="216"/>
      <c r="AY683" s="216"/>
      <c r="AZ683" s="216"/>
      <c r="BA683" s="216"/>
      <c r="BB683" s="216"/>
      <c r="BC683" s="216"/>
      <c r="BD683" s="216"/>
      <c r="BE683" s="216"/>
      <c r="BF683" s="216"/>
      <c r="BG683" s="216"/>
      <c r="BH683" s="216"/>
      <c r="BI683" s="216"/>
      <c r="BJ683" s="216"/>
      <c r="BK683" s="216"/>
      <c r="BL683" s="216"/>
      <c r="BM683" s="217">
        <v>50</v>
      </c>
    </row>
    <row r="684" spans="1:65">
      <c r="A684" s="30"/>
      <c r="B684" s="19">
        <v>1</v>
      </c>
      <c r="C684" s="9">
        <v>6</v>
      </c>
      <c r="D684" s="218">
        <v>15.400000000000002</v>
      </c>
      <c r="E684" s="218">
        <v>14.760322095252549</v>
      </c>
      <c r="F684" s="228">
        <v>14</v>
      </c>
      <c r="G684" s="218">
        <v>16</v>
      </c>
      <c r="H684" s="218">
        <v>14.4</v>
      </c>
      <c r="I684" s="218">
        <v>16.2</v>
      </c>
      <c r="J684" s="218">
        <v>15.400000000000002</v>
      </c>
      <c r="K684" s="218">
        <v>13.8</v>
      </c>
      <c r="L684" s="218">
        <v>17.399999999999999</v>
      </c>
      <c r="M684" s="218">
        <v>14.874371825179999</v>
      </c>
      <c r="N684" s="228">
        <v>13</v>
      </c>
      <c r="O684" s="228">
        <v>15</v>
      </c>
      <c r="P684" s="218">
        <v>14.18</v>
      </c>
      <c r="Q684" s="218">
        <v>16.8</v>
      </c>
      <c r="R684" s="218">
        <v>16.22</v>
      </c>
      <c r="S684" s="218">
        <v>15.6</v>
      </c>
      <c r="T684" s="218">
        <v>15.979999999999999</v>
      </c>
      <c r="U684" s="228">
        <v>15</v>
      </c>
      <c r="V684" s="218">
        <v>17.106999999999999</v>
      </c>
      <c r="W684" s="215"/>
      <c r="X684" s="216"/>
      <c r="Y684" s="216"/>
      <c r="Z684" s="216"/>
      <c r="AA684" s="216"/>
      <c r="AB684" s="216"/>
      <c r="AC684" s="216"/>
      <c r="AD684" s="216"/>
      <c r="AE684" s="216"/>
      <c r="AF684" s="216"/>
      <c r="AG684" s="216"/>
      <c r="AH684" s="216"/>
      <c r="AI684" s="216"/>
      <c r="AJ684" s="216"/>
      <c r="AK684" s="216"/>
      <c r="AL684" s="216"/>
      <c r="AM684" s="216"/>
      <c r="AN684" s="216"/>
      <c r="AO684" s="216"/>
      <c r="AP684" s="216"/>
      <c r="AQ684" s="216"/>
      <c r="AR684" s="216"/>
      <c r="AS684" s="216"/>
      <c r="AT684" s="216"/>
      <c r="AU684" s="216"/>
      <c r="AV684" s="216"/>
      <c r="AW684" s="216"/>
      <c r="AX684" s="216"/>
      <c r="AY684" s="216"/>
      <c r="AZ684" s="216"/>
      <c r="BA684" s="216"/>
      <c r="BB684" s="216"/>
      <c r="BC684" s="216"/>
      <c r="BD684" s="216"/>
      <c r="BE684" s="216"/>
      <c r="BF684" s="216"/>
      <c r="BG684" s="216"/>
      <c r="BH684" s="216"/>
      <c r="BI684" s="216"/>
      <c r="BJ684" s="216"/>
      <c r="BK684" s="216"/>
      <c r="BL684" s="216"/>
      <c r="BM684" s="219"/>
    </row>
    <row r="685" spans="1:65">
      <c r="A685" s="30"/>
      <c r="B685" s="20" t="s">
        <v>262</v>
      </c>
      <c r="C685" s="12"/>
      <c r="D685" s="220">
        <v>15.41666666666667</v>
      </c>
      <c r="E685" s="220">
        <v>15.007667793321987</v>
      </c>
      <c r="F685" s="220">
        <v>13</v>
      </c>
      <c r="G685" s="220">
        <v>16.766666666666666</v>
      </c>
      <c r="H685" s="220">
        <v>14.333333333333336</v>
      </c>
      <c r="I685" s="220">
        <v>16.333333333333332</v>
      </c>
      <c r="J685" s="220">
        <v>15.116666666666667</v>
      </c>
      <c r="K685" s="220">
        <v>14.033333333333333</v>
      </c>
      <c r="L685" s="220">
        <v>16.45</v>
      </c>
      <c r="M685" s="220">
        <v>14.728552866907535</v>
      </c>
      <c r="N685" s="220">
        <v>17</v>
      </c>
      <c r="O685" s="220">
        <v>15.166666666666666</v>
      </c>
      <c r="P685" s="220">
        <v>13.660000000000002</v>
      </c>
      <c r="Q685" s="220">
        <v>16.333333333333332</v>
      </c>
      <c r="R685" s="220">
        <v>15.808333333333332</v>
      </c>
      <c r="S685" s="220">
        <v>15.133333333333333</v>
      </c>
      <c r="T685" s="220">
        <v>16.313333333333333</v>
      </c>
      <c r="U685" s="220">
        <v>14.833333333333334</v>
      </c>
      <c r="V685" s="220">
        <v>18.265333333333334</v>
      </c>
      <c r="W685" s="215"/>
      <c r="X685" s="216"/>
      <c r="Y685" s="216"/>
      <c r="Z685" s="216"/>
      <c r="AA685" s="216"/>
      <c r="AB685" s="216"/>
      <c r="AC685" s="216"/>
      <c r="AD685" s="216"/>
      <c r="AE685" s="216"/>
      <c r="AF685" s="216"/>
      <c r="AG685" s="216"/>
      <c r="AH685" s="216"/>
      <c r="AI685" s="216"/>
      <c r="AJ685" s="216"/>
      <c r="AK685" s="216"/>
      <c r="AL685" s="216"/>
      <c r="AM685" s="216"/>
      <c r="AN685" s="216"/>
      <c r="AO685" s="216"/>
      <c r="AP685" s="216"/>
      <c r="AQ685" s="216"/>
      <c r="AR685" s="216"/>
      <c r="AS685" s="216"/>
      <c r="AT685" s="216"/>
      <c r="AU685" s="216"/>
      <c r="AV685" s="216"/>
      <c r="AW685" s="216"/>
      <c r="AX685" s="216"/>
      <c r="AY685" s="216"/>
      <c r="AZ685" s="216"/>
      <c r="BA685" s="216"/>
      <c r="BB685" s="216"/>
      <c r="BC685" s="216"/>
      <c r="BD685" s="216"/>
      <c r="BE685" s="216"/>
      <c r="BF685" s="216"/>
      <c r="BG685" s="216"/>
      <c r="BH685" s="216"/>
      <c r="BI685" s="216"/>
      <c r="BJ685" s="216"/>
      <c r="BK685" s="216"/>
      <c r="BL685" s="216"/>
      <c r="BM685" s="219"/>
    </row>
    <row r="686" spans="1:65">
      <c r="A686" s="30"/>
      <c r="B686" s="3" t="s">
        <v>263</v>
      </c>
      <c r="C686" s="29"/>
      <c r="D686" s="218">
        <v>15.400000000000002</v>
      </c>
      <c r="E686" s="218">
        <v>14.892564608098095</v>
      </c>
      <c r="F686" s="218">
        <v>13</v>
      </c>
      <c r="G686" s="218">
        <v>16.75</v>
      </c>
      <c r="H686" s="218">
        <v>14.350000000000001</v>
      </c>
      <c r="I686" s="218">
        <v>16.350000000000001</v>
      </c>
      <c r="J686" s="218">
        <v>15.2</v>
      </c>
      <c r="K686" s="218">
        <v>13.9</v>
      </c>
      <c r="L686" s="218">
        <v>16.3</v>
      </c>
      <c r="M686" s="218">
        <v>14.72012160948</v>
      </c>
      <c r="N686" s="218">
        <v>18</v>
      </c>
      <c r="O686" s="218">
        <v>15</v>
      </c>
      <c r="P686" s="218">
        <v>13.7</v>
      </c>
      <c r="Q686" s="218">
        <v>16.350000000000001</v>
      </c>
      <c r="R686" s="218">
        <v>15.795000000000002</v>
      </c>
      <c r="S686" s="218">
        <v>15.3</v>
      </c>
      <c r="T686" s="218">
        <v>16.53</v>
      </c>
      <c r="U686" s="218">
        <v>15</v>
      </c>
      <c r="V686" s="218">
        <v>17.479500000000002</v>
      </c>
      <c r="W686" s="215"/>
      <c r="X686" s="216"/>
      <c r="Y686" s="216"/>
      <c r="Z686" s="216"/>
      <c r="AA686" s="216"/>
      <c r="AB686" s="216"/>
      <c r="AC686" s="216"/>
      <c r="AD686" s="216"/>
      <c r="AE686" s="216"/>
      <c r="AF686" s="216"/>
      <c r="AG686" s="216"/>
      <c r="AH686" s="216"/>
      <c r="AI686" s="216"/>
      <c r="AJ686" s="216"/>
      <c r="AK686" s="216"/>
      <c r="AL686" s="216"/>
      <c r="AM686" s="216"/>
      <c r="AN686" s="216"/>
      <c r="AO686" s="216"/>
      <c r="AP686" s="216"/>
      <c r="AQ686" s="216"/>
      <c r="AR686" s="216"/>
      <c r="AS686" s="216"/>
      <c r="AT686" s="216"/>
      <c r="AU686" s="216"/>
      <c r="AV686" s="216"/>
      <c r="AW686" s="216"/>
      <c r="AX686" s="216"/>
      <c r="AY686" s="216"/>
      <c r="AZ686" s="216"/>
      <c r="BA686" s="216"/>
      <c r="BB686" s="216"/>
      <c r="BC686" s="216"/>
      <c r="BD686" s="216"/>
      <c r="BE686" s="216"/>
      <c r="BF686" s="216"/>
      <c r="BG686" s="216"/>
      <c r="BH686" s="216"/>
      <c r="BI686" s="216"/>
      <c r="BJ686" s="216"/>
      <c r="BK686" s="216"/>
      <c r="BL686" s="216"/>
      <c r="BM686" s="219"/>
    </row>
    <row r="687" spans="1:65">
      <c r="A687" s="30"/>
      <c r="B687" s="3" t="s">
        <v>264</v>
      </c>
      <c r="C687" s="29"/>
      <c r="D687" s="24">
        <v>0.16020819787597232</v>
      </c>
      <c r="E687" s="24">
        <v>0.43785402357840864</v>
      </c>
      <c r="F687" s="24">
        <v>0.89442719099991586</v>
      </c>
      <c r="G687" s="24">
        <v>0.75542482529148236</v>
      </c>
      <c r="H687" s="24">
        <v>0.33862466931200791</v>
      </c>
      <c r="I687" s="24">
        <v>8.1649658092772026E-2</v>
      </c>
      <c r="J687" s="24">
        <v>0.30605010483034817</v>
      </c>
      <c r="K687" s="24">
        <v>0.42739521132865627</v>
      </c>
      <c r="L687" s="24">
        <v>0.68920243760450994</v>
      </c>
      <c r="M687" s="24">
        <v>0.22254244541178683</v>
      </c>
      <c r="N687" s="24">
        <v>2</v>
      </c>
      <c r="O687" s="24">
        <v>0.40824829046386302</v>
      </c>
      <c r="P687" s="24">
        <v>0.60392052457256296</v>
      </c>
      <c r="Q687" s="24">
        <v>0.53541261347363278</v>
      </c>
      <c r="R687" s="24">
        <v>0.35504459813756745</v>
      </c>
      <c r="S687" s="24">
        <v>0.43204937989385794</v>
      </c>
      <c r="T687" s="24">
        <v>0.67461594012198289</v>
      </c>
      <c r="U687" s="24">
        <v>0.40824829046386302</v>
      </c>
      <c r="V687" s="24">
        <v>2.9298998390161159</v>
      </c>
      <c r="W687" s="146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5"/>
    </row>
    <row r="688" spans="1:65">
      <c r="A688" s="30"/>
      <c r="B688" s="3" t="s">
        <v>86</v>
      </c>
      <c r="C688" s="29"/>
      <c r="D688" s="13">
        <v>1.0391883105468474E-2</v>
      </c>
      <c r="E688" s="13">
        <v>2.9175354199487413E-2</v>
      </c>
      <c r="F688" s="13">
        <v>6.8802091615378147E-2</v>
      </c>
      <c r="G688" s="13">
        <v>4.5055158566092393E-2</v>
      </c>
      <c r="H688" s="13">
        <v>2.3624976928744733E-2</v>
      </c>
      <c r="I688" s="13">
        <v>4.9989586587411445E-3</v>
      </c>
      <c r="J688" s="13">
        <v>2.0245872425381357E-2</v>
      </c>
      <c r="K688" s="13">
        <v>3.0455715771638213E-2</v>
      </c>
      <c r="L688" s="13">
        <v>4.1896804717599392E-2</v>
      </c>
      <c r="M688" s="13">
        <v>1.5109593415100578E-2</v>
      </c>
      <c r="N688" s="13">
        <v>0.11764705882352941</v>
      </c>
      <c r="O688" s="13">
        <v>2.6917469700914045E-2</v>
      </c>
      <c r="P688" s="13">
        <v>4.4210872955531687E-2</v>
      </c>
      <c r="Q688" s="13">
        <v>3.2780364090222419E-2</v>
      </c>
      <c r="R688" s="13">
        <v>2.2459331458359568E-2</v>
      </c>
      <c r="S688" s="13">
        <v>2.8549518495188851E-2</v>
      </c>
      <c r="T688" s="13">
        <v>4.135365386934918E-2</v>
      </c>
      <c r="U688" s="13">
        <v>2.7522356660485147E-2</v>
      </c>
      <c r="V688" s="13">
        <v>0.16040768517863252</v>
      </c>
      <c r="W688" s="146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A689" s="30"/>
      <c r="B689" s="3" t="s">
        <v>265</v>
      </c>
      <c r="C689" s="29"/>
      <c r="D689" s="13">
        <v>-5.734510560869821E-3</v>
      </c>
      <c r="E689" s="13">
        <v>-3.2112032614022401E-2</v>
      </c>
      <c r="F689" s="13">
        <v>-0.16159234404051737</v>
      </c>
      <c r="G689" s="13">
        <v>8.1330899865691642E-2</v>
      </c>
      <c r="H689" s="13">
        <v>-7.5601815224160096E-2</v>
      </c>
      <c r="I689" s="13">
        <v>5.3383978000375532E-2</v>
      </c>
      <c r="J689" s="13">
        <v>-2.5082379544550282E-2</v>
      </c>
      <c r="K689" s="13">
        <v>-9.4949684207840557E-2</v>
      </c>
      <c r="L689" s="13">
        <v>6.0908149271806877E-2</v>
      </c>
      <c r="M689" s="13">
        <v>-5.0112962706210462E-2</v>
      </c>
      <c r="N689" s="13">
        <v>9.6379242408554111E-2</v>
      </c>
      <c r="O689" s="13">
        <v>-2.1857734713937038E-2</v>
      </c>
      <c r="P689" s="13">
        <v>-0.11902703227642042</v>
      </c>
      <c r="Q689" s="13">
        <v>5.3383978000375532E-2</v>
      </c>
      <c r="R689" s="13">
        <v>1.952520727893492E-2</v>
      </c>
      <c r="S689" s="13">
        <v>-2.4007497934345978E-2</v>
      </c>
      <c r="T689" s="13">
        <v>5.209412006813019E-2</v>
      </c>
      <c r="U689" s="13">
        <v>-4.3355366918026217E-2</v>
      </c>
      <c r="V689" s="13">
        <v>0.1779842542552772</v>
      </c>
      <c r="W689" s="146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A690" s="30"/>
      <c r="B690" s="46" t="s">
        <v>266</v>
      </c>
      <c r="C690" s="47"/>
      <c r="D690" s="45">
        <v>0</v>
      </c>
      <c r="E690" s="45">
        <v>0.3</v>
      </c>
      <c r="F690" s="45" t="s">
        <v>267</v>
      </c>
      <c r="G690" s="45">
        <v>0.99</v>
      </c>
      <c r="H690" s="45">
        <v>0.8</v>
      </c>
      <c r="I690" s="45">
        <v>0.67</v>
      </c>
      <c r="J690" s="45">
        <v>0.22</v>
      </c>
      <c r="K690" s="45">
        <v>1.02</v>
      </c>
      <c r="L690" s="45">
        <v>0.76</v>
      </c>
      <c r="M690" s="45">
        <v>0.51</v>
      </c>
      <c r="N690" s="45" t="s">
        <v>267</v>
      </c>
      <c r="O690" s="45" t="s">
        <v>267</v>
      </c>
      <c r="P690" s="45">
        <v>1.29</v>
      </c>
      <c r="Q690" s="45">
        <v>0.67</v>
      </c>
      <c r="R690" s="45">
        <v>0.28999999999999998</v>
      </c>
      <c r="S690" s="45">
        <v>0.21</v>
      </c>
      <c r="T690" s="45">
        <v>0.66</v>
      </c>
      <c r="U690" s="45" t="s">
        <v>267</v>
      </c>
      <c r="V690" s="45">
        <v>2.1</v>
      </c>
      <c r="W690" s="146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B691" s="31" t="s">
        <v>314</v>
      </c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BM691" s="55"/>
    </row>
    <row r="692" spans="1:65">
      <c r="BM692" s="55"/>
    </row>
    <row r="693" spans="1:65" ht="15">
      <c r="B693" s="8" t="s">
        <v>529</v>
      </c>
      <c r="BM693" s="28" t="s">
        <v>66</v>
      </c>
    </row>
    <row r="694" spans="1:65" ht="15">
      <c r="A694" s="25" t="s">
        <v>40</v>
      </c>
      <c r="B694" s="18" t="s">
        <v>110</v>
      </c>
      <c r="C694" s="15" t="s">
        <v>111</v>
      </c>
      <c r="D694" s="16" t="s">
        <v>230</v>
      </c>
      <c r="E694" s="17" t="s">
        <v>230</v>
      </c>
      <c r="F694" s="17" t="s">
        <v>230</v>
      </c>
      <c r="G694" s="17" t="s">
        <v>230</v>
      </c>
      <c r="H694" s="17" t="s">
        <v>230</v>
      </c>
      <c r="I694" s="17" t="s">
        <v>230</v>
      </c>
      <c r="J694" s="17" t="s">
        <v>230</v>
      </c>
      <c r="K694" s="17" t="s">
        <v>230</v>
      </c>
      <c r="L694" s="17" t="s">
        <v>230</v>
      </c>
      <c r="M694" s="146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8">
        <v>1</v>
      </c>
    </row>
    <row r="695" spans="1:65">
      <c r="A695" s="30"/>
      <c r="B695" s="19" t="s">
        <v>231</v>
      </c>
      <c r="C695" s="9" t="s">
        <v>231</v>
      </c>
      <c r="D695" s="144" t="s">
        <v>234</v>
      </c>
      <c r="E695" s="145" t="s">
        <v>235</v>
      </c>
      <c r="F695" s="145" t="s">
        <v>237</v>
      </c>
      <c r="G695" s="145" t="s">
        <v>239</v>
      </c>
      <c r="H695" s="145" t="s">
        <v>249</v>
      </c>
      <c r="I695" s="145" t="s">
        <v>250</v>
      </c>
      <c r="J695" s="145" t="s">
        <v>251</v>
      </c>
      <c r="K695" s="145" t="s">
        <v>286</v>
      </c>
      <c r="L695" s="145" t="s">
        <v>255</v>
      </c>
      <c r="M695" s="146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8" t="s">
        <v>3</v>
      </c>
    </row>
    <row r="696" spans="1:65">
      <c r="A696" s="30"/>
      <c r="B696" s="19"/>
      <c r="C696" s="9"/>
      <c r="D696" s="10" t="s">
        <v>302</v>
      </c>
      <c r="E696" s="11" t="s">
        <v>302</v>
      </c>
      <c r="F696" s="11" t="s">
        <v>302</v>
      </c>
      <c r="G696" s="11" t="s">
        <v>303</v>
      </c>
      <c r="H696" s="11" t="s">
        <v>302</v>
      </c>
      <c r="I696" s="11" t="s">
        <v>302</v>
      </c>
      <c r="J696" s="11" t="s">
        <v>303</v>
      </c>
      <c r="K696" s="11" t="s">
        <v>303</v>
      </c>
      <c r="L696" s="11" t="s">
        <v>302</v>
      </c>
      <c r="M696" s="146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8">
        <v>2</v>
      </c>
    </row>
    <row r="697" spans="1:65">
      <c r="A697" s="30"/>
      <c r="B697" s="19"/>
      <c r="C697" s="9"/>
      <c r="D697" s="26"/>
      <c r="E697" s="26"/>
      <c r="F697" s="26"/>
      <c r="G697" s="26"/>
      <c r="H697" s="26"/>
      <c r="I697" s="26"/>
      <c r="J697" s="26"/>
      <c r="K697" s="26"/>
      <c r="L697" s="26"/>
      <c r="M697" s="146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8">
        <v>3</v>
      </c>
    </row>
    <row r="698" spans="1:65">
      <c r="A698" s="30"/>
      <c r="B698" s="18">
        <v>1</v>
      </c>
      <c r="C698" s="14">
        <v>1</v>
      </c>
      <c r="D698" s="22">
        <v>7.37</v>
      </c>
      <c r="E698" s="22">
        <v>7.1011838321061855</v>
      </c>
      <c r="F698" s="147">
        <v>8.5240799999999997</v>
      </c>
      <c r="G698" s="22">
        <v>7.6</v>
      </c>
      <c r="H698" s="22">
        <v>7.1</v>
      </c>
      <c r="I698" s="22">
        <v>7.38</v>
      </c>
      <c r="J698" s="22">
        <v>7.1</v>
      </c>
      <c r="K698" s="22">
        <v>7.08</v>
      </c>
      <c r="L698" s="22">
        <v>6.9</v>
      </c>
      <c r="M698" s="146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>
        <v>1</v>
      </c>
    </row>
    <row r="699" spans="1:65">
      <c r="A699" s="30"/>
      <c r="B699" s="19">
        <v>1</v>
      </c>
      <c r="C699" s="9">
        <v>2</v>
      </c>
      <c r="D699" s="11">
        <v>7.47</v>
      </c>
      <c r="E699" s="11">
        <v>7.0749367800622629</v>
      </c>
      <c r="F699" s="148">
        <v>8.5928850000000008</v>
      </c>
      <c r="G699" s="11">
        <v>7.5</v>
      </c>
      <c r="H699" s="11">
        <v>7.3</v>
      </c>
      <c r="I699" s="11">
        <v>7.43</v>
      </c>
      <c r="J699" s="11">
        <v>7.1</v>
      </c>
      <c r="K699" s="11">
        <v>7.02</v>
      </c>
      <c r="L699" s="11">
        <v>6.95</v>
      </c>
      <c r="M699" s="146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>
        <v>32</v>
      </c>
    </row>
    <row r="700" spans="1:65">
      <c r="A700" s="30"/>
      <c r="B700" s="19">
        <v>1</v>
      </c>
      <c r="C700" s="9">
        <v>3</v>
      </c>
      <c r="D700" s="11">
        <v>7.43</v>
      </c>
      <c r="E700" s="11">
        <v>7.0965443624523523</v>
      </c>
      <c r="F700" s="148">
        <v>8.5559999999999992</v>
      </c>
      <c r="G700" s="11">
        <v>7.6</v>
      </c>
      <c r="H700" s="11">
        <v>7.1</v>
      </c>
      <c r="I700" s="11">
        <v>7.31</v>
      </c>
      <c r="J700" s="11">
        <v>7</v>
      </c>
      <c r="K700" s="11">
        <v>7.06</v>
      </c>
      <c r="L700" s="11">
        <v>6.95</v>
      </c>
      <c r="M700" s="146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>
        <v>16</v>
      </c>
    </row>
    <row r="701" spans="1:65">
      <c r="A701" s="30"/>
      <c r="B701" s="19">
        <v>1</v>
      </c>
      <c r="C701" s="9">
        <v>4</v>
      </c>
      <c r="D701" s="11">
        <v>7.21</v>
      </c>
      <c r="E701" s="11">
        <v>6.8602193769447952</v>
      </c>
      <c r="F701" s="148">
        <v>8.575429999999999</v>
      </c>
      <c r="G701" s="11">
        <v>7.1</v>
      </c>
      <c r="H701" s="11">
        <v>7.4</v>
      </c>
      <c r="I701" s="11">
        <v>7.37</v>
      </c>
      <c r="J701" s="11">
        <v>7.2</v>
      </c>
      <c r="K701" s="11">
        <v>7.19</v>
      </c>
      <c r="L701" s="11">
        <v>6.9</v>
      </c>
      <c r="M701" s="146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>
        <v>7.2218279626703374</v>
      </c>
    </row>
    <row r="702" spans="1:65">
      <c r="A702" s="30"/>
      <c r="B702" s="19">
        <v>1</v>
      </c>
      <c r="C702" s="9">
        <v>5</v>
      </c>
      <c r="D702" s="11">
        <v>7.27</v>
      </c>
      <c r="E702" s="11">
        <v>7.3039364365390833</v>
      </c>
      <c r="F702" s="148">
        <v>8.4570600000000002</v>
      </c>
      <c r="G702" s="11">
        <v>7.6</v>
      </c>
      <c r="H702" s="11">
        <v>7.7000000000000011</v>
      </c>
      <c r="I702" s="11">
        <v>7.31</v>
      </c>
      <c r="J702" s="11">
        <v>7.4</v>
      </c>
      <c r="K702" s="11">
        <v>7.1</v>
      </c>
      <c r="L702" s="11">
        <v>6.95</v>
      </c>
      <c r="M702" s="146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51</v>
      </c>
    </row>
    <row r="703" spans="1:65">
      <c r="A703" s="30"/>
      <c r="B703" s="19">
        <v>1</v>
      </c>
      <c r="C703" s="9">
        <v>6</v>
      </c>
      <c r="D703" s="11">
        <v>7.51</v>
      </c>
      <c r="E703" s="11">
        <v>6.7909214200715811</v>
      </c>
      <c r="F703" s="148">
        <v>8.4306149999999995</v>
      </c>
      <c r="G703" s="11">
        <v>7.2</v>
      </c>
      <c r="H703" s="11">
        <v>7.6</v>
      </c>
      <c r="I703" s="11">
        <v>7.28</v>
      </c>
      <c r="J703" s="11">
        <v>7.4</v>
      </c>
      <c r="K703" s="11">
        <v>7.08</v>
      </c>
      <c r="L703" s="11">
        <v>6.9</v>
      </c>
      <c r="M703" s="146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5"/>
    </row>
    <row r="704" spans="1:65">
      <c r="A704" s="30"/>
      <c r="B704" s="20" t="s">
        <v>262</v>
      </c>
      <c r="C704" s="12"/>
      <c r="D704" s="23">
        <v>7.376666666666666</v>
      </c>
      <c r="E704" s="23">
        <v>7.0379570346960447</v>
      </c>
      <c r="F704" s="23">
        <v>8.5226783333333316</v>
      </c>
      <c r="G704" s="23">
        <v>7.4333333333333336</v>
      </c>
      <c r="H704" s="23">
        <v>7.3666666666666671</v>
      </c>
      <c r="I704" s="23">
        <v>7.3466666666666667</v>
      </c>
      <c r="J704" s="23">
        <v>7.1999999999999993</v>
      </c>
      <c r="K704" s="23">
        <v>7.0883333333333338</v>
      </c>
      <c r="L704" s="23">
        <v>6.9250000000000007</v>
      </c>
      <c r="M704" s="146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5"/>
    </row>
    <row r="705" spans="1:65">
      <c r="A705" s="30"/>
      <c r="B705" s="3" t="s">
        <v>263</v>
      </c>
      <c r="C705" s="29"/>
      <c r="D705" s="11">
        <v>7.4</v>
      </c>
      <c r="E705" s="11">
        <v>7.0857405712573076</v>
      </c>
      <c r="F705" s="11">
        <v>8.5400399999999994</v>
      </c>
      <c r="G705" s="11">
        <v>7.55</v>
      </c>
      <c r="H705" s="11">
        <v>7.35</v>
      </c>
      <c r="I705" s="11">
        <v>7.34</v>
      </c>
      <c r="J705" s="11">
        <v>7.15</v>
      </c>
      <c r="K705" s="11">
        <v>7.08</v>
      </c>
      <c r="L705" s="11">
        <v>6.9250000000000007</v>
      </c>
      <c r="M705" s="146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A706" s="30"/>
      <c r="B706" s="3" t="s">
        <v>264</v>
      </c>
      <c r="C706" s="29"/>
      <c r="D706" s="24">
        <v>0.11707547423208101</v>
      </c>
      <c r="E706" s="24">
        <v>0.18555857109402721</v>
      </c>
      <c r="F706" s="24">
        <v>6.573497628102308E-2</v>
      </c>
      <c r="G706" s="24">
        <v>0.22509257354845499</v>
      </c>
      <c r="H706" s="24">
        <v>0.25033311140691489</v>
      </c>
      <c r="I706" s="24">
        <v>5.6095157247900297E-2</v>
      </c>
      <c r="J706" s="24">
        <v>0.16733200530681536</v>
      </c>
      <c r="K706" s="24">
        <v>5.6715665090578779E-2</v>
      </c>
      <c r="L706" s="24">
        <v>2.7386127875258209E-2</v>
      </c>
      <c r="M706" s="202"/>
      <c r="N706" s="203"/>
      <c r="O706" s="203"/>
      <c r="P706" s="203"/>
      <c r="Q706" s="203"/>
      <c r="R706" s="203"/>
      <c r="S706" s="203"/>
      <c r="T706" s="203"/>
      <c r="U706" s="203"/>
      <c r="V706" s="203"/>
      <c r="W706" s="203"/>
      <c r="X706" s="203"/>
      <c r="Y706" s="203"/>
      <c r="Z706" s="203"/>
      <c r="AA706" s="203"/>
      <c r="AB706" s="203"/>
      <c r="AC706" s="203"/>
      <c r="AD706" s="203"/>
      <c r="AE706" s="203"/>
      <c r="AF706" s="203"/>
      <c r="AG706" s="203"/>
      <c r="AH706" s="203"/>
      <c r="AI706" s="203"/>
      <c r="AJ706" s="203"/>
      <c r="AK706" s="203"/>
      <c r="AL706" s="203"/>
      <c r="AM706" s="203"/>
      <c r="AN706" s="203"/>
      <c r="AO706" s="203"/>
      <c r="AP706" s="203"/>
      <c r="AQ706" s="203"/>
      <c r="AR706" s="203"/>
      <c r="AS706" s="203"/>
      <c r="AT706" s="203"/>
      <c r="AU706" s="203"/>
      <c r="AV706" s="203"/>
      <c r="AW706" s="203"/>
      <c r="AX706" s="203"/>
      <c r="AY706" s="203"/>
      <c r="AZ706" s="203"/>
      <c r="BA706" s="203"/>
      <c r="BB706" s="203"/>
      <c r="BC706" s="203"/>
      <c r="BD706" s="203"/>
      <c r="BE706" s="203"/>
      <c r="BF706" s="203"/>
      <c r="BG706" s="203"/>
      <c r="BH706" s="203"/>
      <c r="BI706" s="203"/>
      <c r="BJ706" s="203"/>
      <c r="BK706" s="203"/>
      <c r="BL706" s="203"/>
      <c r="BM706" s="56"/>
    </row>
    <row r="707" spans="1:65">
      <c r="A707" s="30"/>
      <c r="B707" s="3" t="s">
        <v>86</v>
      </c>
      <c r="C707" s="29"/>
      <c r="D707" s="13">
        <v>1.5871053894995168E-2</v>
      </c>
      <c r="E707" s="13">
        <v>2.6365402655806509E-2</v>
      </c>
      <c r="F707" s="13">
        <v>7.7129481731024411E-3</v>
      </c>
      <c r="G707" s="13">
        <v>3.0281512136563452E-2</v>
      </c>
      <c r="H707" s="13">
        <v>3.3981870326730529E-2</v>
      </c>
      <c r="I707" s="13">
        <v>7.6354569756670095E-3</v>
      </c>
      <c r="J707" s="13">
        <v>2.3240556292613245E-2</v>
      </c>
      <c r="K707" s="13">
        <v>8.0012694696325569E-3</v>
      </c>
      <c r="L707" s="13">
        <v>3.9546755054524485E-3</v>
      </c>
      <c r="M707" s="146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30"/>
      <c r="B708" s="3" t="s">
        <v>265</v>
      </c>
      <c r="C708" s="29"/>
      <c r="D708" s="13">
        <v>2.1440375594197203E-2</v>
      </c>
      <c r="E708" s="13">
        <v>-2.5460441445673054E-2</v>
      </c>
      <c r="F708" s="13">
        <v>0.1801275767557875</v>
      </c>
      <c r="G708" s="13">
        <v>2.9286957783579037E-2</v>
      </c>
      <c r="H708" s="13">
        <v>2.0055684619600722E-2</v>
      </c>
      <c r="I708" s="13">
        <v>1.7286302670407094E-2</v>
      </c>
      <c r="J708" s="13">
        <v>-3.0224982903451769E-3</v>
      </c>
      <c r="K708" s="13">
        <v>-1.8484880840008655E-2</v>
      </c>
      <c r="L708" s="13">
        <v>-4.1101500091755394E-2</v>
      </c>
      <c r="M708" s="146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30"/>
      <c r="B709" s="46" t="s">
        <v>266</v>
      </c>
      <c r="C709" s="47"/>
      <c r="D709" s="45">
        <v>0.14000000000000001</v>
      </c>
      <c r="E709" s="45">
        <v>1.42</v>
      </c>
      <c r="F709" s="45">
        <v>5.41</v>
      </c>
      <c r="G709" s="45">
        <v>0.4</v>
      </c>
      <c r="H709" s="45">
        <v>0.09</v>
      </c>
      <c r="I709" s="45">
        <v>0</v>
      </c>
      <c r="J709" s="45">
        <v>0.67</v>
      </c>
      <c r="K709" s="45">
        <v>1.19</v>
      </c>
      <c r="L709" s="45">
        <v>1.94</v>
      </c>
      <c r="M709" s="146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B710" s="31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BM710" s="55"/>
    </row>
    <row r="711" spans="1:65" ht="15">
      <c r="B711" s="8" t="s">
        <v>530</v>
      </c>
      <c r="BM711" s="28" t="s">
        <v>323</v>
      </c>
    </row>
    <row r="712" spans="1:65" ht="15">
      <c r="A712" s="25" t="s">
        <v>124</v>
      </c>
      <c r="B712" s="18" t="s">
        <v>110</v>
      </c>
      <c r="C712" s="15" t="s">
        <v>111</v>
      </c>
      <c r="D712" s="16" t="s">
        <v>230</v>
      </c>
      <c r="E712" s="146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8">
        <v>1</v>
      </c>
    </row>
    <row r="713" spans="1:65">
      <c r="A713" s="30"/>
      <c r="B713" s="19" t="s">
        <v>231</v>
      </c>
      <c r="C713" s="9" t="s">
        <v>231</v>
      </c>
      <c r="D713" s="144" t="s">
        <v>286</v>
      </c>
      <c r="E713" s="146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8" t="s">
        <v>82</v>
      </c>
    </row>
    <row r="714" spans="1:65">
      <c r="A714" s="30"/>
      <c r="B714" s="19"/>
      <c r="C714" s="9"/>
      <c r="D714" s="10" t="s">
        <v>303</v>
      </c>
      <c r="E714" s="146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8">
        <v>2</v>
      </c>
    </row>
    <row r="715" spans="1:65">
      <c r="A715" s="30"/>
      <c r="B715" s="19"/>
      <c r="C715" s="9"/>
      <c r="D715" s="26"/>
      <c r="E715" s="146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8">
        <v>2</v>
      </c>
    </row>
    <row r="716" spans="1:65">
      <c r="A716" s="30"/>
      <c r="B716" s="18">
        <v>1</v>
      </c>
      <c r="C716" s="14">
        <v>1</v>
      </c>
      <c r="D716" s="22">
        <v>5</v>
      </c>
      <c r="E716" s="146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8">
        <v>1</v>
      </c>
    </row>
    <row r="717" spans="1:65">
      <c r="A717" s="30"/>
      <c r="B717" s="19">
        <v>1</v>
      </c>
      <c r="C717" s="9">
        <v>2</v>
      </c>
      <c r="D717" s="11" t="s">
        <v>103</v>
      </c>
      <c r="E717" s="146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>
        <v>5</v>
      </c>
    </row>
    <row r="718" spans="1:65">
      <c r="A718" s="30"/>
      <c r="B718" s="19">
        <v>1</v>
      </c>
      <c r="C718" s="9">
        <v>3</v>
      </c>
      <c r="D718" s="149">
        <v>6</v>
      </c>
      <c r="E718" s="146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>
        <v>16</v>
      </c>
    </row>
    <row r="719" spans="1:65">
      <c r="A719" s="30"/>
      <c r="B719" s="19">
        <v>1</v>
      </c>
      <c r="C719" s="9">
        <v>4</v>
      </c>
      <c r="D719" s="11" t="s">
        <v>103</v>
      </c>
      <c r="E719" s="146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>
        <v>3</v>
      </c>
    </row>
    <row r="720" spans="1:65">
      <c r="A720" s="30"/>
      <c r="B720" s="19">
        <v>1</v>
      </c>
      <c r="C720" s="9">
        <v>5</v>
      </c>
      <c r="D720" s="11" t="s">
        <v>103</v>
      </c>
      <c r="E720" s="146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8">
        <v>7</v>
      </c>
    </row>
    <row r="721" spans="1:65">
      <c r="A721" s="30"/>
      <c r="B721" s="19">
        <v>1</v>
      </c>
      <c r="C721" s="9">
        <v>6</v>
      </c>
      <c r="D721" s="11" t="s">
        <v>103</v>
      </c>
      <c r="E721" s="146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5"/>
    </row>
    <row r="722" spans="1:65">
      <c r="A722" s="30"/>
      <c r="B722" s="20" t="s">
        <v>262</v>
      </c>
      <c r="C722" s="12"/>
      <c r="D722" s="23">
        <v>5.5</v>
      </c>
      <c r="E722" s="146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5"/>
    </row>
    <row r="723" spans="1:65">
      <c r="A723" s="30"/>
      <c r="B723" s="3" t="s">
        <v>263</v>
      </c>
      <c r="C723" s="29"/>
      <c r="D723" s="11">
        <v>5.5</v>
      </c>
      <c r="E723" s="146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30"/>
      <c r="B724" s="3" t="s">
        <v>264</v>
      </c>
      <c r="C724" s="29"/>
      <c r="D724" s="24">
        <v>0.70710678118654757</v>
      </c>
      <c r="E724" s="146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30"/>
      <c r="B725" s="3" t="s">
        <v>86</v>
      </c>
      <c r="C725" s="29"/>
      <c r="D725" s="13">
        <v>0.12856486930664501</v>
      </c>
      <c r="E725" s="146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30"/>
      <c r="B726" s="3" t="s">
        <v>265</v>
      </c>
      <c r="C726" s="29"/>
      <c r="D726" s="13">
        <v>0.83333333333333326</v>
      </c>
      <c r="E726" s="146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A727" s="30"/>
      <c r="B727" s="46" t="s">
        <v>266</v>
      </c>
      <c r="C727" s="47"/>
      <c r="D727" s="45" t="s">
        <v>267</v>
      </c>
      <c r="E727" s="146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B728" s="31"/>
      <c r="C728" s="20"/>
      <c r="D728" s="20"/>
      <c r="BM728" s="55"/>
    </row>
    <row r="729" spans="1:65" ht="15">
      <c r="B729" s="8" t="s">
        <v>531</v>
      </c>
      <c r="BM729" s="28" t="s">
        <v>66</v>
      </c>
    </row>
    <row r="730" spans="1:65" ht="15">
      <c r="A730" s="25" t="s">
        <v>43</v>
      </c>
      <c r="B730" s="18" t="s">
        <v>110</v>
      </c>
      <c r="C730" s="15" t="s">
        <v>111</v>
      </c>
      <c r="D730" s="16" t="s">
        <v>230</v>
      </c>
      <c r="E730" s="17" t="s">
        <v>230</v>
      </c>
      <c r="F730" s="17" t="s">
        <v>230</v>
      </c>
      <c r="G730" s="17" t="s">
        <v>230</v>
      </c>
      <c r="H730" s="17" t="s">
        <v>230</v>
      </c>
      <c r="I730" s="17" t="s">
        <v>230</v>
      </c>
      <c r="J730" s="17" t="s">
        <v>230</v>
      </c>
      <c r="K730" s="17" t="s">
        <v>230</v>
      </c>
      <c r="L730" s="17" t="s">
        <v>230</v>
      </c>
      <c r="M730" s="17" t="s">
        <v>230</v>
      </c>
      <c r="N730" s="17" t="s">
        <v>230</v>
      </c>
      <c r="O730" s="17" t="s">
        <v>230</v>
      </c>
      <c r="P730" s="17" t="s">
        <v>230</v>
      </c>
      <c r="Q730" s="17" t="s">
        <v>230</v>
      </c>
      <c r="R730" s="17" t="s">
        <v>230</v>
      </c>
      <c r="S730" s="17" t="s">
        <v>230</v>
      </c>
      <c r="T730" s="17" t="s">
        <v>230</v>
      </c>
      <c r="U730" s="146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8">
        <v>1</v>
      </c>
    </row>
    <row r="731" spans="1:65">
      <c r="A731" s="30"/>
      <c r="B731" s="19" t="s">
        <v>231</v>
      </c>
      <c r="C731" s="9" t="s">
        <v>231</v>
      </c>
      <c r="D731" s="144" t="s">
        <v>234</v>
      </c>
      <c r="E731" s="145" t="s">
        <v>235</v>
      </c>
      <c r="F731" s="145" t="s">
        <v>237</v>
      </c>
      <c r="G731" s="145" t="s">
        <v>239</v>
      </c>
      <c r="H731" s="145" t="s">
        <v>241</v>
      </c>
      <c r="I731" s="145" t="s">
        <v>242</v>
      </c>
      <c r="J731" s="145" t="s">
        <v>243</v>
      </c>
      <c r="K731" s="145" t="s">
        <v>244</v>
      </c>
      <c r="L731" s="145" t="s">
        <v>245</v>
      </c>
      <c r="M731" s="145" t="s">
        <v>246</v>
      </c>
      <c r="N731" s="145" t="s">
        <v>247</v>
      </c>
      <c r="O731" s="145" t="s">
        <v>248</v>
      </c>
      <c r="P731" s="145" t="s">
        <v>249</v>
      </c>
      <c r="Q731" s="145" t="s">
        <v>250</v>
      </c>
      <c r="R731" s="145" t="s">
        <v>251</v>
      </c>
      <c r="S731" s="145" t="s">
        <v>286</v>
      </c>
      <c r="T731" s="145" t="s">
        <v>255</v>
      </c>
      <c r="U731" s="146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8" t="s">
        <v>3</v>
      </c>
    </row>
    <row r="732" spans="1:65">
      <c r="A732" s="30"/>
      <c r="B732" s="19"/>
      <c r="C732" s="9"/>
      <c r="D732" s="10" t="s">
        <v>302</v>
      </c>
      <c r="E732" s="11" t="s">
        <v>302</v>
      </c>
      <c r="F732" s="11" t="s">
        <v>302</v>
      </c>
      <c r="G732" s="11" t="s">
        <v>303</v>
      </c>
      <c r="H732" s="11" t="s">
        <v>303</v>
      </c>
      <c r="I732" s="11" t="s">
        <v>303</v>
      </c>
      <c r="J732" s="11" t="s">
        <v>303</v>
      </c>
      <c r="K732" s="11" t="s">
        <v>303</v>
      </c>
      <c r="L732" s="11" t="s">
        <v>303</v>
      </c>
      <c r="M732" s="11" t="s">
        <v>114</v>
      </c>
      <c r="N732" s="11" t="s">
        <v>303</v>
      </c>
      <c r="O732" s="11" t="s">
        <v>302</v>
      </c>
      <c r="P732" s="11" t="s">
        <v>302</v>
      </c>
      <c r="Q732" s="11" t="s">
        <v>302</v>
      </c>
      <c r="R732" s="11" t="s">
        <v>303</v>
      </c>
      <c r="S732" s="11" t="s">
        <v>303</v>
      </c>
      <c r="T732" s="11" t="s">
        <v>302</v>
      </c>
      <c r="U732" s="146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8">
        <v>0</v>
      </c>
    </row>
    <row r="733" spans="1:65">
      <c r="A733" s="30"/>
      <c r="B733" s="19"/>
      <c r="C733" s="9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146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8">
        <v>1</v>
      </c>
    </row>
    <row r="734" spans="1:65">
      <c r="A734" s="30"/>
      <c r="B734" s="18">
        <v>1</v>
      </c>
      <c r="C734" s="14">
        <v>1</v>
      </c>
      <c r="D734" s="204">
        <v>80.91</v>
      </c>
      <c r="E734" s="204">
        <v>76.466933270171253</v>
      </c>
      <c r="F734" s="205">
        <v>86.961250000000007</v>
      </c>
      <c r="G734" s="204">
        <v>71.900000000000006</v>
      </c>
      <c r="H734" s="204">
        <v>75.3</v>
      </c>
      <c r="I734" s="204">
        <v>78.3</v>
      </c>
      <c r="J734" s="204">
        <v>73.599999999999994</v>
      </c>
      <c r="K734" s="204">
        <v>71.099999999999994</v>
      </c>
      <c r="L734" s="204">
        <v>76.599999999999994</v>
      </c>
      <c r="M734" s="204">
        <v>74.424457167420002</v>
      </c>
      <c r="N734" s="204">
        <v>77.599999999999994</v>
      </c>
      <c r="O734" s="204">
        <v>80.7</v>
      </c>
      <c r="P734" s="205">
        <v>67.3</v>
      </c>
      <c r="Q734" s="204">
        <v>74.55</v>
      </c>
      <c r="R734" s="204">
        <v>78.400000000000006</v>
      </c>
      <c r="S734" s="204">
        <v>80.7</v>
      </c>
      <c r="T734" s="205">
        <v>68</v>
      </c>
      <c r="U734" s="206"/>
      <c r="V734" s="207"/>
      <c r="W734" s="207"/>
      <c r="X734" s="207"/>
      <c r="Y734" s="207"/>
      <c r="Z734" s="207"/>
      <c r="AA734" s="207"/>
      <c r="AB734" s="207"/>
      <c r="AC734" s="207"/>
      <c r="AD734" s="207"/>
      <c r="AE734" s="207"/>
      <c r="AF734" s="207"/>
      <c r="AG734" s="207"/>
      <c r="AH734" s="207"/>
      <c r="AI734" s="207"/>
      <c r="AJ734" s="207"/>
      <c r="AK734" s="207"/>
      <c r="AL734" s="207"/>
      <c r="AM734" s="207"/>
      <c r="AN734" s="207"/>
      <c r="AO734" s="207"/>
      <c r="AP734" s="207"/>
      <c r="AQ734" s="207"/>
      <c r="AR734" s="207"/>
      <c r="AS734" s="207"/>
      <c r="AT734" s="207"/>
      <c r="AU734" s="207"/>
      <c r="AV734" s="207"/>
      <c r="AW734" s="207"/>
      <c r="AX734" s="207"/>
      <c r="AY734" s="207"/>
      <c r="AZ734" s="207"/>
      <c r="BA734" s="207"/>
      <c r="BB734" s="207"/>
      <c r="BC734" s="207"/>
      <c r="BD734" s="207"/>
      <c r="BE734" s="207"/>
      <c r="BF734" s="207"/>
      <c r="BG734" s="207"/>
      <c r="BH734" s="207"/>
      <c r="BI734" s="207"/>
      <c r="BJ734" s="207"/>
      <c r="BK734" s="207"/>
      <c r="BL734" s="207"/>
      <c r="BM734" s="208">
        <v>1</v>
      </c>
    </row>
    <row r="735" spans="1:65">
      <c r="A735" s="30"/>
      <c r="B735" s="19">
        <v>1</v>
      </c>
      <c r="C735" s="9">
        <v>2</v>
      </c>
      <c r="D735" s="209">
        <v>78.42</v>
      </c>
      <c r="E735" s="209">
        <v>77.208946653066988</v>
      </c>
      <c r="F735" s="211">
        <v>86.607500000000002</v>
      </c>
      <c r="G735" s="209">
        <v>70.7</v>
      </c>
      <c r="H735" s="209">
        <v>80.400000000000006</v>
      </c>
      <c r="I735" s="209">
        <v>76.7</v>
      </c>
      <c r="J735" s="209">
        <v>76</v>
      </c>
      <c r="K735" s="209">
        <v>73.8</v>
      </c>
      <c r="L735" s="209">
        <v>76.099999999999994</v>
      </c>
      <c r="M735" s="209">
        <v>74.87206264212</v>
      </c>
      <c r="N735" s="209">
        <v>77.900000000000006</v>
      </c>
      <c r="O735" s="209">
        <v>80.8</v>
      </c>
      <c r="P735" s="211">
        <v>68.400000000000006</v>
      </c>
      <c r="Q735" s="209">
        <v>74.599999999999994</v>
      </c>
      <c r="R735" s="209">
        <v>79.3</v>
      </c>
      <c r="S735" s="209">
        <v>79.5</v>
      </c>
      <c r="T735" s="211">
        <v>69.400000000000006</v>
      </c>
      <c r="U735" s="206"/>
      <c r="V735" s="207"/>
      <c r="W735" s="207"/>
      <c r="X735" s="207"/>
      <c r="Y735" s="207"/>
      <c r="Z735" s="207"/>
      <c r="AA735" s="207"/>
      <c r="AB735" s="207"/>
      <c r="AC735" s="207"/>
      <c r="AD735" s="207"/>
      <c r="AE735" s="207"/>
      <c r="AF735" s="207"/>
      <c r="AG735" s="207"/>
      <c r="AH735" s="207"/>
      <c r="AI735" s="207"/>
      <c r="AJ735" s="207"/>
      <c r="AK735" s="207"/>
      <c r="AL735" s="207"/>
      <c r="AM735" s="207"/>
      <c r="AN735" s="207"/>
      <c r="AO735" s="207"/>
      <c r="AP735" s="207"/>
      <c r="AQ735" s="207"/>
      <c r="AR735" s="207"/>
      <c r="AS735" s="207"/>
      <c r="AT735" s="207"/>
      <c r="AU735" s="207"/>
      <c r="AV735" s="207"/>
      <c r="AW735" s="207"/>
      <c r="AX735" s="207"/>
      <c r="AY735" s="207"/>
      <c r="AZ735" s="207"/>
      <c r="BA735" s="207"/>
      <c r="BB735" s="207"/>
      <c r="BC735" s="207"/>
      <c r="BD735" s="207"/>
      <c r="BE735" s="207"/>
      <c r="BF735" s="207"/>
      <c r="BG735" s="207"/>
      <c r="BH735" s="207"/>
      <c r="BI735" s="207"/>
      <c r="BJ735" s="207"/>
      <c r="BK735" s="207"/>
      <c r="BL735" s="207"/>
      <c r="BM735" s="208">
        <v>33</v>
      </c>
    </row>
    <row r="736" spans="1:65">
      <c r="A736" s="30"/>
      <c r="B736" s="19">
        <v>1</v>
      </c>
      <c r="C736" s="9">
        <v>3</v>
      </c>
      <c r="D736" s="209">
        <v>80</v>
      </c>
      <c r="E736" s="209">
        <v>75.942517653192141</v>
      </c>
      <c r="F736" s="211">
        <v>86.2928</v>
      </c>
      <c r="G736" s="209">
        <v>73.099999999999994</v>
      </c>
      <c r="H736" s="209">
        <v>75.7</v>
      </c>
      <c r="I736" s="209">
        <v>77.8</v>
      </c>
      <c r="J736" s="209">
        <v>86.5</v>
      </c>
      <c r="K736" s="209">
        <v>70.099999999999994</v>
      </c>
      <c r="L736" s="209">
        <v>80.900000000000006</v>
      </c>
      <c r="M736" s="209">
        <v>75.275230111019994</v>
      </c>
      <c r="N736" s="209">
        <v>78.099999999999994</v>
      </c>
      <c r="O736" s="209">
        <v>80.3</v>
      </c>
      <c r="P736" s="211">
        <v>67.900000000000006</v>
      </c>
      <c r="Q736" s="209">
        <v>74.599999999999994</v>
      </c>
      <c r="R736" s="209">
        <v>76.5</v>
      </c>
      <c r="S736" s="209">
        <v>76.599999999999994</v>
      </c>
      <c r="T736" s="211">
        <v>68.400000000000006</v>
      </c>
      <c r="U736" s="206"/>
      <c r="V736" s="207"/>
      <c r="W736" s="207"/>
      <c r="X736" s="207"/>
      <c r="Y736" s="207"/>
      <c r="Z736" s="207"/>
      <c r="AA736" s="207"/>
      <c r="AB736" s="207"/>
      <c r="AC736" s="207"/>
      <c r="AD736" s="207"/>
      <c r="AE736" s="207"/>
      <c r="AF736" s="207"/>
      <c r="AG736" s="207"/>
      <c r="AH736" s="207"/>
      <c r="AI736" s="207"/>
      <c r="AJ736" s="207"/>
      <c r="AK736" s="207"/>
      <c r="AL736" s="207"/>
      <c r="AM736" s="207"/>
      <c r="AN736" s="207"/>
      <c r="AO736" s="207"/>
      <c r="AP736" s="207"/>
      <c r="AQ736" s="207"/>
      <c r="AR736" s="207"/>
      <c r="AS736" s="207"/>
      <c r="AT736" s="207"/>
      <c r="AU736" s="207"/>
      <c r="AV736" s="207"/>
      <c r="AW736" s="207"/>
      <c r="AX736" s="207"/>
      <c r="AY736" s="207"/>
      <c r="AZ736" s="207"/>
      <c r="BA736" s="207"/>
      <c r="BB736" s="207"/>
      <c r="BC736" s="207"/>
      <c r="BD736" s="207"/>
      <c r="BE736" s="207"/>
      <c r="BF736" s="207"/>
      <c r="BG736" s="207"/>
      <c r="BH736" s="207"/>
      <c r="BI736" s="207"/>
      <c r="BJ736" s="207"/>
      <c r="BK736" s="207"/>
      <c r="BL736" s="207"/>
      <c r="BM736" s="208">
        <v>16</v>
      </c>
    </row>
    <row r="737" spans="1:65">
      <c r="A737" s="30"/>
      <c r="B737" s="19">
        <v>1</v>
      </c>
      <c r="C737" s="9">
        <v>4</v>
      </c>
      <c r="D737" s="209">
        <v>79.650000000000006</v>
      </c>
      <c r="E737" s="209">
        <v>76.510143990742904</v>
      </c>
      <c r="F737" s="211">
        <v>86.340800000000002</v>
      </c>
      <c r="G737" s="209">
        <v>69.900000000000006</v>
      </c>
      <c r="H737" s="209">
        <v>79</v>
      </c>
      <c r="I737" s="209">
        <v>76.400000000000006</v>
      </c>
      <c r="J737" s="209">
        <v>78.099999999999994</v>
      </c>
      <c r="K737" s="209">
        <v>82.9</v>
      </c>
      <c r="L737" s="209">
        <v>77.099999999999994</v>
      </c>
      <c r="M737" s="209">
        <v>76.528774283841599</v>
      </c>
      <c r="N737" s="209">
        <v>76.8</v>
      </c>
      <c r="O737" s="209">
        <v>81</v>
      </c>
      <c r="P737" s="211">
        <v>66.099999999999994</v>
      </c>
      <c r="Q737" s="209">
        <v>74.69</v>
      </c>
      <c r="R737" s="209">
        <v>79.5</v>
      </c>
      <c r="S737" s="209">
        <v>81.5</v>
      </c>
      <c r="T737" s="211">
        <v>70</v>
      </c>
      <c r="U737" s="206"/>
      <c r="V737" s="207"/>
      <c r="W737" s="207"/>
      <c r="X737" s="207"/>
      <c r="Y737" s="207"/>
      <c r="Z737" s="207"/>
      <c r="AA737" s="207"/>
      <c r="AB737" s="207"/>
      <c r="AC737" s="207"/>
      <c r="AD737" s="207"/>
      <c r="AE737" s="207"/>
      <c r="AF737" s="207"/>
      <c r="AG737" s="207"/>
      <c r="AH737" s="207"/>
      <c r="AI737" s="207"/>
      <c r="AJ737" s="207"/>
      <c r="AK737" s="207"/>
      <c r="AL737" s="207"/>
      <c r="AM737" s="207"/>
      <c r="AN737" s="207"/>
      <c r="AO737" s="207"/>
      <c r="AP737" s="207"/>
      <c r="AQ737" s="207"/>
      <c r="AR737" s="207"/>
      <c r="AS737" s="207"/>
      <c r="AT737" s="207"/>
      <c r="AU737" s="207"/>
      <c r="AV737" s="207"/>
      <c r="AW737" s="207"/>
      <c r="AX737" s="207"/>
      <c r="AY737" s="207"/>
      <c r="AZ737" s="207"/>
      <c r="BA737" s="207"/>
      <c r="BB737" s="207"/>
      <c r="BC737" s="207"/>
      <c r="BD737" s="207"/>
      <c r="BE737" s="207"/>
      <c r="BF737" s="207"/>
      <c r="BG737" s="207"/>
      <c r="BH737" s="207"/>
      <c r="BI737" s="207"/>
      <c r="BJ737" s="207"/>
      <c r="BK737" s="207"/>
      <c r="BL737" s="207"/>
      <c r="BM737" s="208">
        <v>77.10380880190236</v>
      </c>
    </row>
    <row r="738" spans="1:65">
      <c r="A738" s="30"/>
      <c r="B738" s="19">
        <v>1</v>
      </c>
      <c r="C738" s="9">
        <v>5</v>
      </c>
      <c r="D738" s="209">
        <v>79.95</v>
      </c>
      <c r="E738" s="210">
        <v>73.805742571523439</v>
      </c>
      <c r="F738" s="211">
        <v>86.387349999999998</v>
      </c>
      <c r="G738" s="209">
        <v>73.099999999999994</v>
      </c>
      <c r="H738" s="209">
        <v>75.599999999999994</v>
      </c>
      <c r="I738" s="209">
        <v>75.3</v>
      </c>
      <c r="J738" s="209">
        <v>79</v>
      </c>
      <c r="K738" s="209">
        <v>83.2</v>
      </c>
      <c r="L738" s="209">
        <v>78.5</v>
      </c>
      <c r="M738" s="209">
        <v>74.98018751411999</v>
      </c>
      <c r="N738" s="209">
        <v>79.099999999999994</v>
      </c>
      <c r="O738" s="209">
        <v>80.3</v>
      </c>
      <c r="P738" s="211">
        <v>70.3</v>
      </c>
      <c r="Q738" s="209">
        <v>75.06</v>
      </c>
      <c r="R738" s="209">
        <v>77.5</v>
      </c>
      <c r="S738" s="209">
        <v>76.3</v>
      </c>
      <c r="T738" s="211">
        <v>70.400000000000006</v>
      </c>
      <c r="U738" s="206"/>
      <c r="V738" s="207"/>
      <c r="W738" s="207"/>
      <c r="X738" s="207"/>
      <c r="Y738" s="207"/>
      <c r="Z738" s="207"/>
      <c r="AA738" s="207"/>
      <c r="AB738" s="207"/>
      <c r="AC738" s="207"/>
      <c r="AD738" s="207"/>
      <c r="AE738" s="207"/>
      <c r="AF738" s="207"/>
      <c r="AG738" s="207"/>
      <c r="AH738" s="207"/>
      <c r="AI738" s="207"/>
      <c r="AJ738" s="207"/>
      <c r="AK738" s="207"/>
      <c r="AL738" s="207"/>
      <c r="AM738" s="207"/>
      <c r="AN738" s="207"/>
      <c r="AO738" s="207"/>
      <c r="AP738" s="207"/>
      <c r="AQ738" s="207"/>
      <c r="AR738" s="207"/>
      <c r="AS738" s="207"/>
      <c r="AT738" s="207"/>
      <c r="AU738" s="207"/>
      <c r="AV738" s="207"/>
      <c r="AW738" s="207"/>
      <c r="AX738" s="207"/>
      <c r="AY738" s="207"/>
      <c r="AZ738" s="207"/>
      <c r="BA738" s="207"/>
      <c r="BB738" s="207"/>
      <c r="BC738" s="207"/>
      <c r="BD738" s="207"/>
      <c r="BE738" s="207"/>
      <c r="BF738" s="207"/>
      <c r="BG738" s="207"/>
      <c r="BH738" s="207"/>
      <c r="BI738" s="207"/>
      <c r="BJ738" s="207"/>
      <c r="BK738" s="207"/>
      <c r="BL738" s="207"/>
      <c r="BM738" s="208">
        <v>52</v>
      </c>
    </row>
    <row r="739" spans="1:65">
      <c r="A739" s="30"/>
      <c r="B739" s="19">
        <v>1</v>
      </c>
      <c r="C739" s="9">
        <v>6</v>
      </c>
      <c r="D739" s="209">
        <v>78.400000000000006</v>
      </c>
      <c r="E739" s="209">
        <v>75.758530123415994</v>
      </c>
      <c r="F739" s="211">
        <v>86.883150000000001</v>
      </c>
      <c r="G739" s="209">
        <v>70.900000000000006</v>
      </c>
      <c r="H739" s="209">
        <v>76.900000000000006</v>
      </c>
      <c r="I739" s="209">
        <v>75.2</v>
      </c>
      <c r="J739" s="209">
        <v>86</v>
      </c>
      <c r="K739" s="209">
        <v>70.5</v>
      </c>
      <c r="L739" s="209">
        <v>75.2</v>
      </c>
      <c r="M739" s="209">
        <v>76.234741612570005</v>
      </c>
      <c r="N739" s="209">
        <v>79.5</v>
      </c>
      <c r="O739" s="209">
        <v>80.099999999999994</v>
      </c>
      <c r="P739" s="211">
        <v>71.8</v>
      </c>
      <c r="Q739" s="209">
        <v>74.010000000000005</v>
      </c>
      <c r="R739" s="209">
        <v>77.400000000000006</v>
      </c>
      <c r="S739" s="209">
        <v>78.5</v>
      </c>
      <c r="T739" s="211">
        <v>67.599999999999994</v>
      </c>
      <c r="U739" s="206"/>
      <c r="V739" s="207"/>
      <c r="W739" s="207"/>
      <c r="X739" s="207"/>
      <c r="Y739" s="207"/>
      <c r="Z739" s="207"/>
      <c r="AA739" s="207"/>
      <c r="AB739" s="207"/>
      <c r="AC739" s="207"/>
      <c r="AD739" s="207"/>
      <c r="AE739" s="207"/>
      <c r="AF739" s="207"/>
      <c r="AG739" s="207"/>
      <c r="AH739" s="207"/>
      <c r="AI739" s="207"/>
      <c r="AJ739" s="207"/>
      <c r="AK739" s="207"/>
      <c r="AL739" s="207"/>
      <c r="AM739" s="207"/>
      <c r="AN739" s="207"/>
      <c r="AO739" s="207"/>
      <c r="AP739" s="207"/>
      <c r="AQ739" s="207"/>
      <c r="AR739" s="207"/>
      <c r="AS739" s="207"/>
      <c r="AT739" s="207"/>
      <c r="AU739" s="207"/>
      <c r="AV739" s="207"/>
      <c r="AW739" s="207"/>
      <c r="AX739" s="207"/>
      <c r="AY739" s="207"/>
      <c r="AZ739" s="207"/>
      <c r="BA739" s="207"/>
      <c r="BB739" s="207"/>
      <c r="BC739" s="207"/>
      <c r="BD739" s="207"/>
      <c r="BE739" s="207"/>
      <c r="BF739" s="207"/>
      <c r="BG739" s="207"/>
      <c r="BH739" s="207"/>
      <c r="BI739" s="207"/>
      <c r="BJ739" s="207"/>
      <c r="BK739" s="207"/>
      <c r="BL739" s="207"/>
      <c r="BM739" s="212"/>
    </row>
    <row r="740" spans="1:65">
      <c r="A740" s="30"/>
      <c r="B740" s="20" t="s">
        <v>262</v>
      </c>
      <c r="C740" s="12"/>
      <c r="D740" s="213">
        <v>79.555000000000007</v>
      </c>
      <c r="E740" s="213">
        <v>75.948802377018794</v>
      </c>
      <c r="F740" s="213">
        <v>86.578808333333328</v>
      </c>
      <c r="G740" s="213">
        <v>71.600000000000009</v>
      </c>
      <c r="H740" s="213">
        <v>77.149999999999991</v>
      </c>
      <c r="I740" s="213">
        <v>76.616666666666674</v>
      </c>
      <c r="J740" s="213">
        <v>79.86666666666666</v>
      </c>
      <c r="K740" s="213">
        <v>75.266666666666666</v>
      </c>
      <c r="L740" s="213">
        <v>77.399999999999991</v>
      </c>
      <c r="M740" s="213">
        <v>75.38590888851526</v>
      </c>
      <c r="N740" s="213">
        <v>78.166666666666671</v>
      </c>
      <c r="O740" s="213">
        <v>80.533333333333346</v>
      </c>
      <c r="P740" s="213">
        <v>68.63333333333334</v>
      </c>
      <c r="Q740" s="213">
        <v>74.584999999999994</v>
      </c>
      <c r="R740" s="213">
        <v>78.100000000000009</v>
      </c>
      <c r="S740" s="213">
        <v>78.849999999999994</v>
      </c>
      <c r="T740" s="213">
        <v>68.966666666666683</v>
      </c>
      <c r="U740" s="206"/>
      <c r="V740" s="207"/>
      <c r="W740" s="207"/>
      <c r="X740" s="207"/>
      <c r="Y740" s="207"/>
      <c r="Z740" s="207"/>
      <c r="AA740" s="207"/>
      <c r="AB740" s="207"/>
      <c r="AC740" s="207"/>
      <c r="AD740" s="207"/>
      <c r="AE740" s="207"/>
      <c r="AF740" s="207"/>
      <c r="AG740" s="207"/>
      <c r="AH740" s="207"/>
      <c r="AI740" s="207"/>
      <c r="AJ740" s="207"/>
      <c r="AK740" s="207"/>
      <c r="AL740" s="207"/>
      <c r="AM740" s="207"/>
      <c r="AN740" s="207"/>
      <c r="AO740" s="207"/>
      <c r="AP740" s="207"/>
      <c r="AQ740" s="207"/>
      <c r="AR740" s="207"/>
      <c r="AS740" s="207"/>
      <c r="AT740" s="207"/>
      <c r="AU740" s="207"/>
      <c r="AV740" s="207"/>
      <c r="AW740" s="207"/>
      <c r="AX740" s="207"/>
      <c r="AY740" s="207"/>
      <c r="AZ740" s="207"/>
      <c r="BA740" s="207"/>
      <c r="BB740" s="207"/>
      <c r="BC740" s="207"/>
      <c r="BD740" s="207"/>
      <c r="BE740" s="207"/>
      <c r="BF740" s="207"/>
      <c r="BG740" s="207"/>
      <c r="BH740" s="207"/>
      <c r="BI740" s="207"/>
      <c r="BJ740" s="207"/>
      <c r="BK740" s="207"/>
      <c r="BL740" s="207"/>
      <c r="BM740" s="212"/>
    </row>
    <row r="741" spans="1:65">
      <c r="A741" s="30"/>
      <c r="B741" s="3" t="s">
        <v>263</v>
      </c>
      <c r="C741" s="29"/>
      <c r="D741" s="209">
        <v>79.800000000000011</v>
      </c>
      <c r="E741" s="209">
        <v>76.204725461681704</v>
      </c>
      <c r="F741" s="209">
        <v>86.497424999999993</v>
      </c>
      <c r="G741" s="209">
        <v>71.400000000000006</v>
      </c>
      <c r="H741" s="209">
        <v>76.300000000000011</v>
      </c>
      <c r="I741" s="209">
        <v>76.550000000000011</v>
      </c>
      <c r="J741" s="209">
        <v>78.55</v>
      </c>
      <c r="K741" s="209">
        <v>72.449999999999989</v>
      </c>
      <c r="L741" s="209">
        <v>76.849999999999994</v>
      </c>
      <c r="M741" s="209">
        <v>75.127708812569992</v>
      </c>
      <c r="N741" s="209">
        <v>78</v>
      </c>
      <c r="O741" s="209">
        <v>80.5</v>
      </c>
      <c r="P741" s="209">
        <v>68.150000000000006</v>
      </c>
      <c r="Q741" s="209">
        <v>74.599999999999994</v>
      </c>
      <c r="R741" s="209">
        <v>77.95</v>
      </c>
      <c r="S741" s="209">
        <v>79</v>
      </c>
      <c r="T741" s="209">
        <v>68.900000000000006</v>
      </c>
      <c r="U741" s="206"/>
      <c r="V741" s="207"/>
      <c r="W741" s="207"/>
      <c r="X741" s="207"/>
      <c r="Y741" s="207"/>
      <c r="Z741" s="207"/>
      <c r="AA741" s="207"/>
      <c r="AB741" s="207"/>
      <c r="AC741" s="207"/>
      <c r="AD741" s="207"/>
      <c r="AE741" s="207"/>
      <c r="AF741" s="207"/>
      <c r="AG741" s="207"/>
      <c r="AH741" s="207"/>
      <c r="AI741" s="207"/>
      <c r="AJ741" s="207"/>
      <c r="AK741" s="207"/>
      <c r="AL741" s="207"/>
      <c r="AM741" s="207"/>
      <c r="AN741" s="207"/>
      <c r="AO741" s="207"/>
      <c r="AP741" s="207"/>
      <c r="AQ741" s="207"/>
      <c r="AR741" s="207"/>
      <c r="AS741" s="207"/>
      <c r="AT741" s="207"/>
      <c r="AU741" s="207"/>
      <c r="AV741" s="207"/>
      <c r="AW741" s="207"/>
      <c r="AX741" s="207"/>
      <c r="AY741" s="207"/>
      <c r="AZ741" s="207"/>
      <c r="BA741" s="207"/>
      <c r="BB741" s="207"/>
      <c r="BC741" s="207"/>
      <c r="BD741" s="207"/>
      <c r="BE741" s="207"/>
      <c r="BF741" s="207"/>
      <c r="BG741" s="207"/>
      <c r="BH741" s="207"/>
      <c r="BI741" s="207"/>
      <c r="BJ741" s="207"/>
      <c r="BK741" s="207"/>
      <c r="BL741" s="207"/>
      <c r="BM741" s="212"/>
    </row>
    <row r="742" spans="1:65">
      <c r="A742" s="30"/>
      <c r="B742" s="3" t="s">
        <v>264</v>
      </c>
      <c r="C742" s="29"/>
      <c r="D742" s="218">
        <v>0.98197250470672315</v>
      </c>
      <c r="E742" s="218">
        <v>1.166231193577743</v>
      </c>
      <c r="F742" s="218">
        <v>0.288032538815787</v>
      </c>
      <c r="G742" s="218">
        <v>1.3251415018781907</v>
      </c>
      <c r="H742" s="218">
        <v>2.0964255293236653</v>
      </c>
      <c r="I742" s="218">
        <v>1.2671490309614979</v>
      </c>
      <c r="J742" s="218">
        <v>5.2860823552671485</v>
      </c>
      <c r="K742" s="218">
        <v>6.1665765759184987</v>
      </c>
      <c r="L742" s="218">
        <v>2.0356817039999182</v>
      </c>
      <c r="M742" s="218">
        <v>0.82364377101040409</v>
      </c>
      <c r="N742" s="218">
        <v>0.99129544872690045</v>
      </c>
      <c r="O742" s="218">
        <v>0.35023801430836726</v>
      </c>
      <c r="P742" s="218">
        <v>2.078140194180043</v>
      </c>
      <c r="Q742" s="218">
        <v>0.33732773381386705</v>
      </c>
      <c r="R742" s="218">
        <v>1.174734012447072</v>
      </c>
      <c r="S742" s="218">
        <v>2.1239114859146109</v>
      </c>
      <c r="T742" s="218">
        <v>1.134313301811573</v>
      </c>
      <c r="U742" s="215"/>
      <c r="V742" s="216"/>
      <c r="W742" s="216"/>
      <c r="X742" s="216"/>
      <c r="Y742" s="216"/>
      <c r="Z742" s="216"/>
      <c r="AA742" s="216"/>
      <c r="AB742" s="216"/>
      <c r="AC742" s="216"/>
      <c r="AD742" s="216"/>
      <c r="AE742" s="216"/>
      <c r="AF742" s="216"/>
      <c r="AG742" s="216"/>
      <c r="AH742" s="216"/>
      <c r="AI742" s="216"/>
      <c r="AJ742" s="216"/>
      <c r="AK742" s="216"/>
      <c r="AL742" s="216"/>
      <c r="AM742" s="216"/>
      <c r="AN742" s="216"/>
      <c r="AO742" s="216"/>
      <c r="AP742" s="216"/>
      <c r="AQ742" s="216"/>
      <c r="AR742" s="216"/>
      <c r="AS742" s="216"/>
      <c r="AT742" s="216"/>
      <c r="AU742" s="216"/>
      <c r="AV742" s="216"/>
      <c r="AW742" s="216"/>
      <c r="AX742" s="216"/>
      <c r="AY742" s="216"/>
      <c r="AZ742" s="216"/>
      <c r="BA742" s="216"/>
      <c r="BB742" s="216"/>
      <c r="BC742" s="216"/>
      <c r="BD742" s="216"/>
      <c r="BE742" s="216"/>
      <c r="BF742" s="216"/>
      <c r="BG742" s="216"/>
      <c r="BH742" s="216"/>
      <c r="BI742" s="216"/>
      <c r="BJ742" s="216"/>
      <c r="BK742" s="216"/>
      <c r="BL742" s="216"/>
      <c r="BM742" s="219"/>
    </row>
    <row r="743" spans="1:65">
      <c r="A743" s="30"/>
      <c r="B743" s="3" t="s">
        <v>86</v>
      </c>
      <c r="C743" s="29"/>
      <c r="D743" s="13">
        <v>1.2343316004106883E-2</v>
      </c>
      <c r="E743" s="13">
        <v>1.5355491555856721E-2</v>
      </c>
      <c r="F743" s="13">
        <v>3.326824939734044E-3</v>
      </c>
      <c r="G743" s="13">
        <v>1.8507562875393721E-2</v>
      </c>
      <c r="H743" s="13">
        <v>2.7173370438414331E-2</v>
      </c>
      <c r="I743" s="13">
        <v>1.653881702364365E-2</v>
      </c>
      <c r="J743" s="13">
        <v>6.6186340007518565E-2</v>
      </c>
      <c r="K743" s="13">
        <v>8.1929715357641708E-2</v>
      </c>
      <c r="L743" s="13">
        <v>2.6300797209301272E-2</v>
      </c>
      <c r="M743" s="13">
        <v>1.0925699287229565E-2</v>
      </c>
      <c r="N743" s="13">
        <v>1.2681818107380389E-2</v>
      </c>
      <c r="O743" s="13">
        <v>4.3489819657495932E-3</v>
      </c>
      <c r="P743" s="13">
        <v>3.0278876068674739E-2</v>
      </c>
      <c r="Q743" s="13">
        <v>4.5227288840097484E-3</v>
      </c>
      <c r="R743" s="13">
        <v>1.5041408610077744E-2</v>
      </c>
      <c r="S743" s="13">
        <v>2.6936100011599379E-2</v>
      </c>
      <c r="T743" s="13">
        <v>1.6447268755121886E-2</v>
      </c>
      <c r="U743" s="146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30"/>
      <c r="B744" s="3" t="s">
        <v>265</v>
      </c>
      <c r="C744" s="29"/>
      <c r="D744" s="13">
        <v>3.1790792649366129E-2</v>
      </c>
      <c r="E744" s="13">
        <v>-1.497988806040762E-2</v>
      </c>
      <c r="F744" s="13">
        <v>0.12288627084265635</v>
      </c>
      <c r="G744" s="13">
        <v>-7.1381801851616911E-2</v>
      </c>
      <c r="H744" s="13">
        <v>5.990780327895795E-4</v>
      </c>
      <c r="I744" s="13">
        <v>-6.3180035176636506E-3</v>
      </c>
      <c r="J744" s="13">
        <v>3.5832962180412098E-2</v>
      </c>
      <c r="K744" s="13">
        <v>-2.3826866192249163E-2</v>
      </c>
      <c r="L744" s="13">
        <v>3.8414600095646456E-3</v>
      </c>
      <c r="M744" s="13">
        <v>-2.2280350868279175E-2</v>
      </c>
      <c r="N744" s="13">
        <v>1.3784764738341782E-2</v>
      </c>
      <c r="O744" s="13">
        <v>4.4479314118479385E-2</v>
      </c>
      <c r="P744" s="13">
        <v>-0.10985806797601461</v>
      </c>
      <c r="Q744" s="13">
        <v>-3.2667761048922661E-2</v>
      </c>
      <c r="R744" s="13">
        <v>1.2920129544535142E-2</v>
      </c>
      <c r="S744" s="13">
        <v>2.2647275474860118E-2</v>
      </c>
      <c r="T744" s="13">
        <v>-0.10553489200698096</v>
      </c>
      <c r="U744" s="146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A745" s="30"/>
      <c r="B745" s="46" t="s">
        <v>266</v>
      </c>
      <c r="C745" s="47"/>
      <c r="D745" s="45">
        <v>0.86</v>
      </c>
      <c r="E745" s="45">
        <v>0.43</v>
      </c>
      <c r="F745" s="45">
        <v>3.38</v>
      </c>
      <c r="G745" s="45">
        <v>1.99</v>
      </c>
      <c r="H745" s="45">
        <v>0</v>
      </c>
      <c r="I745" s="45">
        <v>0.19</v>
      </c>
      <c r="J745" s="45">
        <v>0.97</v>
      </c>
      <c r="K745" s="45">
        <v>0.67</v>
      </c>
      <c r="L745" s="45">
        <v>0.09</v>
      </c>
      <c r="M745" s="45">
        <v>0.63</v>
      </c>
      <c r="N745" s="45">
        <v>0.36</v>
      </c>
      <c r="O745" s="45">
        <v>1.21</v>
      </c>
      <c r="P745" s="45">
        <v>3.05</v>
      </c>
      <c r="Q745" s="45">
        <v>0.92</v>
      </c>
      <c r="R745" s="45">
        <v>0.34</v>
      </c>
      <c r="S745" s="45">
        <v>0.61</v>
      </c>
      <c r="T745" s="45">
        <v>2.93</v>
      </c>
      <c r="U745" s="146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B746" s="31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BM746" s="55"/>
    </row>
    <row r="747" spans="1:65" ht="15">
      <c r="B747" s="8" t="s">
        <v>532</v>
      </c>
      <c r="BM747" s="28" t="s">
        <v>66</v>
      </c>
    </row>
    <row r="748" spans="1:65" ht="15">
      <c r="A748" s="25" t="s">
        <v>59</v>
      </c>
      <c r="B748" s="18" t="s">
        <v>110</v>
      </c>
      <c r="C748" s="15" t="s">
        <v>111</v>
      </c>
      <c r="D748" s="16" t="s">
        <v>230</v>
      </c>
      <c r="E748" s="17" t="s">
        <v>230</v>
      </c>
      <c r="F748" s="17" t="s">
        <v>230</v>
      </c>
      <c r="G748" s="17" t="s">
        <v>230</v>
      </c>
      <c r="H748" s="17" t="s">
        <v>230</v>
      </c>
      <c r="I748" s="17" t="s">
        <v>230</v>
      </c>
      <c r="J748" s="17" t="s">
        <v>230</v>
      </c>
      <c r="K748" s="17" t="s">
        <v>230</v>
      </c>
      <c r="L748" s="17" t="s">
        <v>230</v>
      </c>
      <c r="M748" s="17" t="s">
        <v>230</v>
      </c>
      <c r="N748" s="17" t="s">
        <v>230</v>
      </c>
      <c r="O748" s="17" t="s">
        <v>230</v>
      </c>
      <c r="P748" s="17" t="s">
        <v>230</v>
      </c>
      <c r="Q748" s="17" t="s">
        <v>230</v>
      </c>
      <c r="R748" s="146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8">
        <v>1</v>
      </c>
    </row>
    <row r="749" spans="1:65">
      <c r="A749" s="30"/>
      <c r="B749" s="19" t="s">
        <v>231</v>
      </c>
      <c r="C749" s="9" t="s">
        <v>231</v>
      </c>
      <c r="D749" s="144" t="s">
        <v>235</v>
      </c>
      <c r="E749" s="145" t="s">
        <v>239</v>
      </c>
      <c r="F749" s="145" t="s">
        <v>241</v>
      </c>
      <c r="G749" s="145" t="s">
        <v>242</v>
      </c>
      <c r="H749" s="145" t="s">
        <v>243</v>
      </c>
      <c r="I749" s="145" t="s">
        <v>244</v>
      </c>
      <c r="J749" s="145" t="s">
        <v>245</v>
      </c>
      <c r="K749" s="145" t="s">
        <v>246</v>
      </c>
      <c r="L749" s="145" t="s">
        <v>247</v>
      </c>
      <c r="M749" s="145" t="s">
        <v>248</v>
      </c>
      <c r="N749" s="145" t="s">
        <v>249</v>
      </c>
      <c r="O749" s="145" t="s">
        <v>251</v>
      </c>
      <c r="P749" s="145" t="s">
        <v>286</v>
      </c>
      <c r="Q749" s="145" t="s">
        <v>255</v>
      </c>
      <c r="R749" s="146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8" t="s">
        <v>3</v>
      </c>
    </row>
    <row r="750" spans="1:65">
      <c r="A750" s="30"/>
      <c r="B750" s="19"/>
      <c r="C750" s="9"/>
      <c r="D750" s="10" t="s">
        <v>302</v>
      </c>
      <c r="E750" s="11" t="s">
        <v>303</v>
      </c>
      <c r="F750" s="11" t="s">
        <v>303</v>
      </c>
      <c r="G750" s="11" t="s">
        <v>303</v>
      </c>
      <c r="H750" s="11" t="s">
        <v>303</v>
      </c>
      <c r="I750" s="11" t="s">
        <v>303</v>
      </c>
      <c r="J750" s="11" t="s">
        <v>303</v>
      </c>
      <c r="K750" s="11" t="s">
        <v>114</v>
      </c>
      <c r="L750" s="11" t="s">
        <v>303</v>
      </c>
      <c r="M750" s="11" t="s">
        <v>302</v>
      </c>
      <c r="N750" s="11" t="s">
        <v>302</v>
      </c>
      <c r="O750" s="11" t="s">
        <v>303</v>
      </c>
      <c r="P750" s="11" t="s">
        <v>303</v>
      </c>
      <c r="Q750" s="11" t="s">
        <v>302</v>
      </c>
      <c r="R750" s="146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>
        <v>3</v>
      </c>
    </row>
    <row r="751" spans="1:65">
      <c r="A751" s="30"/>
      <c r="B751" s="19"/>
      <c r="C751" s="9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146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>
        <v>3</v>
      </c>
    </row>
    <row r="752" spans="1:65">
      <c r="A752" s="30"/>
      <c r="B752" s="18">
        <v>1</v>
      </c>
      <c r="C752" s="14">
        <v>1</v>
      </c>
      <c r="D752" s="222" t="s">
        <v>105</v>
      </c>
      <c r="E752" s="221" t="s">
        <v>213</v>
      </c>
      <c r="F752" s="221" t="s">
        <v>212</v>
      </c>
      <c r="G752" s="221" t="s">
        <v>212</v>
      </c>
      <c r="H752" s="221" t="s">
        <v>212</v>
      </c>
      <c r="I752" s="221" t="s">
        <v>212</v>
      </c>
      <c r="J752" s="221">
        <v>2E-3</v>
      </c>
      <c r="K752" s="222" t="s">
        <v>307</v>
      </c>
      <c r="L752" s="222">
        <v>8.0000000000000002E-3</v>
      </c>
      <c r="M752" s="222" t="s">
        <v>307</v>
      </c>
      <c r="N752" s="221" t="s">
        <v>212</v>
      </c>
      <c r="O752" s="221" t="s">
        <v>212</v>
      </c>
      <c r="P752" s="221" t="s">
        <v>315</v>
      </c>
      <c r="Q752" s="222" t="s">
        <v>104</v>
      </c>
      <c r="R752" s="202"/>
      <c r="S752" s="203"/>
      <c r="T752" s="203"/>
      <c r="U752" s="203"/>
      <c r="V752" s="203"/>
      <c r="W752" s="203"/>
      <c r="X752" s="203"/>
      <c r="Y752" s="203"/>
      <c r="Z752" s="203"/>
      <c r="AA752" s="203"/>
      <c r="AB752" s="203"/>
      <c r="AC752" s="203"/>
      <c r="AD752" s="203"/>
      <c r="AE752" s="203"/>
      <c r="AF752" s="203"/>
      <c r="AG752" s="203"/>
      <c r="AH752" s="203"/>
      <c r="AI752" s="203"/>
      <c r="AJ752" s="203"/>
      <c r="AK752" s="203"/>
      <c r="AL752" s="203"/>
      <c r="AM752" s="203"/>
      <c r="AN752" s="203"/>
      <c r="AO752" s="203"/>
      <c r="AP752" s="203"/>
      <c r="AQ752" s="203"/>
      <c r="AR752" s="203"/>
      <c r="AS752" s="203"/>
      <c r="AT752" s="203"/>
      <c r="AU752" s="203"/>
      <c r="AV752" s="203"/>
      <c r="AW752" s="203"/>
      <c r="AX752" s="203"/>
      <c r="AY752" s="203"/>
      <c r="AZ752" s="203"/>
      <c r="BA752" s="203"/>
      <c r="BB752" s="203"/>
      <c r="BC752" s="203"/>
      <c r="BD752" s="203"/>
      <c r="BE752" s="203"/>
      <c r="BF752" s="203"/>
      <c r="BG752" s="203"/>
      <c r="BH752" s="203"/>
      <c r="BI752" s="203"/>
      <c r="BJ752" s="203"/>
      <c r="BK752" s="203"/>
      <c r="BL752" s="203"/>
      <c r="BM752" s="223">
        <v>1</v>
      </c>
    </row>
    <row r="753" spans="1:65">
      <c r="A753" s="30"/>
      <c r="B753" s="19">
        <v>1</v>
      </c>
      <c r="C753" s="9">
        <v>2</v>
      </c>
      <c r="D753" s="224" t="s">
        <v>105</v>
      </c>
      <c r="E753" s="24" t="s">
        <v>213</v>
      </c>
      <c r="F753" s="24" t="s">
        <v>212</v>
      </c>
      <c r="G753" s="24" t="s">
        <v>212</v>
      </c>
      <c r="H753" s="24">
        <v>2E-3</v>
      </c>
      <c r="I753" s="24">
        <v>2E-3</v>
      </c>
      <c r="J753" s="24">
        <v>2E-3</v>
      </c>
      <c r="K753" s="224" t="s">
        <v>307</v>
      </c>
      <c r="L753" s="224">
        <v>8.0000000000000002E-3</v>
      </c>
      <c r="M753" s="224" t="s">
        <v>307</v>
      </c>
      <c r="N753" s="24" t="s">
        <v>212</v>
      </c>
      <c r="O753" s="24" t="s">
        <v>212</v>
      </c>
      <c r="P753" s="24">
        <v>5.9999999999999995E-4</v>
      </c>
      <c r="Q753" s="224" t="s">
        <v>104</v>
      </c>
      <c r="R753" s="202"/>
      <c r="S753" s="203"/>
      <c r="T753" s="203"/>
      <c r="U753" s="203"/>
      <c r="V753" s="203"/>
      <c r="W753" s="203"/>
      <c r="X753" s="203"/>
      <c r="Y753" s="203"/>
      <c r="Z753" s="203"/>
      <c r="AA753" s="203"/>
      <c r="AB753" s="203"/>
      <c r="AC753" s="203"/>
      <c r="AD753" s="203"/>
      <c r="AE753" s="203"/>
      <c r="AF753" s="203"/>
      <c r="AG753" s="203"/>
      <c r="AH753" s="203"/>
      <c r="AI753" s="203"/>
      <c r="AJ753" s="203"/>
      <c r="AK753" s="203"/>
      <c r="AL753" s="203"/>
      <c r="AM753" s="203"/>
      <c r="AN753" s="203"/>
      <c r="AO753" s="203"/>
      <c r="AP753" s="203"/>
      <c r="AQ753" s="203"/>
      <c r="AR753" s="203"/>
      <c r="AS753" s="203"/>
      <c r="AT753" s="203"/>
      <c r="AU753" s="203"/>
      <c r="AV753" s="203"/>
      <c r="AW753" s="203"/>
      <c r="AX753" s="203"/>
      <c r="AY753" s="203"/>
      <c r="AZ753" s="203"/>
      <c r="BA753" s="203"/>
      <c r="BB753" s="203"/>
      <c r="BC753" s="203"/>
      <c r="BD753" s="203"/>
      <c r="BE753" s="203"/>
      <c r="BF753" s="203"/>
      <c r="BG753" s="203"/>
      <c r="BH753" s="203"/>
      <c r="BI753" s="203"/>
      <c r="BJ753" s="203"/>
      <c r="BK753" s="203"/>
      <c r="BL753" s="203"/>
      <c r="BM753" s="223">
        <v>34</v>
      </c>
    </row>
    <row r="754" spans="1:65">
      <c r="A754" s="30"/>
      <c r="B754" s="19">
        <v>1</v>
      </c>
      <c r="C754" s="9">
        <v>3</v>
      </c>
      <c r="D754" s="224" t="s">
        <v>105</v>
      </c>
      <c r="E754" s="24" t="s">
        <v>213</v>
      </c>
      <c r="F754" s="24" t="s">
        <v>212</v>
      </c>
      <c r="G754" s="24" t="s">
        <v>212</v>
      </c>
      <c r="H754" s="225">
        <v>3.0000000000000001E-3</v>
      </c>
      <c r="I754" s="24" t="s">
        <v>212</v>
      </c>
      <c r="J754" s="24">
        <v>2E-3</v>
      </c>
      <c r="K754" s="224" t="s">
        <v>307</v>
      </c>
      <c r="L754" s="224">
        <v>8.0000000000000002E-3</v>
      </c>
      <c r="M754" s="224" t="s">
        <v>307</v>
      </c>
      <c r="N754" s="24" t="s">
        <v>212</v>
      </c>
      <c r="O754" s="24" t="s">
        <v>212</v>
      </c>
      <c r="P754" s="24">
        <v>1.1999999999999999E-3</v>
      </c>
      <c r="Q754" s="224" t="s">
        <v>104</v>
      </c>
      <c r="R754" s="202"/>
      <c r="S754" s="203"/>
      <c r="T754" s="203"/>
      <c r="U754" s="203"/>
      <c r="V754" s="203"/>
      <c r="W754" s="203"/>
      <c r="X754" s="203"/>
      <c r="Y754" s="203"/>
      <c r="Z754" s="203"/>
      <c r="AA754" s="203"/>
      <c r="AB754" s="203"/>
      <c r="AC754" s="203"/>
      <c r="AD754" s="203"/>
      <c r="AE754" s="203"/>
      <c r="AF754" s="203"/>
      <c r="AG754" s="203"/>
      <c r="AH754" s="203"/>
      <c r="AI754" s="203"/>
      <c r="AJ754" s="203"/>
      <c r="AK754" s="203"/>
      <c r="AL754" s="203"/>
      <c r="AM754" s="203"/>
      <c r="AN754" s="203"/>
      <c r="AO754" s="203"/>
      <c r="AP754" s="203"/>
      <c r="AQ754" s="203"/>
      <c r="AR754" s="203"/>
      <c r="AS754" s="203"/>
      <c r="AT754" s="203"/>
      <c r="AU754" s="203"/>
      <c r="AV754" s="203"/>
      <c r="AW754" s="203"/>
      <c r="AX754" s="203"/>
      <c r="AY754" s="203"/>
      <c r="AZ754" s="203"/>
      <c r="BA754" s="203"/>
      <c r="BB754" s="203"/>
      <c r="BC754" s="203"/>
      <c r="BD754" s="203"/>
      <c r="BE754" s="203"/>
      <c r="BF754" s="203"/>
      <c r="BG754" s="203"/>
      <c r="BH754" s="203"/>
      <c r="BI754" s="203"/>
      <c r="BJ754" s="203"/>
      <c r="BK754" s="203"/>
      <c r="BL754" s="203"/>
      <c r="BM754" s="223">
        <v>16</v>
      </c>
    </row>
    <row r="755" spans="1:65">
      <c r="A755" s="30"/>
      <c r="B755" s="19">
        <v>1</v>
      </c>
      <c r="C755" s="9">
        <v>4</v>
      </c>
      <c r="D755" s="224" t="s">
        <v>105</v>
      </c>
      <c r="E755" s="24" t="s">
        <v>213</v>
      </c>
      <c r="F755" s="24" t="s">
        <v>212</v>
      </c>
      <c r="G755" s="24" t="s">
        <v>212</v>
      </c>
      <c r="H755" s="24">
        <v>2E-3</v>
      </c>
      <c r="I755" s="24" t="s">
        <v>212</v>
      </c>
      <c r="J755" s="24" t="s">
        <v>212</v>
      </c>
      <c r="K755" s="224" t="s">
        <v>307</v>
      </c>
      <c r="L755" s="224">
        <v>7.0000000000000001E-3</v>
      </c>
      <c r="M755" s="224" t="s">
        <v>307</v>
      </c>
      <c r="N755" s="24" t="s">
        <v>212</v>
      </c>
      <c r="O755" s="24" t="s">
        <v>212</v>
      </c>
      <c r="P755" s="24" t="s">
        <v>315</v>
      </c>
      <c r="Q755" s="224" t="s">
        <v>104</v>
      </c>
      <c r="R755" s="202"/>
      <c r="S755" s="203"/>
      <c r="T755" s="203"/>
      <c r="U755" s="203"/>
      <c r="V755" s="203"/>
      <c r="W755" s="203"/>
      <c r="X755" s="203"/>
      <c r="Y755" s="203"/>
      <c r="Z755" s="203"/>
      <c r="AA755" s="203"/>
      <c r="AB755" s="203"/>
      <c r="AC755" s="203"/>
      <c r="AD755" s="203"/>
      <c r="AE755" s="203"/>
      <c r="AF755" s="203"/>
      <c r="AG755" s="203"/>
      <c r="AH755" s="203"/>
      <c r="AI755" s="203"/>
      <c r="AJ755" s="203"/>
      <c r="AK755" s="203"/>
      <c r="AL755" s="203"/>
      <c r="AM755" s="203"/>
      <c r="AN755" s="203"/>
      <c r="AO755" s="203"/>
      <c r="AP755" s="203"/>
      <c r="AQ755" s="203"/>
      <c r="AR755" s="203"/>
      <c r="AS755" s="203"/>
      <c r="AT755" s="203"/>
      <c r="AU755" s="203"/>
      <c r="AV755" s="203"/>
      <c r="AW755" s="203"/>
      <c r="AX755" s="203"/>
      <c r="AY755" s="203"/>
      <c r="AZ755" s="203"/>
      <c r="BA755" s="203"/>
      <c r="BB755" s="203"/>
      <c r="BC755" s="203"/>
      <c r="BD755" s="203"/>
      <c r="BE755" s="203"/>
      <c r="BF755" s="203"/>
      <c r="BG755" s="203"/>
      <c r="BH755" s="203"/>
      <c r="BI755" s="203"/>
      <c r="BJ755" s="203"/>
      <c r="BK755" s="203"/>
      <c r="BL755" s="203"/>
      <c r="BM755" s="223" t="s">
        <v>212</v>
      </c>
    </row>
    <row r="756" spans="1:65">
      <c r="A756" s="30"/>
      <c r="B756" s="19">
        <v>1</v>
      </c>
      <c r="C756" s="9">
        <v>5</v>
      </c>
      <c r="D756" s="224" t="s">
        <v>105</v>
      </c>
      <c r="E756" s="24" t="s">
        <v>213</v>
      </c>
      <c r="F756" s="24" t="s">
        <v>212</v>
      </c>
      <c r="G756" s="24" t="s">
        <v>212</v>
      </c>
      <c r="H756" s="24" t="s">
        <v>212</v>
      </c>
      <c r="I756" s="24" t="s">
        <v>212</v>
      </c>
      <c r="J756" s="24" t="s">
        <v>212</v>
      </c>
      <c r="K756" s="224" t="s">
        <v>307</v>
      </c>
      <c r="L756" s="224">
        <v>8.0000000000000002E-3</v>
      </c>
      <c r="M756" s="224" t="s">
        <v>307</v>
      </c>
      <c r="N756" s="24" t="s">
        <v>212</v>
      </c>
      <c r="O756" s="24" t="s">
        <v>212</v>
      </c>
      <c r="P756" s="24" t="s">
        <v>315</v>
      </c>
      <c r="Q756" s="224" t="s">
        <v>104</v>
      </c>
      <c r="R756" s="202"/>
      <c r="S756" s="203"/>
      <c r="T756" s="203"/>
      <c r="U756" s="203"/>
      <c r="V756" s="203"/>
      <c r="W756" s="203"/>
      <c r="X756" s="203"/>
      <c r="Y756" s="203"/>
      <c r="Z756" s="203"/>
      <c r="AA756" s="203"/>
      <c r="AB756" s="203"/>
      <c r="AC756" s="203"/>
      <c r="AD756" s="203"/>
      <c r="AE756" s="203"/>
      <c r="AF756" s="203"/>
      <c r="AG756" s="203"/>
      <c r="AH756" s="203"/>
      <c r="AI756" s="203"/>
      <c r="AJ756" s="203"/>
      <c r="AK756" s="203"/>
      <c r="AL756" s="203"/>
      <c r="AM756" s="203"/>
      <c r="AN756" s="203"/>
      <c r="AO756" s="203"/>
      <c r="AP756" s="203"/>
      <c r="AQ756" s="203"/>
      <c r="AR756" s="203"/>
      <c r="AS756" s="203"/>
      <c r="AT756" s="203"/>
      <c r="AU756" s="203"/>
      <c r="AV756" s="203"/>
      <c r="AW756" s="203"/>
      <c r="AX756" s="203"/>
      <c r="AY756" s="203"/>
      <c r="AZ756" s="203"/>
      <c r="BA756" s="203"/>
      <c r="BB756" s="203"/>
      <c r="BC756" s="203"/>
      <c r="BD756" s="203"/>
      <c r="BE756" s="203"/>
      <c r="BF756" s="203"/>
      <c r="BG756" s="203"/>
      <c r="BH756" s="203"/>
      <c r="BI756" s="203"/>
      <c r="BJ756" s="203"/>
      <c r="BK756" s="203"/>
      <c r="BL756" s="203"/>
      <c r="BM756" s="223">
        <v>53</v>
      </c>
    </row>
    <row r="757" spans="1:65">
      <c r="A757" s="30"/>
      <c r="B757" s="19">
        <v>1</v>
      </c>
      <c r="C757" s="9">
        <v>6</v>
      </c>
      <c r="D757" s="224" t="s">
        <v>105</v>
      </c>
      <c r="E757" s="24">
        <v>1E-3</v>
      </c>
      <c r="F757" s="24" t="s">
        <v>212</v>
      </c>
      <c r="G757" s="24">
        <v>2E-3</v>
      </c>
      <c r="H757" s="225">
        <v>3.0000000000000001E-3</v>
      </c>
      <c r="I757" s="24">
        <v>2E-3</v>
      </c>
      <c r="J757" s="24" t="s">
        <v>212</v>
      </c>
      <c r="K757" s="224" t="s">
        <v>307</v>
      </c>
      <c r="L757" s="224">
        <v>8.9999999999999993E-3</v>
      </c>
      <c r="M757" s="224" t="s">
        <v>307</v>
      </c>
      <c r="N757" s="24" t="s">
        <v>212</v>
      </c>
      <c r="O757" s="24" t="s">
        <v>212</v>
      </c>
      <c r="P757" s="24">
        <v>1E-3</v>
      </c>
      <c r="Q757" s="224" t="s">
        <v>104</v>
      </c>
      <c r="R757" s="202"/>
      <c r="S757" s="203"/>
      <c r="T757" s="203"/>
      <c r="U757" s="203"/>
      <c r="V757" s="203"/>
      <c r="W757" s="203"/>
      <c r="X757" s="203"/>
      <c r="Y757" s="203"/>
      <c r="Z757" s="203"/>
      <c r="AA757" s="203"/>
      <c r="AB757" s="203"/>
      <c r="AC757" s="203"/>
      <c r="AD757" s="203"/>
      <c r="AE757" s="203"/>
      <c r="AF757" s="203"/>
      <c r="AG757" s="203"/>
      <c r="AH757" s="203"/>
      <c r="AI757" s="203"/>
      <c r="AJ757" s="203"/>
      <c r="AK757" s="203"/>
      <c r="AL757" s="203"/>
      <c r="AM757" s="203"/>
      <c r="AN757" s="203"/>
      <c r="AO757" s="203"/>
      <c r="AP757" s="203"/>
      <c r="AQ757" s="203"/>
      <c r="AR757" s="203"/>
      <c r="AS757" s="203"/>
      <c r="AT757" s="203"/>
      <c r="AU757" s="203"/>
      <c r="AV757" s="203"/>
      <c r="AW757" s="203"/>
      <c r="AX757" s="203"/>
      <c r="AY757" s="203"/>
      <c r="AZ757" s="203"/>
      <c r="BA757" s="203"/>
      <c r="BB757" s="203"/>
      <c r="BC757" s="203"/>
      <c r="BD757" s="203"/>
      <c r="BE757" s="203"/>
      <c r="BF757" s="203"/>
      <c r="BG757" s="203"/>
      <c r="BH757" s="203"/>
      <c r="BI757" s="203"/>
      <c r="BJ757" s="203"/>
      <c r="BK757" s="203"/>
      <c r="BL757" s="203"/>
      <c r="BM757" s="56"/>
    </row>
    <row r="758" spans="1:65">
      <c r="A758" s="30"/>
      <c r="B758" s="20" t="s">
        <v>262</v>
      </c>
      <c r="C758" s="12"/>
      <c r="D758" s="226" t="s">
        <v>696</v>
      </c>
      <c r="E758" s="226">
        <v>1E-3</v>
      </c>
      <c r="F758" s="226" t="s">
        <v>696</v>
      </c>
      <c r="G758" s="226">
        <v>2E-3</v>
      </c>
      <c r="H758" s="226">
        <v>2.5000000000000001E-3</v>
      </c>
      <c r="I758" s="226">
        <v>2E-3</v>
      </c>
      <c r="J758" s="226">
        <v>2E-3</v>
      </c>
      <c r="K758" s="226" t="s">
        <v>696</v>
      </c>
      <c r="L758" s="226">
        <v>8.0000000000000002E-3</v>
      </c>
      <c r="M758" s="226" t="s">
        <v>696</v>
      </c>
      <c r="N758" s="226" t="s">
        <v>696</v>
      </c>
      <c r="O758" s="226" t="s">
        <v>696</v>
      </c>
      <c r="P758" s="226">
        <v>9.3333333333333332E-4</v>
      </c>
      <c r="Q758" s="226" t="s">
        <v>696</v>
      </c>
      <c r="R758" s="202"/>
      <c r="S758" s="203"/>
      <c r="T758" s="203"/>
      <c r="U758" s="203"/>
      <c r="V758" s="203"/>
      <c r="W758" s="203"/>
      <c r="X758" s="203"/>
      <c r="Y758" s="203"/>
      <c r="Z758" s="203"/>
      <c r="AA758" s="203"/>
      <c r="AB758" s="203"/>
      <c r="AC758" s="203"/>
      <c r="AD758" s="203"/>
      <c r="AE758" s="203"/>
      <c r="AF758" s="203"/>
      <c r="AG758" s="203"/>
      <c r="AH758" s="203"/>
      <c r="AI758" s="203"/>
      <c r="AJ758" s="203"/>
      <c r="AK758" s="203"/>
      <c r="AL758" s="203"/>
      <c r="AM758" s="203"/>
      <c r="AN758" s="203"/>
      <c r="AO758" s="203"/>
      <c r="AP758" s="203"/>
      <c r="AQ758" s="203"/>
      <c r="AR758" s="203"/>
      <c r="AS758" s="203"/>
      <c r="AT758" s="203"/>
      <c r="AU758" s="203"/>
      <c r="AV758" s="203"/>
      <c r="AW758" s="203"/>
      <c r="AX758" s="203"/>
      <c r="AY758" s="203"/>
      <c r="AZ758" s="203"/>
      <c r="BA758" s="203"/>
      <c r="BB758" s="203"/>
      <c r="BC758" s="203"/>
      <c r="BD758" s="203"/>
      <c r="BE758" s="203"/>
      <c r="BF758" s="203"/>
      <c r="BG758" s="203"/>
      <c r="BH758" s="203"/>
      <c r="BI758" s="203"/>
      <c r="BJ758" s="203"/>
      <c r="BK758" s="203"/>
      <c r="BL758" s="203"/>
      <c r="BM758" s="56"/>
    </row>
    <row r="759" spans="1:65">
      <c r="A759" s="30"/>
      <c r="B759" s="3" t="s">
        <v>263</v>
      </c>
      <c r="C759" s="29"/>
      <c r="D759" s="24" t="s">
        <v>696</v>
      </c>
      <c r="E759" s="24">
        <v>1E-3</v>
      </c>
      <c r="F759" s="24" t="s">
        <v>696</v>
      </c>
      <c r="G759" s="24">
        <v>2E-3</v>
      </c>
      <c r="H759" s="24">
        <v>2.5000000000000001E-3</v>
      </c>
      <c r="I759" s="24">
        <v>2E-3</v>
      </c>
      <c r="J759" s="24">
        <v>2E-3</v>
      </c>
      <c r="K759" s="24" t="s">
        <v>696</v>
      </c>
      <c r="L759" s="24">
        <v>8.0000000000000002E-3</v>
      </c>
      <c r="M759" s="24" t="s">
        <v>696</v>
      </c>
      <c r="N759" s="24" t="s">
        <v>696</v>
      </c>
      <c r="O759" s="24" t="s">
        <v>696</v>
      </c>
      <c r="P759" s="24">
        <v>1E-3</v>
      </c>
      <c r="Q759" s="24" t="s">
        <v>696</v>
      </c>
      <c r="R759" s="202"/>
      <c r="S759" s="203"/>
      <c r="T759" s="203"/>
      <c r="U759" s="203"/>
      <c r="V759" s="203"/>
      <c r="W759" s="203"/>
      <c r="X759" s="203"/>
      <c r="Y759" s="203"/>
      <c r="Z759" s="203"/>
      <c r="AA759" s="203"/>
      <c r="AB759" s="203"/>
      <c r="AC759" s="203"/>
      <c r="AD759" s="203"/>
      <c r="AE759" s="203"/>
      <c r="AF759" s="203"/>
      <c r="AG759" s="203"/>
      <c r="AH759" s="203"/>
      <c r="AI759" s="203"/>
      <c r="AJ759" s="203"/>
      <c r="AK759" s="203"/>
      <c r="AL759" s="203"/>
      <c r="AM759" s="203"/>
      <c r="AN759" s="203"/>
      <c r="AO759" s="203"/>
      <c r="AP759" s="203"/>
      <c r="AQ759" s="203"/>
      <c r="AR759" s="203"/>
      <c r="AS759" s="203"/>
      <c r="AT759" s="203"/>
      <c r="AU759" s="203"/>
      <c r="AV759" s="203"/>
      <c r="AW759" s="203"/>
      <c r="AX759" s="203"/>
      <c r="AY759" s="203"/>
      <c r="AZ759" s="203"/>
      <c r="BA759" s="203"/>
      <c r="BB759" s="203"/>
      <c r="BC759" s="203"/>
      <c r="BD759" s="203"/>
      <c r="BE759" s="203"/>
      <c r="BF759" s="203"/>
      <c r="BG759" s="203"/>
      <c r="BH759" s="203"/>
      <c r="BI759" s="203"/>
      <c r="BJ759" s="203"/>
      <c r="BK759" s="203"/>
      <c r="BL759" s="203"/>
      <c r="BM759" s="56"/>
    </row>
    <row r="760" spans="1:65">
      <c r="A760" s="30"/>
      <c r="B760" s="3" t="s">
        <v>264</v>
      </c>
      <c r="C760" s="29"/>
      <c r="D760" s="24" t="s">
        <v>696</v>
      </c>
      <c r="E760" s="24" t="s">
        <v>696</v>
      </c>
      <c r="F760" s="24" t="s">
        <v>696</v>
      </c>
      <c r="G760" s="24" t="s">
        <v>696</v>
      </c>
      <c r="H760" s="24">
        <v>5.7735026918962569E-4</v>
      </c>
      <c r="I760" s="24">
        <v>0</v>
      </c>
      <c r="J760" s="24">
        <v>0</v>
      </c>
      <c r="K760" s="24" t="s">
        <v>696</v>
      </c>
      <c r="L760" s="24">
        <v>6.3245553203367555E-4</v>
      </c>
      <c r="M760" s="24" t="s">
        <v>696</v>
      </c>
      <c r="N760" s="24" t="s">
        <v>696</v>
      </c>
      <c r="O760" s="24" t="s">
        <v>696</v>
      </c>
      <c r="P760" s="24">
        <v>3.0550504633038931E-4</v>
      </c>
      <c r="Q760" s="24" t="s">
        <v>696</v>
      </c>
      <c r="R760" s="202"/>
      <c r="S760" s="203"/>
      <c r="T760" s="203"/>
      <c r="U760" s="203"/>
      <c r="V760" s="203"/>
      <c r="W760" s="203"/>
      <c r="X760" s="203"/>
      <c r="Y760" s="203"/>
      <c r="Z760" s="203"/>
      <c r="AA760" s="203"/>
      <c r="AB760" s="203"/>
      <c r="AC760" s="203"/>
      <c r="AD760" s="203"/>
      <c r="AE760" s="203"/>
      <c r="AF760" s="203"/>
      <c r="AG760" s="203"/>
      <c r="AH760" s="203"/>
      <c r="AI760" s="203"/>
      <c r="AJ760" s="203"/>
      <c r="AK760" s="203"/>
      <c r="AL760" s="203"/>
      <c r="AM760" s="203"/>
      <c r="AN760" s="203"/>
      <c r="AO760" s="203"/>
      <c r="AP760" s="203"/>
      <c r="AQ760" s="203"/>
      <c r="AR760" s="203"/>
      <c r="AS760" s="203"/>
      <c r="AT760" s="203"/>
      <c r="AU760" s="203"/>
      <c r="AV760" s="203"/>
      <c r="AW760" s="203"/>
      <c r="AX760" s="203"/>
      <c r="AY760" s="203"/>
      <c r="AZ760" s="203"/>
      <c r="BA760" s="203"/>
      <c r="BB760" s="203"/>
      <c r="BC760" s="203"/>
      <c r="BD760" s="203"/>
      <c r="BE760" s="203"/>
      <c r="BF760" s="203"/>
      <c r="BG760" s="203"/>
      <c r="BH760" s="203"/>
      <c r="BI760" s="203"/>
      <c r="BJ760" s="203"/>
      <c r="BK760" s="203"/>
      <c r="BL760" s="203"/>
      <c r="BM760" s="56"/>
    </row>
    <row r="761" spans="1:65">
      <c r="A761" s="30"/>
      <c r="B761" s="3" t="s">
        <v>86</v>
      </c>
      <c r="C761" s="29"/>
      <c r="D761" s="13" t="s">
        <v>696</v>
      </c>
      <c r="E761" s="13" t="s">
        <v>696</v>
      </c>
      <c r="F761" s="13" t="s">
        <v>696</v>
      </c>
      <c r="G761" s="13" t="s">
        <v>696</v>
      </c>
      <c r="H761" s="13">
        <v>0.23094010767585027</v>
      </c>
      <c r="I761" s="13">
        <v>0</v>
      </c>
      <c r="J761" s="13">
        <v>0</v>
      </c>
      <c r="K761" s="13" t="s">
        <v>696</v>
      </c>
      <c r="L761" s="13">
        <v>7.9056941504209444E-2</v>
      </c>
      <c r="M761" s="13" t="s">
        <v>696</v>
      </c>
      <c r="N761" s="13" t="s">
        <v>696</v>
      </c>
      <c r="O761" s="13" t="s">
        <v>696</v>
      </c>
      <c r="P761" s="13">
        <v>0.32732683535398854</v>
      </c>
      <c r="Q761" s="13" t="s">
        <v>696</v>
      </c>
      <c r="R761" s="146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30"/>
      <c r="B762" s="3" t="s">
        <v>265</v>
      </c>
      <c r="C762" s="29"/>
      <c r="D762" s="13" t="s">
        <v>696</v>
      </c>
      <c r="E762" s="13" t="s">
        <v>696</v>
      </c>
      <c r="F762" s="13" t="s">
        <v>696</v>
      </c>
      <c r="G762" s="13" t="s">
        <v>696</v>
      </c>
      <c r="H762" s="13" t="s">
        <v>696</v>
      </c>
      <c r="I762" s="13" t="s">
        <v>696</v>
      </c>
      <c r="J762" s="13" t="s">
        <v>696</v>
      </c>
      <c r="K762" s="13" t="s">
        <v>696</v>
      </c>
      <c r="L762" s="13" t="s">
        <v>696</v>
      </c>
      <c r="M762" s="13" t="s">
        <v>696</v>
      </c>
      <c r="N762" s="13" t="s">
        <v>696</v>
      </c>
      <c r="O762" s="13" t="s">
        <v>696</v>
      </c>
      <c r="P762" s="13" t="s">
        <v>696</v>
      </c>
      <c r="Q762" s="13" t="s">
        <v>696</v>
      </c>
      <c r="R762" s="146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A763" s="30"/>
      <c r="B763" s="46" t="s">
        <v>266</v>
      </c>
      <c r="C763" s="47"/>
      <c r="D763" s="45">
        <v>3.43</v>
      </c>
      <c r="E763" s="45">
        <v>0.8</v>
      </c>
      <c r="F763" s="45">
        <v>0.4</v>
      </c>
      <c r="G763" s="45">
        <v>0.24</v>
      </c>
      <c r="H763" s="45">
        <v>0.56000000000000005</v>
      </c>
      <c r="I763" s="45">
        <v>0.08</v>
      </c>
      <c r="J763" s="45">
        <v>0.08</v>
      </c>
      <c r="K763" s="45">
        <v>22.58</v>
      </c>
      <c r="L763" s="45">
        <v>6.3</v>
      </c>
      <c r="M763" s="45">
        <v>22.58</v>
      </c>
      <c r="N763" s="45">
        <v>0.4</v>
      </c>
      <c r="O763" s="45">
        <v>0.4</v>
      </c>
      <c r="P763" s="45">
        <v>0.79</v>
      </c>
      <c r="Q763" s="45">
        <v>46.52</v>
      </c>
      <c r="R763" s="146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B764" s="31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BM764" s="55"/>
    </row>
    <row r="765" spans="1:65" ht="15">
      <c r="B765" s="8" t="s">
        <v>533</v>
      </c>
      <c r="BM765" s="28" t="s">
        <v>66</v>
      </c>
    </row>
    <row r="766" spans="1:65" ht="15">
      <c r="A766" s="25" t="s">
        <v>60</v>
      </c>
      <c r="B766" s="18" t="s">
        <v>110</v>
      </c>
      <c r="C766" s="15" t="s">
        <v>111</v>
      </c>
      <c r="D766" s="16" t="s">
        <v>230</v>
      </c>
      <c r="E766" s="17" t="s">
        <v>230</v>
      </c>
      <c r="F766" s="17" t="s">
        <v>230</v>
      </c>
      <c r="G766" s="17" t="s">
        <v>230</v>
      </c>
      <c r="H766" s="17" t="s">
        <v>230</v>
      </c>
      <c r="I766" s="17" t="s">
        <v>230</v>
      </c>
      <c r="J766" s="17" t="s">
        <v>230</v>
      </c>
      <c r="K766" s="17" t="s">
        <v>230</v>
      </c>
      <c r="L766" s="17" t="s">
        <v>230</v>
      </c>
      <c r="M766" s="17" t="s">
        <v>230</v>
      </c>
      <c r="N766" s="17" t="s">
        <v>230</v>
      </c>
      <c r="O766" s="17" t="s">
        <v>230</v>
      </c>
      <c r="P766" s="17" t="s">
        <v>230</v>
      </c>
      <c r="Q766" s="17" t="s">
        <v>230</v>
      </c>
      <c r="R766" s="17" t="s">
        <v>230</v>
      </c>
      <c r="S766" s="17" t="s">
        <v>230</v>
      </c>
      <c r="T766" s="17" t="s">
        <v>230</v>
      </c>
      <c r="U766" s="17" t="s">
        <v>230</v>
      </c>
      <c r="V766" s="17" t="s">
        <v>230</v>
      </c>
      <c r="W766" s="146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8">
        <v>1</v>
      </c>
    </row>
    <row r="767" spans="1:65">
      <c r="A767" s="30"/>
      <c r="B767" s="19" t="s">
        <v>231</v>
      </c>
      <c r="C767" s="9" t="s">
        <v>231</v>
      </c>
      <c r="D767" s="144" t="s">
        <v>234</v>
      </c>
      <c r="E767" s="145" t="s">
        <v>235</v>
      </c>
      <c r="F767" s="145" t="s">
        <v>237</v>
      </c>
      <c r="G767" s="145" t="s">
        <v>239</v>
      </c>
      <c r="H767" s="145" t="s">
        <v>240</v>
      </c>
      <c r="I767" s="145" t="s">
        <v>241</v>
      </c>
      <c r="J767" s="145" t="s">
        <v>242</v>
      </c>
      <c r="K767" s="145" t="s">
        <v>243</v>
      </c>
      <c r="L767" s="145" t="s">
        <v>244</v>
      </c>
      <c r="M767" s="145" t="s">
        <v>245</v>
      </c>
      <c r="N767" s="145" t="s">
        <v>246</v>
      </c>
      <c r="O767" s="145" t="s">
        <v>247</v>
      </c>
      <c r="P767" s="145" t="s">
        <v>248</v>
      </c>
      <c r="Q767" s="145" t="s">
        <v>249</v>
      </c>
      <c r="R767" s="145" t="s">
        <v>251</v>
      </c>
      <c r="S767" s="145" t="s">
        <v>286</v>
      </c>
      <c r="T767" s="145" t="s">
        <v>254</v>
      </c>
      <c r="U767" s="145" t="s">
        <v>255</v>
      </c>
      <c r="V767" s="145" t="s">
        <v>301</v>
      </c>
      <c r="W767" s="146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8" t="s">
        <v>1</v>
      </c>
    </row>
    <row r="768" spans="1:65">
      <c r="A768" s="30"/>
      <c r="B768" s="19"/>
      <c r="C768" s="9"/>
      <c r="D768" s="10" t="s">
        <v>114</v>
      </c>
      <c r="E768" s="11" t="s">
        <v>302</v>
      </c>
      <c r="F768" s="11" t="s">
        <v>114</v>
      </c>
      <c r="G768" s="11" t="s">
        <v>303</v>
      </c>
      <c r="H768" s="11" t="s">
        <v>114</v>
      </c>
      <c r="I768" s="11" t="s">
        <v>303</v>
      </c>
      <c r="J768" s="11" t="s">
        <v>303</v>
      </c>
      <c r="K768" s="11" t="s">
        <v>303</v>
      </c>
      <c r="L768" s="11" t="s">
        <v>303</v>
      </c>
      <c r="M768" s="11" t="s">
        <v>303</v>
      </c>
      <c r="N768" s="11" t="s">
        <v>114</v>
      </c>
      <c r="O768" s="11" t="s">
        <v>303</v>
      </c>
      <c r="P768" s="11" t="s">
        <v>114</v>
      </c>
      <c r="Q768" s="11" t="s">
        <v>302</v>
      </c>
      <c r="R768" s="11" t="s">
        <v>303</v>
      </c>
      <c r="S768" s="11" t="s">
        <v>303</v>
      </c>
      <c r="T768" s="11" t="s">
        <v>114</v>
      </c>
      <c r="U768" s="11" t="s">
        <v>114</v>
      </c>
      <c r="V768" s="11" t="s">
        <v>114</v>
      </c>
      <c r="W768" s="146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8">
        <v>3</v>
      </c>
    </row>
    <row r="769" spans="1:65">
      <c r="A769" s="30"/>
      <c r="B769" s="19"/>
      <c r="C769" s="9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146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8">
        <v>3</v>
      </c>
    </row>
    <row r="770" spans="1:65">
      <c r="A770" s="30"/>
      <c r="B770" s="18">
        <v>1</v>
      </c>
      <c r="C770" s="14">
        <v>1</v>
      </c>
      <c r="D770" s="221">
        <v>2.4399999999999998E-2</v>
      </c>
      <c r="E770" s="221">
        <v>3.1078916237079996E-2</v>
      </c>
      <c r="F770" s="221">
        <v>2.6365300000000005E-2</v>
      </c>
      <c r="G770" s="221">
        <v>0.02</v>
      </c>
      <c r="H770" s="221">
        <v>0.03</v>
      </c>
      <c r="I770" s="221">
        <v>0.03</v>
      </c>
      <c r="J770" s="221">
        <v>0.03</v>
      </c>
      <c r="K770" s="221">
        <v>0.03</v>
      </c>
      <c r="L770" s="221">
        <v>0.03</v>
      </c>
      <c r="M770" s="221">
        <v>0.04</v>
      </c>
      <c r="N770" s="221">
        <v>2.3776017603932997E-2</v>
      </c>
      <c r="O770" s="221">
        <v>2.3699999999999999E-2</v>
      </c>
      <c r="P770" s="221">
        <v>3.2000000000000001E-2</v>
      </c>
      <c r="Q770" s="222" t="s">
        <v>316</v>
      </c>
      <c r="R770" s="222" t="s">
        <v>316</v>
      </c>
      <c r="S770" s="222">
        <v>1.43E-2</v>
      </c>
      <c r="T770" s="222">
        <v>0.02</v>
      </c>
      <c r="U770" s="221">
        <v>0.03</v>
      </c>
      <c r="V770" s="221">
        <v>2.896710000000001E-2</v>
      </c>
      <c r="W770" s="202"/>
      <c r="X770" s="203"/>
      <c r="Y770" s="203"/>
      <c r="Z770" s="203"/>
      <c r="AA770" s="203"/>
      <c r="AB770" s="203"/>
      <c r="AC770" s="203"/>
      <c r="AD770" s="203"/>
      <c r="AE770" s="203"/>
      <c r="AF770" s="203"/>
      <c r="AG770" s="203"/>
      <c r="AH770" s="203"/>
      <c r="AI770" s="203"/>
      <c r="AJ770" s="203"/>
      <c r="AK770" s="203"/>
      <c r="AL770" s="203"/>
      <c r="AM770" s="203"/>
      <c r="AN770" s="203"/>
      <c r="AO770" s="203"/>
      <c r="AP770" s="203"/>
      <c r="AQ770" s="203"/>
      <c r="AR770" s="203"/>
      <c r="AS770" s="203"/>
      <c r="AT770" s="203"/>
      <c r="AU770" s="203"/>
      <c r="AV770" s="203"/>
      <c r="AW770" s="203"/>
      <c r="AX770" s="203"/>
      <c r="AY770" s="203"/>
      <c r="AZ770" s="203"/>
      <c r="BA770" s="203"/>
      <c r="BB770" s="203"/>
      <c r="BC770" s="203"/>
      <c r="BD770" s="203"/>
      <c r="BE770" s="203"/>
      <c r="BF770" s="203"/>
      <c r="BG770" s="203"/>
      <c r="BH770" s="203"/>
      <c r="BI770" s="203"/>
      <c r="BJ770" s="203"/>
      <c r="BK770" s="203"/>
      <c r="BL770" s="203"/>
      <c r="BM770" s="223">
        <v>1</v>
      </c>
    </row>
    <row r="771" spans="1:65">
      <c r="A771" s="30"/>
      <c r="B771" s="19">
        <v>1</v>
      </c>
      <c r="C771" s="9">
        <v>2</v>
      </c>
      <c r="D771" s="24">
        <v>2.5099999999999997E-2</v>
      </c>
      <c r="E771" s="24">
        <v>3.2377218228819997E-2</v>
      </c>
      <c r="F771" s="24">
        <v>2.6395499999999995E-2</v>
      </c>
      <c r="G771" s="24">
        <v>0.03</v>
      </c>
      <c r="H771" s="24">
        <v>0.04</v>
      </c>
      <c r="I771" s="24">
        <v>0.03</v>
      </c>
      <c r="J771" s="24">
        <v>0.03</v>
      </c>
      <c r="K771" s="24">
        <v>0.03</v>
      </c>
      <c r="L771" s="24">
        <v>0.03</v>
      </c>
      <c r="M771" s="24">
        <v>0.03</v>
      </c>
      <c r="N771" s="24">
        <v>2.3622398053094702E-2</v>
      </c>
      <c r="O771" s="24">
        <v>2.3699999999999999E-2</v>
      </c>
      <c r="P771" s="24">
        <v>3.3000000000000002E-2</v>
      </c>
      <c r="Q771" s="224" t="s">
        <v>316</v>
      </c>
      <c r="R771" s="224" t="s">
        <v>316</v>
      </c>
      <c r="S771" s="224">
        <v>1.8499999999999999E-2</v>
      </c>
      <c r="T771" s="224">
        <v>0.02</v>
      </c>
      <c r="U771" s="24">
        <v>0.03</v>
      </c>
      <c r="V771" s="24">
        <v>2.615519999999999E-2</v>
      </c>
      <c r="W771" s="202"/>
      <c r="X771" s="203"/>
      <c r="Y771" s="203"/>
      <c r="Z771" s="203"/>
      <c r="AA771" s="203"/>
      <c r="AB771" s="203"/>
      <c r="AC771" s="203"/>
      <c r="AD771" s="203"/>
      <c r="AE771" s="203"/>
      <c r="AF771" s="203"/>
      <c r="AG771" s="203"/>
      <c r="AH771" s="203"/>
      <c r="AI771" s="203"/>
      <c r="AJ771" s="203"/>
      <c r="AK771" s="203"/>
      <c r="AL771" s="203"/>
      <c r="AM771" s="203"/>
      <c r="AN771" s="203"/>
      <c r="AO771" s="203"/>
      <c r="AP771" s="203"/>
      <c r="AQ771" s="203"/>
      <c r="AR771" s="203"/>
      <c r="AS771" s="203"/>
      <c r="AT771" s="203"/>
      <c r="AU771" s="203"/>
      <c r="AV771" s="203"/>
      <c r="AW771" s="203"/>
      <c r="AX771" s="203"/>
      <c r="AY771" s="203"/>
      <c r="AZ771" s="203"/>
      <c r="BA771" s="203"/>
      <c r="BB771" s="203"/>
      <c r="BC771" s="203"/>
      <c r="BD771" s="203"/>
      <c r="BE771" s="203"/>
      <c r="BF771" s="203"/>
      <c r="BG771" s="203"/>
      <c r="BH771" s="203"/>
      <c r="BI771" s="203"/>
      <c r="BJ771" s="203"/>
      <c r="BK771" s="203"/>
      <c r="BL771" s="203"/>
      <c r="BM771" s="223">
        <v>19</v>
      </c>
    </row>
    <row r="772" spans="1:65">
      <c r="A772" s="30"/>
      <c r="B772" s="19">
        <v>1</v>
      </c>
      <c r="C772" s="9">
        <v>3</v>
      </c>
      <c r="D772" s="24">
        <v>2.7799999999999998E-2</v>
      </c>
      <c r="E772" s="24">
        <v>2.9223602419859995E-2</v>
      </c>
      <c r="F772" s="24">
        <v>2.5427000000000002E-2</v>
      </c>
      <c r="G772" s="24">
        <v>0.02</v>
      </c>
      <c r="H772" s="24">
        <v>0.03</v>
      </c>
      <c r="I772" s="24">
        <v>0.03</v>
      </c>
      <c r="J772" s="24">
        <v>0.03</v>
      </c>
      <c r="K772" s="24">
        <v>0.02</v>
      </c>
      <c r="L772" s="24">
        <v>0.03</v>
      </c>
      <c r="M772" s="24">
        <v>0.04</v>
      </c>
      <c r="N772" s="24">
        <v>2.3869931397301664E-2</v>
      </c>
      <c r="O772" s="24">
        <v>2.4800000000000003E-2</v>
      </c>
      <c r="P772" s="24">
        <v>3.2000000000000001E-2</v>
      </c>
      <c r="Q772" s="224" t="s">
        <v>316</v>
      </c>
      <c r="R772" s="224" t="s">
        <v>316</v>
      </c>
      <c r="S772" s="224">
        <v>1.7600000000000001E-2</v>
      </c>
      <c r="T772" s="224">
        <v>0.02</v>
      </c>
      <c r="U772" s="24">
        <v>0.03</v>
      </c>
      <c r="V772" s="24">
        <v>2.9498900000000005E-2</v>
      </c>
      <c r="W772" s="202"/>
      <c r="X772" s="203"/>
      <c r="Y772" s="203"/>
      <c r="Z772" s="203"/>
      <c r="AA772" s="203"/>
      <c r="AB772" s="203"/>
      <c r="AC772" s="203"/>
      <c r="AD772" s="203"/>
      <c r="AE772" s="203"/>
      <c r="AF772" s="203"/>
      <c r="AG772" s="203"/>
      <c r="AH772" s="203"/>
      <c r="AI772" s="203"/>
      <c r="AJ772" s="203"/>
      <c r="AK772" s="203"/>
      <c r="AL772" s="203"/>
      <c r="AM772" s="203"/>
      <c r="AN772" s="203"/>
      <c r="AO772" s="203"/>
      <c r="AP772" s="203"/>
      <c r="AQ772" s="203"/>
      <c r="AR772" s="203"/>
      <c r="AS772" s="203"/>
      <c r="AT772" s="203"/>
      <c r="AU772" s="203"/>
      <c r="AV772" s="203"/>
      <c r="AW772" s="203"/>
      <c r="AX772" s="203"/>
      <c r="AY772" s="203"/>
      <c r="AZ772" s="203"/>
      <c r="BA772" s="203"/>
      <c r="BB772" s="203"/>
      <c r="BC772" s="203"/>
      <c r="BD772" s="203"/>
      <c r="BE772" s="203"/>
      <c r="BF772" s="203"/>
      <c r="BG772" s="203"/>
      <c r="BH772" s="203"/>
      <c r="BI772" s="203"/>
      <c r="BJ772" s="203"/>
      <c r="BK772" s="203"/>
      <c r="BL772" s="203"/>
      <c r="BM772" s="223">
        <v>16</v>
      </c>
    </row>
    <row r="773" spans="1:65">
      <c r="A773" s="30"/>
      <c r="B773" s="19">
        <v>1</v>
      </c>
      <c r="C773" s="9">
        <v>4</v>
      </c>
      <c r="D773" s="24">
        <v>2.46E-2</v>
      </c>
      <c r="E773" s="24">
        <v>2.9095494627980001E-2</v>
      </c>
      <c r="F773" s="24">
        <v>2.6848300000000002E-2</v>
      </c>
      <c r="G773" s="24">
        <v>0.03</v>
      </c>
      <c r="H773" s="24">
        <v>0.03</v>
      </c>
      <c r="I773" s="24">
        <v>0.03</v>
      </c>
      <c r="J773" s="24">
        <v>0.03</v>
      </c>
      <c r="K773" s="24">
        <v>0.03</v>
      </c>
      <c r="L773" s="24">
        <v>0.02</v>
      </c>
      <c r="M773" s="24">
        <v>0.03</v>
      </c>
      <c r="N773" s="24">
        <v>2.3317803299335738E-2</v>
      </c>
      <c r="O773" s="24">
        <v>2.4500000000000001E-2</v>
      </c>
      <c r="P773" s="225">
        <v>2.7999999999999997E-2</v>
      </c>
      <c r="Q773" s="224" t="s">
        <v>316</v>
      </c>
      <c r="R773" s="224" t="s">
        <v>316</v>
      </c>
      <c r="S773" s="224">
        <v>1.7899999999999999E-2</v>
      </c>
      <c r="T773" s="224">
        <v>0.02</v>
      </c>
      <c r="U773" s="24">
        <v>0.03</v>
      </c>
      <c r="V773" s="24">
        <v>2.6786599999999997E-2</v>
      </c>
      <c r="W773" s="202"/>
      <c r="X773" s="203"/>
      <c r="Y773" s="203"/>
      <c r="Z773" s="203"/>
      <c r="AA773" s="203"/>
      <c r="AB773" s="203"/>
      <c r="AC773" s="203"/>
      <c r="AD773" s="203"/>
      <c r="AE773" s="203"/>
      <c r="AF773" s="203"/>
      <c r="AG773" s="203"/>
      <c r="AH773" s="203"/>
      <c r="AI773" s="203"/>
      <c r="AJ773" s="203"/>
      <c r="AK773" s="203"/>
      <c r="AL773" s="203"/>
      <c r="AM773" s="203"/>
      <c r="AN773" s="203"/>
      <c r="AO773" s="203"/>
      <c r="AP773" s="203"/>
      <c r="AQ773" s="203"/>
      <c r="AR773" s="203"/>
      <c r="AS773" s="203"/>
      <c r="AT773" s="203"/>
      <c r="AU773" s="203"/>
      <c r="AV773" s="203"/>
      <c r="AW773" s="203"/>
      <c r="AX773" s="203"/>
      <c r="AY773" s="203"/>
      <c r="AZ773" s="203"/>
      <c r="BA773" s="203"/>
      <c r="BB773" s="203"/>
      <c r="BC773" s="203"/>
      <c r="BD773" s="203"/>
      <c r="BE773" s="203"/>
      <c r="BF773" s="203"/>
      <c r="BG773" s="203"/>
      <c r="BH773" s="203"/>
      <c r="BI773" s="203"/>
      <c r="BJ773" s="203"/>
      <c r="BK773" s="203"/>
      <c r="BL773" s="203"/>
      <c r="BM773" s="223">
        <v>2.808931879294297E-2</v>
      </c>
    </row>
    <row r="774" spans="1:65">
      <c r="A774" s="30"/>
      <c r="B774" s="19">
        <v>1</v>
      </c>
      <c r="C774" s="9">
        <v>5</v>
      </c>
      <c r="D774" s="24">
        <v>2.5000000000000001E-2</v>
      </c>
      <c r="E774" s="24">
        <v>2.6906222007619999E-2</v>
      </c>
      <c r="F774" s="24">
        <v>2.7519700000000001E-2</v>
      </c>
      <c r="G774" s="24">
        <v>0.02</v>
      </c>
      <c r="H774" s="24">
        <v>0.03</v>
      </c>
      <c r="I774" s="24">
        <v>0.03</v>
      </c>
      <c r="J774" s="24">
        <v>0.02</v>
      </c>
      <c r="K774" s="24">
        <v>0.03</v>
      </c>
      <c r="L774" s="24">
        <v>0.03</v>
      </c>
      <c r="M774" s="24">
        <v>0.03</v>
      </c>
      <c r="N774" s="24">
        <v>2.3743194208805569E-2</v>
      </c>
      <c r="O774" s="24">
        <v>2.5899999999999999E-2</v>
      </c>
      <c r="P774" s="24">
        <v>3.2000000000000001E-2</v>
      </c>
      <c r="Q774" s="224" t="s">
        <v>316</v>
      </c>
      <c r="R774" s="224" t="s">
        <v>316</v>
      </c>
      <c r="S774" s="224">
        <v>1.9E-2</v>
      </c>
      <c r="T774" s="224">
        <v>0.01</v>
      </c>
      <c r="U774" s="24">
        <v>0.03</v>
      </c>
      <c r="V774" s="225">
        <v>2.1189099999999985E-2</v>
      </c>
      <c r="W774" s="202"/>
      <c r="X774" s="203"/>
      <c r="Y774" s="203"/>
      <c r="Z774" s="203"/>
      <c r="AA774" s="203"/>
      <c r="AB774" s="203"/>
      <c r="AC774" s="203"/>
      <c r="AD774" s="203"/>
      <c r="AE774" s="203"/>
      <c r="AF774" s="203"/>
      <c r="AG774" s="203"/>
      <c r="AH774" s="203"/>
      <c r="AI774" s="203"/>
      <c r="AJ774" s="203"/>
      <c r="AK774" s="203"/>
      <c r="AL774" s="203"/>
      <c r="AM774" s="203"/>
      <c r="AN774" s="203"/>
      <c r="AO774" s="203"/>
      <c r="AP774" s="203"/>
      <c r="AQ774" s="203"/>
      <c r="AR774" s="203"/>
      <c r="AS774" s="203"/>
      <c r="AT774" s="203"/>
      <c r="AU774" s="203"/>
      <c r="AV774" s="203"/>
      <c r="AW774" s="203"/>
      <c r="AX774" s="203"/>
      <c r="AY774" s="203"/>
      <c r="AZ774" s="203"/>
      <c r="BA774" s="203"/>
      <c r="BB774" s="203"/>
      <c r="BC774" s="203"/>
      <c r="BD774" s="203"/>
      <c r="BE774" s="203"/>
      <c r="BF774" s="203"/>
      <c r="BG774" s="203"/>
      <c r="BH774" s="203"/>
      <c r="BI774" s="203"/>
      <c r="BJ774" s="203"/>
      <c r="BK774" s="203"/>
      <c r="BL774" s="203"/>
      <c r="BM774" s="223">
        <v>54</v>
      </c>
    </row>
    <row r="775" spans="1:65">
      <c r="A775" s="30"/>
      <c r="B775" s="19">
        <v>1</v>
      </c>
      <c r="C775" s="9">
        <v>6</v>
      </c>
      <c r="D775" s="24">
        <v>2.6800000000000001E-2</v>
      </c>
      <c r="E775" s="24">
        <v>2.9538838267799995E-2</v>
      </c>
      <c r="F775" s="24">
        <v>2.6772199999999996E-2</v>
      </c>
      <c r="G775" s="24">
        <v>0.02</v>
      </c>
      <c r="H775" s="24">
        <v>0.03</v>
      </c>
      <c r="I775" s="24">
        <v>0.03</v>
      </c>
      <c r="J775" s="24">
        <v>0.03</v>
      </c>
      <c r="K775" s="24">
        <v>0.02</v>
      </c>
      <c r="L775" s="24">
        <v>0.03</v>
      </c>
      <c r="M775" s="24">
        <v>0.03</v>
      </c>
      <c r="N775" s="24">
        <v>2.3335815013236762E-2</v>
      </c>
      <c r="O775" s="24">
        <v>2.47E-2</v>
      </c>
      <c r="P775" s="24">
        <v>3.1E-2</v>
      </c>
      <c r="Q775" s="224" t="s">
        <v>316</v>
      </c>
      <c r="R775" s="224" t="s">
        <v>316</v>
      </c>
      <c r="S775" s="224">
        <v>1.6300000000000002E-2</v>
      </c>
      <c r="T775" s="224">
        <v>0.02</v>
      </c>
      <c r="U775" s="24">
        <v>0.03</v>
      </c>
      <c r="V775" s="24">
        <v>2.6779899999999999E-2</v>
      </c>
      <c r="W775" s="202"/>
      <c r="X775" s="203"/>
      <c r="Y775" s="203"/>
      <c r="Z775" s="203"/>
      <c r="AA775" s="203"/>
      <c r="AB775" s="203"/>
      <c r="AC775" s="203"/>
      <c r="AD775" s="203"/>
      <c r="AE775" s="203"/>
      <c r="AF775" s="203"/>
      <c r="AG775" s="203"/>
      <c r="AH775" s="203"/>
      <c r="AI775" s="203"/>
      <c r="AJ775" s="203"/>
      <c r="AK775" s="203"/>
      <c r="AL775" s="203"/>
      <c r="AM775" s="203"/>
      <c r="AN775" s="203"/>
      <c r="AO775" s="203"/>
      <c r="AP775" s="203"/>
      <c r="AQ775" s="203"/>
      <c r="AR775" s="203"/>
      <c r="AS775" s="203"/>
      <c r="AT775" s="203"/>
      <c r="AU775" s="203"/>
      <c r="AV775" s="203"/>
      <c r="AW775" s="203"/>
      <c r="AX775" s="203"/>
      <c r="AY775" s="203"/>
      <c r="AZ775" s="203"/>
      <c r="BA775" s="203"/>
      <c r="BB775" s="203"/>
      <c r="BC775" s="203"/>
      <c r="BD775" s="203"/>
      <c r="BE775" s="203"/>
      <c r="BF775" s="203"/>
      <c r="BG775" s="203"/>
      <c r="BH775" s="203"/>
      <c r="BI775" s="203"/>
      <c r="BJ775" s="203"/>
      <c r="BK775" s="203"/>
      <c r="BL775" s="203"/>
      <c r="BM775" s="56"/>
    </row>
    <row r="776" spans="1:65">
      <c r="A776" s="30"/>
      <c r="B776" s="20" t="s">
        <v>262</v>
      </c>
      <c r="C776" s="12"/>
      <c r="D776" s="226">
        <v>2.5616666666666663E-2</v>
      </c>
      <c r="E776" s="226">
        <v>2.9703381964859998E-2</v>
      </c>
      <c r="F776" s="226">
        <v>2.6554666666666667E-2</v>
      </c>
      <c r="G776" s="226">
        <v>2.3333333333333334E-2</v>
      </c>
      <c r="H776" s="226">
        <v>3.1666666666666669E-2</v>
      </c>
      <c r="I776" s="226">
        <v>0.03</v>
      </c>
      <c r="J776" s="226">
        <v>2.8333333333333332E-2</v>
      </c>
      <c r="K776" s="226">
        <v>2.6666666666666668E-2</v>
      </c>
      <c r="L776" s="226">
        <v>2.8333333333333335E-2</v>
      </c>
      <c r="M776" s="226">
        <v>3.3333333333333333E-2</v>
      </c>
      <c r="N776" s="226">
        <v>2.3610859929284567E-2</v>
      </c>
      <c r="O776" s="226">
        <v>2.4550000000000002E-2</v>
      </c>
      <c r="P776" s="226">
        <v>3.1333333333333331E-2</v>
      </c>
      <c r="Q776" s="226" t="s">
        <v>696</v>
      </c>
      <c r="R776" s="226" t="s">
        <v>696</v>
      </c>
      <c r="S776" s="226">
        <v>1.7266666666666666E-2</v>
      </c>
      <c r="T776" s="226">
        <v>1.8333333333333333E-2</v>
      </c>
      <c r="U776" s="226">
        <v>0.03</v>
      </c>
      <c r="V776" s="226">
        <v>2.6562799999999998E-2</v>
      </c>
      <c r="W776" s="202"/>
      <c r="X776" s="203"/>
      <c r="Y776" s="203"/>
      <c r="Z776" s="203"/>
      <c r="AA776" s="203"/>
      <c r="AB776" s="203"/>
      <c r="AC776" s="203"/>
      <c r="AD776" s="203"/>
      <c r="AE776" s="203"/>
      <c r="AF776" s="203"/>
      <c r="AG776" s="203"/>
      <c r="AH776" s="203"/>
      <c r="AI776" s="203"/>
      <c r="AJ776" s="203"/>
      <c r="AK776" s="203"/>
      <c r="AL776" s="203"/>
      <c r="AM776" s="203"/>
      <c r="AN776" s="203"/>
      <c r="AO776" s="203"/>
      <c r="AP776" s="203"/>
      <c r="AQ776" s="203"/>
      <c r="AR776" s="203"/>
      <c r="AS776" s="203"/>
      <c r="AT776" s="203"/>
      <c r="AU776" s="203"/>
      <c r="AV776" s="203"/>
      <c r="AW776" s="203"/>
      <c r="AX776" s="203"/>
      <c r="AY776" s="203"/>
      <c r="AZ776" s="203"/>
      <c r="BA776" s="203"/>
      <c r="BB776" s="203"/>
      <c r="BC776" s="203"/>
      <c r="BD776" s="203"/>
      <c r="BE776" s="203"/>
      <c r="BF776" s="203"/>
      <c r="BG776" s="203"/>
      <c r="BH776" s="203"/>
      <c r="BI776" s="203"/>
      <c r="BJ776" s="203"/>
      <c r="BK776" s="203"/>
      <c r="BL776" s="203"/>
      <c r="BM776" s="56"/>
    </row>
    <row r="777" spans="1:65">
      <c r="A777" s="30"/>
      <c r="B777" s="3" t="s">
        <v>263</v>
      </c>
      <c r="C777" s="29"/>
      <c r="D777" s="24">
        <v>2.5049999999999999E-2</v>
      </c>
      <c r="E777" s="24">
        <v>2.9381220343829995E-2</v>
      </c>
      <c r="F777" s="24">
        <v>2.6583849999999996E-2</v>
      </c>
      <c r="G777" s="24">
        <v>0.02</v>
      </c>
      <c r="H777" s="24">
        <v>0.03</v>
      </c>
      <c r="I777" s="24">
        <v>0.03</v>
      </c>
      <c r="J777" s="24">
        <v>0.03</v>
      </c>
      <c r="K777" s="24">
        <v>0.03</v>
      </c>
      <c r="L777" s="24">
        <v>0.03</v>
      </c>
      <c r="M777" s="24">
        <v>0.03</v>
      </c>
      <c r="N777" s="24">
        <v>2.3682796130950135E-2</v>
      </c>
      <c r="O777" s="24">
        <v>2.46E-2</v>
      </c>
      <c r="P777" s="24">
        <v>3.2000000000000001E-2</v>
      </c>
      <c r="Q777" s="24" t="s">
        <v>696</v>
      </c>
      <c r="R777" s="24" t="s">
        <v>696</v>
      </c>
      <c r="S777" s="24">
        <v>1.7750000000000002E-2</v>
      </c>
      <c r="T777" s="24">
        <v>0.02</v>
      </c>
      <c r="U777" s="24">
        <v>0.03</v>
      </c>
      <c r="V777" s="24">
        <v>2.6783249999999998E-2</v>
      </c>
      <c r="W777" s="202"/>
      <c r="X777" s="203"/>
      <c r="Y777" s="203"/>
      <c r="Z777" s="203"/>
      <c r="AA777" s="203"/>
      <c r="AB777" s="203"/>
      <c r="AC777" s="203"/>
      <c r="AD777" s="203"/>
      <c r="AE777" s="203"/>
      <c r="AF777" s="203"/>
      <c r="AG777" s="203"/>
      <c r="AH777" s="203"/>
      <c r="AI777" s="203"/>
      <c r="AJ777" s="203"/>
      <c r="AK777" s="203"/>
      <c r="AL777" s="203"/>
      <c r="AM777" s="203"/>
      <c r="AN777" s="203"/>
      <c r="AO777" s="203"/>
      <c r="AP777" s="203"/>
      <c r="AQ777" s="203"/>
      <c r="AR777" s="203"/>
      <c r="AS777" s="203"/>
      <c r="AT777" s="203"/>
      <c r="AU777" s="203"/>
      <c r="AV777" s="203"/>
      <c r="AW777" s="203"/>
      <c r="AX777" s="203"/>
      <c r="AY777" s="203"/>
      <c r="AZ777" s="203"/>
      <c r="BA777" s="203"/>
      <c r="BB777" s="203"/>
      <c r="BC777" s="203"/>
      <c r="BD777" s="203"/>
      <c r="BE777" s="203"/>
      <c r="BF777" s="203"/>
      <c r="BG777" s="203"/>
      <c r="BH777" s="203"/>
      <c r="BI777" s="203"/>
      <c r="BJ777" s="203"/>
      <c r="BK777" s="203"/>
      <c r="BL777" s="203"/>
      <c r="BM777" s="56"/>
    </row>
    <row r="778" spans="1:65">
      <c r="A778" s="30"/>
      <c r="B778" s="3" t="s">
        <v>264</v>
      </c>
      <c r="C778" s="29"/>
      <c r="D778" s="24">
        <v>1.3658940905746195E-3</v>
      </c>
      <c r="E778" s="24">
        <v>1.8704218123882044E-3</v>
      </c>
      <c r="F778" s="24">
        <v>6.924819843625292E-4</v>
      </c>
      <c r="G778" s="24">
        <v>5.1639777949432156E-3</v>
      </c>
      <c r="H778" s="24">
        <v>4.0824829046386306E-3</v>
      </c>
      <c r="I778" s="24">
        <v>0</v>
      </c>
      <c r="J778" s="24">
        <v>4.0824829046386298E-3</v>
      </c>
      <c r="K778" s="24">
        <v>5.1639777949432242E-3</v>
      </c>
      <c r="L778" s="24">
        <v>4.0824829046386289E-3</v>
      </c>
      <c r="M778" s="24">
        <v>5.1639777949432242E-3</v>
      </c>
      <c r="N778" s="24">
        <v>2.3391129390173542E-4</v>
      </c>
      <c r="O778" s="24">
        <v>8.1914589665089618E-4</v>
      </c>
      <c r="P778" s="24">
        <v>1.7511900715418277E-3</v>
      </c>
      <c r="Q778" s="24" t="s">
        <v>696</v>
      </c>
      <c r="R778" s="24" t="s">
        <v>696</v>
      </c>
      <c r="S778" s="24">
        <v>1.7189143860782202E-3</v>
      </c>
      <c r="T778" s="24">
        <v>4.0824829046386306E-3</v>
      </c>
      <c r="U778" s="24">
        <v>0</v>
      </c>
      <c r="V778" s="24">
        <v>2.9509778040507266E-3</v>
      </c>
      <c r="W778" s="202"/>
      <c r="X778" s="203"/>
      <c r="Y778" s="203"/>
      <c r="Z778" s="203"/>
      <c r="AA778" s="203"/>
      <c r="AB778" s="203"/>
      <c r="AC778" s="203"/>
      <c r="AD778" s="203"/>
      <c r="AE778" s="203"/>
      <c r="AF778" s="203"/>
      <c r="AG778" s="203"/>
      <c r="AH778" s="203"/>
      <c r="AI778" s="203"/>
      <c r="AJ778" s="203"/>
      <c r="AK778" s="203"/>
      <c r="AL778" s="203"/>
      <c r="AM778" s="203"/>
      <c r="AN778" s="203"/>
      <c r="AO778" s="203"/>
      <c r="AP778" s="203"/>
      <c r="AQ778" s="203"/>
      <c r="AR778" s="203"/>
      <c r="AS778" s="203"/>
      <c r="AT778" s="203"/>
      <c r="AU778" s="203"/>
      <c r="AV778" s="203"/>
      <c r="AW778" s="203"/>
      <c r="AX778" s="203"/>
      <c r="AY778" s="203"/>
      <c r="AZ778" s="203"/>
      <c r="BA778" s="203"/>
      <c r="BB778" s="203"/>
      <c r="BC778" s="203"/>
      <c r="BD778" s="203"/>
      <c r="BE778" s="203"/>
      <c r="BF778" s="203"/>
      <c r="BG778" s="203"/>
      <c r="BH778" s="203"/>
      <c r="BI778" s="203"/>
      <c r="BJ778" s="203"/>
      <c r="BK778" s="203"/>
      <c r="BL778" s="203"/>
      <c r="BM778" s="56"/>
    </row>
    <row r="779" spans="1:65">
      <c r="A779" s="30"/>
      <c r="B779" s="3" t="s">
        <v>86</v>
      </c>
      <c r="C779" s="29"/>
      <c r="D779" s="13">
        <v>5.3320524030238896E-2</v>
      </c>
      <c r="E779" s="13">
        <v>6.2969994952122632E-2</v>
      </c>
      <c r="F779" s="13">
        <v>2.6077600335001852E-2</v>
      </c>
      <c r="G779" s="13">
        <v>0.22131333406899495</v>
      </c>
      <c r="H779" s="13">
        <v>0.12892051277806202</v>
      </c>
      <c r="I779" s="13">
        <v>0</v>
      </c>
      <c r="J779" s="13">
        <v>0.14408763192842222</v>
      </c>
      <c r="K779" s="13">
        <v>0.19364916731037091</v>
      </c>
      <c r="L779" s="13">
        <v>0.14408763192842219</v>
      </c>
      <c r="M779" s="13">
        <v>0.15491933384829673</v>
      </c>
      <c r="N779" s="13">
        <v>9.9069366639888898E-3</v>
      </c>
      <c r="O779" s="13">
        <v>3.3366431635474383E-2</v>
      </c>
      <c r="P779" s="13">
        <v>5.5889044836441311E-2</v>
      </c>
      <c r="Q779" s="13" t="s">
        <v>696</v>
      </c>
      <c r="R779" s="13" t="s">
        <v>696</v>
      </c>
      <c r="S779" s="13">
        <v>9.9551026220746339E-2</v>
      </c>
      <c r="T779" s="13">
        <v>0.22268088570756167</v>
      </c>
      <c r="U779" s="13">
        <v>0</v>
      </c>
      <c r="V779" s="13">
        <v>0.11109438026302675</v>
      </c>
      <c r="W779" s="146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30"/>
      <c r="B780" s="3" t="s">
        <v>265</v>
      </c>
      <c r="C780" s="29"/>
      <c r="D780" s="13">
        <v>-8.8028198351948861E-2</v>
      </c>
      <c r="E780" s="13">
        <v>5.7461812577759508E-2</v>
      </c>
      <c r="F780" s="13">
        <v>-5.4634722101621791E-2</v>
      </c>
      <c r="G780" s="13">
        <v>-0.16931651118589985</v>
      </c>
      <c r="H780" s="13">
        <v>0.12735616339056444</v>
      </c>
      <c r="I780" s="13">
        <v>6.8021628475271489E-2</v>
      </c>
      <c r="J780" s="13">
        <v>8.6870935599785426E-3</v>
      </c>
      <c r="K780" s="13">
        <v>-5.0647441355314071E-2</v>
      </c>
      <c r="L780" s="13">
        <v>8.6870935599787646E-3</v>
      </c>
      <c r="M780" s="13">
        <v>0.18669069830585716</v>
      </c>
      <c r="N780" s="13">
        <v>-0.15943636428746544</v>
      </c>
      <c r="O780" s="13">
        <v>-0.12600230069773599</v>
      </c>
      <c r="P780" s="13">
        <v>0.11548925640750585</v>
      </c>
      <c r="Q780" s="13" t="s">
        <v>696</v>
      </c>
      <c r="R780" s="13" t="s">
        <v>696</v>
      </c>
      <c r="S780" s="13">
        <v>-0.38529421827756594</v>
      </c>
      <c r="T780" s="13">
        <v>-0.34732011593177847</v>
      </c>
      <c r="U780" s="13">
        <v>6.8021628475271489E-2</v>
      </c>
      <c r="V780" s="13">
        <v>-5.4345169571235363E-2</v>
      </c>
      <c r="W780" s="146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30"/>
      <c r="B781" s="46" t="s">
        <v>266</v>
      </c>
      <c r="C781" s="47"/>
      <c r="D781" s="45">
        <v>0.2</v>
      </c>
      <c r="E781" s="45">
        <v>0.66</v>
      </c>
      <c r="F781" s="45">
        <v>0</v>
      </c>
      <c r="G781" s="45">
        <v>0.67</v>
      </c>
      <c r="H781" s="45">
        <v>1.07</v>
      </c>
      <c r="I781" s="45">
        <v>0.72</v>
      </c>
      <c r="J781" s="45">
        <v>0.37</v>
      </c>
      <c r="K781" s="45">
        <v>0.02</v>
      </c>
      <c r="L781" s="45">
        <v>0.37</v>
      </c>
      <c r="M781" s="45">
        <v>1.41</v>
      </c>
      <c r="N781" s="45">
        <v>0.62</v>
      </c>
      <c r="O781" s="45">
        <v>0.42</v>
      </c>
      <c r="P781" s="45">
        <v>1</v>
      </c>
      <c r="Q781" s="45">
        <v>1.37</v>
      </c>
      <c r="R781" s="45">
        <v>1.37</v>
      </c>
      <c r="S781" s="45">
        <v>1.94</v>
      </c>
      <c r="T781" s="45">
        <v>1.72</v>
      </c>
      <c r="U781" s="45">
        <v>0.72</v>
      </c>
      <c r="V781" s="45">
        <v>0</v>
      </c>
      <c r="W781" s="146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B782" s="31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BM782" s="55"/>
    </row>
    <row r="783" spans="1:65" ht="15">
      <c r="B783" s="8" t="s">
        <v>534</v>
      </c>
      <c r="BM783" s="28" t="s">
        <v>66</v>
      </c>
    </row>
    <row r="784" spans="1:65" ht="15">
      <c r="A784" s="25" t="s">
        <v>6</v>
      </c>
      <c r="B784" s="18" t="s">
        <v>110</v>
      </c>
      <c r="C784" s="15" t="s">
        <v>111</v>
      </c>
      <c r="D784" s="16" t="s">
        <v>230</v>
      </c>
      <c r="E784" s="17" t="s">
        <v>230</v>
      </c>
      <c r="F784" s="17" t="s">
        <v>230</v>
      </c>
      <c r="G784" s="17" t="s">
        <v>230</v>
      </c>
      <c r="H784" s="17" t="s">
        <v>230</v>
      </c>
      <c r="I784" s="17" t="s">
        <v>230</v>
      </c>
      <c r="J784" s="17" t="s">
        <v>230</v>
      </c>
      <c r="K784" s="17" t="s">
        <v>230</v>
      </c>
      <c r="L784" s="17" t="s">
        <v>230</v>
      </c>
      <c r="M784" s="17" t="s">
        <v>230</v>
      </c>
      <c r="N784" s="17" t="s">
        <v>230</v>
      </c>
      <c r="O784" s="17" t="s">
        <v>230</v>
      </c>
      <c r="P784" s="17" t="s">
        <v>230</v>
      </c>
      <c r="Q784" s="17" t="s">
        <v>230</v>
      </c>
      <c r="R784" s="17" t="s">
        <v>230</v>
      </c>
      <c r="S784" s="17" t="s">
        <v>230</v>
      </c>
      <c r="T784" s="17" t="s">
        <v>230</v>
      </c>
      <c r="U784" s="17" t="s">
        <v>230</v>
      </c>
      <c r="V784" s="17" t="s">
        <v>230</v>
      </c>
      <c r="W784" s="146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8">
        <v>1</v>
      </c>
    </row>
    <row r="785" spans="1:65">
      <c r="A785" s="30"/>
      <c r="B785" s="19" t="s">
        <v>231</v>
      </c>
      <c r="C785" s="9" t="s">
        <v>231</v>
      </c>
      <c r="D785" s="144" t="s">
        <v>234</v>
      </c>
      <c r="E785" s="145" t="s">
        <v>235</v>
      </c>
      <c r="F785" s="145" t="s">
        <v>239</v>
      </c>
      <c r="G785" s="145" t="s">
        <v>240</v>
      </c>
      <c r="H785" s="145" t="s">
        <v>241</v>
      </c>
      <c r="I785" s="145" t="s">
        <v>242</v>
      </c>
      <c r="J785" s="145" t="s">
        <v>243</v>
      </c>
      <c r="K785" s="145" t="s">
        <v>244</v>
      </c>
      <c r="L785" s="145" t="s">
        <v>245</v>
      </c>
      <c r="M785" s="145" t="s">
        <v>246</v>
      </c>
      <c r="N785" s="145" t="s">
        <v>247</v>
      </c>
      <c r="O785" s="145" t="s">
        <v>248</v>
      </c>
      <c r="P785" s="145" t="s">
        <v>249</v>
      </c>
      <c r="Q785" s="145" t="s">
        <v>250</v>
      </c>
      <c r="R785" s="145" t="s">
        <v>251</v>
      </c>
      <c r="S785" s="145" t="s">
        <v>286</v>
      </c>
      <c r="T785" s="145" t="s">
        <v>254</v>
      </c>
      <c r="U785" s="145" t="s">
        <v>255</v>
      </c>
      <c r="V785" s="145" t="s">
        <v>301</v>
      </c>
      <c r="W785" s="146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 t="s">
        <v>3</v>
      </c>
    </row>
    <row r="786" spans="1:65">
      <c r="A786" s="30"/>
      <c r="B786" s="19"/>
      <c r="C786" s="9"/>
      <c r="D786" s="10" t="s">
        <v>302</v>
      </c>
      <c r="E786" s="11" t="s">
        <v>302</v>
      </c>
      <c r="F786" s="11" t="s">
        <v>303</v>
      </c>
      <c r="G786" s="11" t="s">
        <v>302</v>
      </c>
      <c r="H786" s="11" t="s">
        <v>303</v>
      </c>
      <c r="I786" s="11" t="s">
        <v>303</v>
      </c>
      <c r="J786" s="11" t="s">
        <v>303</v>
      </c>
      <c r="K786" s="11" t="s">
        <v>303</v>
      </c>
      <c r="L786" s="11" t="s">
        <v>303</v>
      </c>
      <c r="M786" s="11" t="s">
        <v>114</v>
      </c>
      <c r="N786" s="11" t="s">
        <v>303</v>
      </c>
      <c r="O786" s="11" t="s">
        <v>302</v>
      </c>
      <c r="P786" s="11" t="s">
        <v>302</v>
      </c>
      <c r="Q786" s="11" t="s">
        <v>302</v>
      </c>
      <c r="R786" s="11" t="s">
        <v>303</v>
      </c>
      <c r="S786" s="11" t="s">
        <v>303</v>
      </c>
      <c r="T786" s="11" t="s">
        <v>114</v>
      </c>
      <c r="U786" s="11" t="s">
        <v>302</v>
      </c>
      <c r="V786" s="11" t="s">
        <v>114</v>
      </c>
      <c r="W786" s="146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>
        <v>2</v>
      </c>
    </row>
    <row r="787" spans="1:65">
      <c r="A787" s="30"/>
      <c r="B787" s="19"/>
      <c r="C787" s="9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146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>
        <v>3</v>
      </c>
    </row>
    <row r="788" spans="1:65">
      <c r="A788" s="30"/>
      <c r="B788" s="18">
        <v>1</v>
      </c>
      <c r="C788" s="14">
        <v>1</v>
      </c>
      <c r="D788" s="22">
        <v>4.8</v>
      </c>
      <c r="E788" s="22">
        <v>4.6031441795091439</v>
      </c>
      <c r="F788" s="22">
        <v>4.9000000000000004</v>
      </c>
      <c r="G788" s="147">
        <v>1.0900000000000001</v>
      </c>
      <c r="H788" s="22">
        <v>4.7300000000000004</v>
      </c>
      <c r="I788" s="22">
        <v>5.1100000000000003</v>
      </c>
      <c r="J788" s="22">
        <v>4.71</v>
      </c>
      <c r="K788" s="22">
        <v>4.55</v>
      </c>
      <c r="L788" s="22">
        <v>5.0199999999999996</v>
      </c>
      <c r="M788" s="22">
        <v>4.6812107036999997</v>
      </c>
      <c r="N788" s="22">
        <v>4.4400000000000004</v>
      </c>
      <c r="O788" s="22">
        <v>4.5</v>
      </c>
      <c r="P788" s="22">
        <v>4.2699999999999996</v>
      </c>
      <c r="Q788" s="22">
        <v>4.95</v>
      </c>
      <c r="R788" s="22">
        <v>4.43</v>
      </c>
      <c r="S788" s="22">
        <v>5</v>
      </c>
      <c r="T788" s="150">
        <v>5.74</v>
      </c>
      <c r="U788" s="22">
        <v>5.0999999999999996</v>
      </c>
      <c r="V788" s="147">
        <v>6.5839999999999996</v>
      </c>
      <c r="W788" s="146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1</v>
      </c>
    </row>
    <row r="789" spans="1:65">
      <c r="A789" s="30"/>
      <c r="B789" s="19">
        <v>1</v>
      </c>
      <c r="C789" s="9">
        <v>2</v>
      </c>
      <c r="D789" s="11">
        <v>4.84</v>
      </c>
      <c r="E789" s="11">
        <v>4.7299905288596431</v>
      </c>
      <c r="F789" s="11">
        <v>5</v>
      </c>
      <c r="G789" s="148">
        <v>0.9900000000000001</v>
      </c>
      <c r="H789" s="11">
        <v>4.97</v>
      </c>
      <c r="I789" s="11">
        <v>4.93</v>
      </c>
      <c r="J789" s="11">
        <v>4.75</v>
      </c>
      <c r="K789" s="11">
        <v>4.8600000000000003</v>
      </c>
      <c r="L789" s="11">
        <v>5.12</v>
      </c>
      <c r="M789" s="11">
        <v>4.8655957908599996</v>
      </c>
      <c r="N789" s="11">
        <v>4.5599999999999996</v>
      </c>
      <c r="O789" s="11">
        <v>4.5</v>
      </c>
      <c r="P789" s="11">
        <v>4.5599999999999996</v>
      </c>
      <c r="Q789" s="11">
        <v>4.9800000000000004</v>
      </c>
      <c r="R789" s="11">
        <v>4.5999999999999996</v>
      </c>
      <c r="S789" s="11">
        <v>5.0999999999999996</v>
      </c>
      <c r="T789" s="11">
        <v>5.04</v>
      </c>
      <c r="U789" s="11">
        <v>5.0999999999999996</v>
      </c>
      <c r="V789" s="148">
        <v>3.871</v>
      </c>
      <c r="W789" s="146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>
        <v>35</v>
      </c>
    </row>
    <row r="790" spans="1:65">
      <c r="A790" s="30"/>
      <c r="B790" s="19">
        <v>1</v>
      </c>
      <c r="C790" s="9">
        <v>3</v>
      </c>
      <c r="D790" s="11">
        <v>4.82</v>
      </c>
      <c r="E790" s="11">
        <v>4.7796205735663087</v>
      </c>
      <c r="F790" s="11">
        <v>4.8</v>
      </c>
      <c r="G790" s="148">
        <v>0.95</v>
      </c>
      <c r="H790" s="11">
        <v>4.79</v>
      </c>
      <c r="I790" s="11">
        <v>4.97</v>
      </c>
      <c r="J790" s="11">
        <v>4.72</v>
      </c>
      <c r="K790" s="11">
        <v>4.6399999999999997</v>
      </c>
      <c r="L790" s="11">
        <v>5.0999999999999996</v>
      </c>
      <c r="M790" s="11">
        <v>4.8637704691800003</v>
      </c>
      <c r="N790" s="11">
        <v>4.45</v>
      </c>
      <c r="O790" s="11">
        <v>4.5999999999999996</v>
      </c>
      <c r="P790" s="11">
        <v>4.43</v>
      </c>
      <c r="Q790" s="11">
        <v>5.0199999999999996</v>
      </c>
      <c r="R790" s="11">
        <v>4.5</v>
      </c>
      <c r="S790" s="11">
        <v>5</v>
      </c>
      <c r="T790" s="149">
        <v>5.86</v>
      </c>
      <c r="U790" s="11">
        <v>5</v>
      </c>
      <c r="V790" s="148">
        <v>8.06</v>
      </c>
      <c r="W790" s="146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16</v>
      </c>
    </row>
    <row r="791" spans="1:65">
      <c r="A791" s="30"/>
      <c r="B791" s="19">
        <v>1</v>
      </c>
      <c r="C791" s="9">
        <v>4</v>
      </c>
      <c r="D791" s="11">
        <v>4.76</v>
      </c>
      <c r="E791" s="11">
        <v>4.7087087757904875</v>
      </c>
      <c r="F791" s="11">
        <v>4.8</v>
      </c>
      <c r="G791" s="148">
        <v>1.05</v>
      </c>
      <c r="H791" s="11">
        <v>4.8600000000000003</v>
      </c>
      <c r="I791" s="11">
        <v>4.9400000000000004</v>
      </c>
      <c r="J791" s="11">
        <v>4.7</v>
      </c>
      <c r="K791" s="11">
        <v>5</v>
      </c>
      <c r="L791" s="11">
        <v>5.28</v>
      </c>
      <c r="M791" s="11">
        <v>4.6827081428400001</v>
      </c>
      <c r="N791" s="11">
        <v>4.5199999999999996</v>
      </c>
      <c r="O791" s="11">
        <v>4.5999999999999996</v>
      </c>
      <c r="P791" s="11">
        <v>4.5999999999999996</v>
      </c>
      <c r="Q791" s="11">
        <v>4.88</v>
      </c>
      <c r="R791" s="11">
        <v>4.6399999999999997</v>
      </c>
      <c r="S791" s="11">
        <v>5</v>
      </c>
      <c r="T791" s="11">
        <v>5.61</v>
      </c>
      <c r="U791" s="11">
        <v>5</v>
      </c>
      <c r="V791" s="148">
        <v>5.6529999999999996</v>
      </c>
      <c r="W791" s="146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>
        <v>4.8326394928941268</v>
      </c>
    </row>
    <row r="792" spans="1:65">
      <c r="A792" s="30"/>
      <c r="B792" s="19">
        <v>1</v>
      </c>
      <c r="C792" s="9">
        <v>5</v>
      </c>
      <c r="D792" s="11">
        <v>4.7300000000000004</v>
      </c>
      <c r="E792" s="11">
        <v>4.4984610822973696</v>
      </c>
      <c r="F792" s="11">
        <v>4.5999999999999996</v>
      </c>
      <c r="G792" s="148">
        <v>0.92</v>
      </c>
      <c r="H792" s="11">
        <v>4.6399999999999997</v>
      </c>
      <c r="I792" s="11">
        <v>4.79</v>
      </c>
      <c r="J792" s="149">
        <v>4.88</v>
      </c>
      <c r="K792" s="11">
        <v>4.99</v>
      </c>
      <c r="L792" s="11">
        <v>5.33</v>
      </c>
      <c r="M792" s="11">
        <v>4.8306592996199997</v>
      </c>
      <c r="N792" s="11">
        <v>4.5599999999999996</v>
      </c>
      <c r="O792" s="11">
        <v>4.5999999999999996</v>
      </c>
      <c r="P792" s="11">
        <v>4.7300000000000004</v>
      </c>
      <c r="Q792" s="11">
        <v>5</v>
      </c>
      <c r="R792" s="11">
        <v>4.5599999999999996</v>
      </c>
      <c r="S792" s="11">
        <v>5</v>
      </c>
      <c r="T792" s="11">
        <v>5.5</v>
      </c>
      <c r="U792" s="11">
        <v>5.2</v>
      </c>
      <c r="V792" s="148">
        <v>7.5090000000000003</v>
      </c>
      <c r="W792" s="146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>
        <v>55</v>
      </c>
    </row>
    <row r="793" spans="1:65">
      <c r="A793" s="30"/>
      <c r="B793" s="19">
        <v>1</v>
      </c>
      <c r="C793" s="9">
        <v>6</v>
      </c>
      <c r="D793" s="11">
        <v>4.71</v>
      </c>
      <c r="E793" s="11">
        <v>4.6650664476379795</v>
      </c>
      <c r="F793" s="11">
        <v>4.8</v>
      </c>
      <c r="G793" s="148">
        <v>1.01</v>
      </c>
      <c r="H793" s="11">
        <v>4.83</v>
      </c>
      <c r="I793" s="11">
        <v>4.9800000000000004</v>
      </c>
      <c r="J793" s="11">
        <v>4.78</v>
      </c>
      <c r="K793" s="11">
        <v>4.6900000000000004</v>
      </c>
      <c r="L793" s="11">
        <v>5.24</v>
      </c>
      <c r="M793" s="11">
        <v>4.8382922813399993</v>
      </c>
      <c r="N793" s="11">
        <v>4.62</v>
      </c>
      <c r="O793" s="11">
        <v>4.7</v>
      </c>
      <c r="P793" s="11">
        <v>4.5599999999999996</v>
      </c>
      <c r="Q793" s="11">
        <v>5.0199999999999996</v>
      </c>
      <c r="R793" s="11">
        <v>4.49</v>
      </c>
      <c r="S793" s="11">
        <v>5.2</v>
      </c>
      <c r="T793" s="148" t="s">
        <v>103</v>
      </c>
      <c r="U793" s="11">
        <v>5</v>
      </c>
      <c r="V793" s="148">
        <v>6.57</v>
      </c>
      <c r="W793" s="146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5"/>
    </row>
    <row r="794" spans="1:65">
      <c r="A794" s="30"/>
      <c r="B794" s="20" t="s">
        <v>262</v>
      </c>
      <c r="C794" s="12"/>
      <c r="D794" s="23">
        <v>4.7766666666666664</v>
      </c>
      <c r="E794" s="23">
        <v>4.6641652646101557</v>
      </c>
      <c r="F794" s="23">
        <v>4.8166666666666673</v>
      </c>
      <c r="G794" s="23">
        <v>1.0016666666666667</v>
      </c>
      <c r="H794" s="23">
        <v>4.8033333333333337</v>
      </c>
      <c r="I794" s="23">
        <v>4.9533333333333331</v>
      </c>
      <c r="J794" s="23">
        <v>4.7566666666666668</v>
      </c>
      <c r="K794" s="23">
        <v>4.7883333333333331</v>
      </c>
      <c r="L794" s="23">
        <v>5.1816666666666675</v>
      </c>
      <c r="M794" s="23">
        <v>4.7937061145899991</v>
      </c>
      <c r="N794" s="23">
        <v>4.5249999999999995</v>
      </c>
      <c r="O794" s="23">
        <v>4.583333333333333</v>
      </c>
      <c r="P794" s="23">
        <v>4.5249999999999995</v>
      </c>
      <c r="Q794" s="23">
        <v>4.9749999999999996</v>
      </c>
      <c r="R794" s="23">
        <v>4.5366666666666662</v>
      </c>
      <c r="S794" s="23">
        <v>5.05</v>
      </c>
      <c r="T794" s="23">
        <v>5.55</v>
      </c>
      <c r="U794" s="23">
        <v>5.0666666666666664</v>
      </c>
      <c r="V794" s="23">
        <v>6.3745000000000003</v>
      </c>
      <c r="W794" s="146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5"/>
    </row>
    <row r="795" spans="1:65">
      <c r="A795" s="30"/>
      <c r="B795" s="3" t="s">
        <v>263</v>
      </c>
      <c r="C795" s="29"/>
      <c r="D795" s="11">
        <v>4.7799999999999994</v>
      </c>
      <c r="E795" s="11">
        <v>4.6868876117142335</v>
      </c>
      <c r="F795" s="11">
        <v>4.8</v>
      </c>
      <c r="G795" s="11">
        <v>1</v>
      </c>
      <c r="H795" s="11">
        <v>4.8100000000000005</v>
      </c>
      <c r="I795" s="11">
        <v>4.9550000000000001</v>
      </c>
      <c r="J795" s="11">
        <v>4.7349999999999994</v>
      </c>
      <c r="K795" s="11">
        <v>4.7750000000000004</v>
      </c>
      <c r="L795" s="11">
        <v>5.18</v>
      </c>
      <c r="M795" s="11">
        <v>4.8344757904799991</v>
      </c>
      <c r="N795" s="11">
        <v>4.5399999999999991</v>
      </c>
      <c r="O795" s="11">
        <v>4.5999999999999996</v>
      </c>
      <c r="P795" s="11">
        <v>4.5599999999999996</v>
      </c>
      <c r="Q795" s="11">
        <v>4.99</v>
      </c>
      <c r="R795" s="11">
        <v>4.5299999999999994</v>
      </c>
      <c r="S795" s="11">
        <v>5</v>
      </c>
      <c r="T795" s="11">
        <v>5.61</v>
      </c>
      <c r="U795" s="11">
        <v>5.05</v>
      </c>
      <c r="V795" s="11">
        <v>6.577</v>
      </c>
      <c r="W795" s="146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5"/>
    </row>
    <row r="796" spans="1:65">
      <c r="A796" s="30"/>
      <c r="B796" s="3" t="s">
        <v>264</v>
      </c>
      <c r="C796" s="29"/>
      <c r="D796" s="24">
        <v>5.163977794943217E-2</v>
      </c>
      <c r="E796" s="24">
        <v>0.10082586886474278</v>
      </c>
      <c r="F796" s="24">
        <v>0.13291601358251273</v>
      </c>
      <c r="G796" s="24">
        <v>6.2742861479746601E-2</v>
      </c>
      <c r="H796" s="24">
        <v>0.11307814407155198</v>
      </c>
      <c r="I796" s="24">
        <v>0.10289152864384263</v>
      </c>
      <c r="J796" s="24">
        <v>6.7131711334261879E-2</v>
      </c>
      <c r="K796" s="24">
        <v>0.18925291719460152</v>
      </c>
      <c r="L796" s="24">
        <v>0.11973582031567129</v>
      </c>
      <c r="M796" s="24">
        <v>8.7642878423249609E-2</v>
      </c>
      <c r="N796" s="24">
        <v>6.9785385289471438E-2</v>
      </c>
      <c r="O796" s="24">
        <v>7.5277265270908111E-2</v>
      </c>
      <c r="P796" s="24">
        <v>0.15757537878742373</v>
      </c>
      <c r="Q796" s="24">
        <v>5.3572380943915379E-2</v>
      </c>
      <c r="R796" s="24">
        <v>7.7631608682717942E-2</v>
      </c>
      <c r="S796" s="24">
        <v>8.3666002653407581E-2</v>
      </c>
      <c r="T796" s="24">
        <v>0.31559467676119007</v>
      </c>
      <c r="U796" s="24">
        <v>8.1649658092772595E-2</v>
      </c>
      <c r="V796" s="24">
        <v>1.4831173588088054</v>
      </c>
      <c r="W796" s="202"/>
      <c r="X796" s="203"/>
      <c r="Y796" s="203"/>
      <c r="Z796" s="203"/>
      <c r="AA796" s="203"/>
      <c r="AB796" s="203"/>
      <c r="AC796" s="203"/>
      <c r="AD796" s="203"/>
      <c r="AE796" s="203"/>
      <c r="AF796" s="203"/>
      <c r="AG796" s="203"/>
      <c r="AH796" s="203"/>
      <c r="AI796" s="203"/>
      <c r="AJ796" s="203"/>
      <c r="AK796" s="203"/>
      <c r="AL796" s="203"/>
      <c r="AM796" s="203"/>
      <c r="AN796" s="203"/>
      <c r="AO796" s="203"/>
      <c r="AP796" s="203"/>
      <c r="AQ796" s="203"/>
      <c r="AR796" s="203"/>
      <c r="AS796" s="203"/>
      <c r="AT796" s="203"/>
      <c r="AU796" s="203"/>
      <c r="AV796" s="203"/>
      <c r="AW796" s="203"/>
      <c r="AX796" s="203"/>
      <c r="AY796" s="203"/>
      <c r="AZ796" s="203"/>
      <c r="BA796" s="203"/>
      <c r="BB796" s="203"/>
      <c r="BC796" s="203"/>
      <c r="BD796" s="203"/>
      <c r="BE796" s="203"/>
      <c r="BF796" s="203"/>
      <c r="BG796" s="203"/>
      <c r="BH796" s="203"/>
      <c r="BI796" s="203"/>
      <c r="BJ796" s="203"/>
      <c r="BK796" s="203"/>
      <c r="BL796" s="203"/>
      <c r="BM796" s="56"/>
    </row>
    <row r="797" spans="1:65">
      <c r="A797" s="30"/>
      <c r="B797" s="3" t="s">
        <v>86</v>
      </c>
      <c r="C797" s="29"/>
      <c r="D797" s="13">
        <v>1.0810839766105829E-2</v>
      </c>
      <c r="E797" s="13">
        <v>2.1617130428411201E-2</v>
      </c>
      <c r="F797" s="13">
        <v>2.7595020120936897E-2</v>
      </c>
      <c r="G797" s="13">
        <v>6.2638464039680458E-2</v>
      </c>
      <c r="H797" s="13">
        <v>2.3541598349386253E-2</v>
      </c>
      <c r="I797" s="13">
        <v>2.0772179403198379E-2</v>
      </c>
      <c r="J797" s="13">
        <v>1.4113183882465706E-2</v>
      </c>
      <c r="K797" s="13">
        <v>3.9523755766363008E-2</v>
      </c>
      <c r="L797" s="13">
        <v>2.3107588352976122E-2</v>
      </c>
      <c r="M797" s="13">
        <v>1.8282906028907784E-2</v>
      </c>
      <c r="N797" s="13">
        <v>1.542218459435833E-2</v>
      </c>
      <c r="O797" s="13">
        <v>1.6424130604561771E-2</v>
      </c>
      <c r="P797" s="13">
        <v>3.4823288129817401E-2</v>
      </c>
      <c r="Q797" s="13">
        <v>1.0768317777671434E-2</v>
      </c>
      <c r="R797" s="13">
        <v>1.711203718208331E-2</v>
      </c>
      <c r="S797" s="13">
        <v>1.6567525277902492E-2</v>
      </c>
      <c r="T797" s="13">
        <v>5.6863905722736953E-2</v>
      </c>
      <c r="U797" s="13">
        <v>1.6115064097257749E-2</v>
      </c>
      <c r="V797" s="13">
        <v>0.2326641083706652</v>
      </c>
      <c r="W797" s="146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A798" s="30"/>
      <c r="B798" s="3" t="s">
        <v>265</v>
      </c>
      <c r="C798" s="29"/>
      <c r="D798" s="13">
        <v>-1.1582247405328316E-2</v>
      </c>
      <c r="E798" s="13">
        <v>-3.4861741400676438E-2</v>
      </c>
      <c r="F798" s="13">
        <v>-3.3051971393573965E-3</v>
      </c>
      <c r="G798" s="13">
        <v>-0.79272886625631622</v>
      </c>
      <c r="H798" s="13">
        <v>-6.0642138946810364E-3</v>
      </c>
      <c r="I798" s="13">
        <v>2.4974724602708998E-2</v>
      </c>
      <c r="J798" s="13">
        <v>-1.572077253831361E-2</v>
      </c>
      <c r="K798" s="13">
        <v>-9.1681077444202286E-3</v>
      </c>
      <c r="L798" s="13">
        <v>7.2222886537625541E-2</v>
      </c>
      <c r="M798" s="13">
        <v>-8.0563382311830134E-3</v>
      </c>
      <c r="N798" s="13">
        <v>-6.3658688662060925E-2</v>
      </c>
      <c r="O798" s="13">
        <v>-5.1587990357520264E-2</v>
      </c>
      <c r="P798" s="13">
        <v>-6.3658688662060925E-2</v>
      </c>
      <c r="Q798" s="13">
        <v>2.9458126830109732E-2</v>
      </c>
      <c r="R798" s="13">
        <v>-6.1244549001152837E-2</v>
      </c>
      <c r="S798" s="13">
        <v>4.4977596078805027E-2</v>
      </c>
      <c r="T798" s="13">
        <v>0.14844072440343914</v>
      </c>
      <c r="U798" s="13">
        <v>4.8426367022959438E-2</v>
      </c>
      <c r="V798" s="13">
        <v>0.31905142301076106</v>
      </c>
      <c r="W798" s="146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A799" s="30"/>
      <c r="B799" s="46" t="s">
        <v>266</v>
      </c>
      <c r="C799" s="47"/>
      <c r="D799" s="45">
        <v>0.05</v>
      </c>
      <c r="E799" s="45">
        <v>0.42</v>
      </c>
      <c r="F799" s="45">
        <v>7.0000000000000007E-2</v>
      </c>
      <c r="G799" s="45">
        <v>12.15</v>
      </c>
      <c r="H799" s="45">
        <v>0.03</v>
      </c>
      <c r="I799" s="45">
        <v>0.51</v>
      </c>
      <c r="J799" s="45">
        <v>0.12</v>
      </c>
      <c r="K799" s="45">
        <v>0.02</v>
      </c>
      <c r="L799" s="45">
        <v>1.24</v>
      </c>
      <c r="M799" s="45">
        <v>0</v>
      </c>
      <c r="N799" s="45">
        <v>0.86</v>
      </c>
      <c r="O799" s="45">
        <v>0.67</v>
      </c>
      <c r="P799" s="45">
        <v>0.86</v>
      </c>
      <c r="Q799" s="45">
        <v>0.57999999999999996</v>
      </c>
      <c r="R799" s="45">
        <v>0.82</v>
      </c>
      <c r="S799" s="45">
        <v>0.82</v>
      </c>
      <c r="T799" s="45">
        <v>0.79</v>
      </c>
      <c r="U799" s="45">
        <v>0.87</v>
      </c>
      <c r="V799" s="45">
        <v>5.07</v>
      </c>
      <c r="W799" s="146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B800" s="31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BM800" s="55"/>
    </row>
    <row r="801" spans="1:65" ht="15">
      <c r="B801" s="8" t="s">
        <v>535</v>
      </c>
      <c r="BM801" s="28" t="s">
        <v>66</v>
      </c>
    </row>
    <row r="802" spans="1:65" ht="15">
      <c r="A802" s="25" t="s">
        <v>9</v>
      </c>
      <c r="B802" s="18" t="s">
        <v>110</v>
      </c>
      <c r="C802" s="15" t="s">
        <v>111</v>
      </c>
      <c r="D802" s="16" t="s">
        <v>230</v>
      </c>
      <c r="E802" s="17" t="s">
        <v>230</v>
      </c>
      <c r="F802" s="17" t="s">
        <v>230</v>
      </c>
      <c r="G802" s="17" t="s">
        <v>230</v>
      </c>
      <c r="H802" s="17" t="s">
        <v>230</v>
      </c>
      <c r="I802" s="17" t="s">
        <v>230</v>
      </c>
      <c r="J802" s="17" t="s">
        <v>230</v>
      </c>
      <c r="K802" s="17" t="s">
        <v>230</v>
      </c>
      <c r="L802" s="17" t="s">
        <v>230</v>
      </c>
      <c r="M802" s="17" t="s">
        <v>230</v>
      </c>
      <c r="N802" s="17" t="s">
        <v>230</v>
      </c>
      <c r="O802" s="17" t="s">
        <v>230</v>
      </c>
      <c r="P802" s="17" t="s">
        <v>230</v>
      </c>
      <c r="Q802" s="17" t="s">
        <v>230</v>
      </c>
      <c r="R802" s="17" t="s">
        <v>230</v>
      </c>
      <c r="S802" s="17" t="s">
        <v>230</v>
      </c>
      <c r="T802" s="17" t="s">
        <v>230</v>
      </c>
      <c r="U802" s="17" t="s">
        <v>230</v>
      </c>
      <c r="V802" s="17" t="s">
        <v>230</v>
      </c>
      <c r="W802" s="146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8">
        <v>1</v>
      </c>
    </row>
    <row r="803" spans="1:65">
      <c r="A803" s="30"/>
      <c r="B803" s="19" t="s">
        <v>231</v>
      </c>
      <c r="C803" s="9" t="s">
        <v>231</v>
      </c>
      <c r="D803" s="144" t="s">
        <v>234</v>
      </c>
      <c r="E803" s="145" t="s">
        <v>235</v>
      </c>
      <c r="F803" s="145" t="s">
        <v>237</v>
      </c>
      <c r="G803" s="145" t="s">
        <v>239</v>
      </c>
      <c r="H803" s="145" t="s">
        <v>240</v>
      </c>
      <c r="I803" s="145" t="s">
        <v>241</v>
      </c>
      <c r="J803" s="145" t="s">
        <v>242</v>
      </c>
      <c r="K803" s="145" t="s">
        <v>243</v>
      </c>
      <c r="L803" s="145" t="s">
        <v>244</v>
      </c>
      <c r="M803" s="145" t="s">
        <v>245</v>
      </c>
      <c r="N803" s="145" t="s">
        <v>246</v>
      </c>
      <c r="O803" s="145" t="s">
        <v>247</v>
      </c>
      <c r="P803" s="145" t="s">
        <v>248</v>
      </c>
      <c r="Q803" s="145" t="s">
        <v>249</v>
      </c>
      <c r="R803" s="145" t="s">
        <v>250</v>
      </c>
      <c r="S803" s="145" t="s">
        <v>251</v>
      </c>
      <c r="T803" s="145" t="s">
        <v>286</v>
      </c>
      <c r="U803" s="145" t="s">
        <v>255</v>
      </c>
      <c r="V803" s="145" t="s">
        <v>301</v>
      </c>
      <c r="W803" s="146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 t="s">
        <v>3</v>
      </c>
    </row>
    <row r="804" spans="1:65">
      <c r="A804" s="30"/>
      <c r="B804" s="19"/>
      <c r="C804" s="9"/>
      <c r="D804" s="10" t="s">
        <v>302</v>
      </c>
      <c r="E804" s="11" t="s">
        <v>302</v>
      </c>
      <c r="F804" s="11" t="s">
        <v>302</v>
      </c>
      <c r="G804" s="11" t="s">
        <v>303</v>
      </c>
      <c r="H804" s="11" t="s">
        <v>302</v>
      </c>
      <c r="I804" s="11" t="s">
        <v>303</v>
      </c>
      <c r="J804" s="11" t="s">
        <v>303</v>
      </c>
      <c r="K804" s="11" t="s">
        <v>303</v>
      </c>
      <c r="L804" s="11" t="s">
        <v>303</v>
      </c>
      <c r="M804" s="11" t="s">
        <v>303</v>
      </c>
      <c r="N804" s="11" t="s">
        <v>114</v>
      </c>
      <c r="O804" s="11" t="s">
        <v>303</v>
      </c>
      <c r="P804" s="11" t="s">
        <v>114</v>
      </c>
      <c r="Q804" s="11" t="s">
        <v>302</v>
      </c>
      <c r="R804" s="11" t="s">
        <v>302</v>
      </c>
      <c r="S804" s="11" t="s">
        <v>303</v>
      </c>
      <c r="T804" s="11" t="s">
        <v>303</v>
      </c>
      <c r="U804" s="11" t="s">
        <v>114</v>
      </c>
      <c r="V804" s="11" t="s">
        <v>114</v>
      </c>
      <c r="W804" s="146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>
        <v>2</v>
      </c>
    </row>
    <row r="805" spans="1:65">
      <c r="A805" s="30"/>
      <c r="B805" s="19"/>
      <c r="C805" s="9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146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3</v>
      </c>
    </row>
    <row r="806" spans="1:65">
      <c r="A806" s="30"/>
      <c r="B806" s="18">
        <v>1</v>
      </c>
      <c r="C806" s="14">
        <v>1</v>
      </c>
      <c r="D806" s="22">
        <v>9.8000000000000007</v>
      </c>
      <c r="E806" s="22">
        <v>9.3317019181763197</v>
      </c>
      <c r="F806" s="22">
        <v>9.5189000000000004</v>
      </c>
      <c r="G806" s="147">
        <v>10</v>
      </c>
      <c r="H806" s="22">
        <v>10.1</v>
      </c>
      <c r="I806" s="22">
        <v>8.4</v>
      </c>
      <c r="J806" s="22">
        <v>9.4</v>
      </c>
      <c r="K806" s="150">
        <v>9</v>
      </c>
      <c r="L806" s="22">
        <v>8.6</v>
      </c>
      <c r="M806" s="22">
        <v>9.6999999999999993</v>
      </c>
      <c r="N806" s="22">
        <v>9.6726650827459988</v>
      </c>
      <c r="O806" s="22">
        <v>8.61</v>
      </c>
      <c r="P806" s="147">
        <v>10</v>
      </c>
      <c r="Q806" s="22">
        <v>8.6</v>
      </c>
      <c r="R806" s="22">
        <v>8.9</v>
      </c>
      <c r="S806" s="150">
        <v>8.6999999999999993</v>
      </c>
      <c r="T806" s="147">
        <v>9</v>
      </c>
      <c r="U806" s="147">
        <v>9</v>
      </c>
      <c r="V806" s="22">
        <v>8.9329999999999998</v>
      </c>
      <c r="W806" s="146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1</v>
      </c>
    </row>
    <row r="807" spans="1:65">
      <c r="A807" s="30"/>
      <c r="B807" s="19">
        <v>1</v>
      </c>
      <c r="C807" s="9">
        <v>2</v>
      </c>
      <c r="D807" s="11">
        <v>9.6</v>
      </c>
      <c r="E807" s="11">
        <v>9.6111152158934132</v>
      </c>
      <c r="F807" s="11">
        <v>9.5710999999999995</v>
      </c>
      <c r="G807" s="148">
        <v>10</v>
      </c>
      <c r="H807" s="11">
        <v>10.5</v>
      </c>
      <c r="I807" s="11">
        <v>9.1</v>
      </c>
      <c r="J807" s="11">
        <v>9.5</v>
      </c>
      <c r="K807" s="11">
        <v>9.3000000000000007</v>
      </c>
      <c r="L807" s="11">
        <v>9.1</v>
      </c>
      <c r="M807" s="11">
        <v>8.6</v>
      </c>
      <c r="N807" s="11">
        <v>9.684599825215999</v>
      </c>
      <c r="O807" s="11">
        <v>8.61</v>
      </c>
      <c r="P807" s="148">
        <v>10</v>
      </c>
      <c r="Q807" s="11">
        <v>8.9</v>
      </c>
      <c r="R807" s="11">
        <v>8.8000000000000007</v>
      </c>
      <c r="S807" s="11">
        <v>9.1999999999999993</v>
      </c>
      <c r="T807" s="148">
        <v>10</v>
      </c>
      <c r="U807" s="148">
        <v>10</v>
      </c>
      <c r="V807" s="11">
        <v>8.89</v>
      </c>
      <c r="W807" s="146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36</v>
      </c>
    </row>
    <row r="808" spans="1:65">
      <c r="A808" s="30"/>
      <c r="B808" s="19">
        <v>1</v>
      </c>
      <c r="C808" s="9">
        <v>3</v>
      </c>
      <c r="D808" s="11">
        <v>9.8000000000000007</v>
      </c>
      <c r="E808" s="11">
        <v>9.3233967600628489</v>
      </c>
      <c r="F808" s="11">
        <v>9.57</v>
      </c>
      <c r="G808" s="148">
        <v>10</v>
      </c>
      <c r="H808" s="11">
        <v>9.8000000000000007</v>
      </c>
      <c r="I808" s="11">
        <v>8.6999999999999993</v>
      </c>
      <c r="J808" s="11">
        <v>9.3000000000000007</v>
      </c>
      <c r="K808" s="11">
        <v>9.6</v>
      </c>
      <c r="L808" s="11">
        <v>8.8000000000000007</v>
      </c>
      <c r="M808" s="149">
        <v>10.3</v>
      </c>
      <c r="N808" s="11">
        <v>9.5130192363809378</v>
      </c>
      <c r="O808" s="11">
        <v>8.51</v>
      </c>
      <c r="P808" s="148">
        <v>10</v>
      </c>
      <c r="Q808" s="11">
        <v>8.8000000000000007</v>
      </c>
      <c r="R808" s="11">
        <v>8.8000000000000007</v>
      </c>
      <c r="S808" s="11">
        <v>9.1</v>
      </c>
      <c r="T808" s="148">
        <v>10</v>
      </c>
      <c r="U808" s="148">
        <v>9</v>
      </c>
      <c r="V808" s="11">
        <v>8.968</v>
      </c>
      <c r="W808" s="146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16</v>
      </c>
    </row>
    <row r="809" spans="1:65">
      <c r="A809" s="30"/>
      <c r="B809" s="19">
        <v>1</v>
      </c>
      <c r="C809" s="9">
        <v>4</v>
      </c>
      <c r="D809" s="11">
        <v>9.6999999999999993</v>
      </c>
      <c r="E809" s="11">
        <v>9.2718985890497407</v>
      </c>
      <c r="F809" s="11">
        <v>9.4023000000000003</v>
      </c>
      <c r="G809" s="148">
        <v>10</v>
      </c>
      <c r="H809" s="11">
        <v>9.6999999999999993</v>
      </c>
      <c r="I809" s="11">
        <v>8.9</v>
      </c>
      <c r="J809" s="11">
        <v>9.1999999999999993</v>
      </c>
      <c r="K809" s="11">
        <v>9.5</v>
      </c>
      <c r="L809" s="11">
        <v>9.8000000000000007</v>
      </c>
      <c r="M809" s="11">
        <v>8.9</v>
      </c>
      <c r="N809" s="11">
        <v>9.5794595831160532</v>
      </c>
      <c r="O809" s="11">
        <v>8.7200000000000006</v>
      </c>
      <c r="P809" s="148">
        <v>10</v>
      </c>
      <c r="Q809" s="11">
        <v>8.9</v>
      </c>
      <c r="R809" s="11">
        <v>8.6</v>
      </c>
      <c r="S809" s="11">
        <v>9.3000000000000007</v>
      </c>
      <c r="T809" s="148">
        <v>10</v>
      </c>
      <c r="U809" s="148">
        <v>9</v>
      </c>
      <c r="V809" s="11">
        <v>8.9269999999999996</v>
      </c>
      <c r="W809" s="146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9.2263404062217038</v>
      </c>
    </row>
    <row r="810" spans="1:65">
      <c r="A810" s="30"/>
      <c r="B810" s="19">
        <v>1</v>
      </c>
      <c r="C810" s="9">
        <v>5</v>
      </c>
      <c r="D810" s="11">
        <v>9.6999999999999993</v>
      </c>
      <c r="E810" s="11">
        <v>9.0515701182589883</v>
      </c>
      <c r="F810" s="11">
        <v>9.4675999999999991</v>
      </c>
      <c r="G810" s="148">
        <v>10</v>
      </c>
      <c r="H810" s="11">
        <v>10.1</v>
      </c>
      <c r="I810" s="11">
        <v>8.6999999999999993</v>
      </c>
      <c r="J810" s="11">
        <v>9.1</v>
      </c>
      <c r="K810" s="11">
        <v>9.5</v>
      </c>
      <c r="L810" s="11">
        <v>9.9</v>
      </c>
      <c r="M810" s="11">
        <v>8.9</v>
      </c>
      <c r="N810" s="11">
        <v>9.7123910599060004</v>
      </c>
      <c r="O810" s="11">
        <v>8.86</v>
      </c>
      <c r="P810" s="148">
        <v>10</v>
      </c>
      <c r="Q810" s="11">
        <v>9.5</v>
      </c>
      <c r="R810" s="11">
        <v>8.6</v>
      </c>
      <c r="S810" s="11">
        <v>9.1999999999999993</v>
      </c>
      <c r="T810" s="148">
        <v>10</v>
      </c>
      <c r="U810" s="148">
        <v>10</v>
      </c>
      <c r="V810" s="11">
        <v>8.9779999999999998</v>
      </c>
      <c r="W810" s="146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>
        <v>56</v>
      </c>
    </row>
    <row r="811" spans="1:65">
      <c r="A811" s="30"/>
      <c r="B811" s="19">
        <v>1</v>
      </c>
      <c r="C811" s="9">
        <v>6</v>
      </c>
      <c r="D811" s="11">
        <v>9.8000000000000007</v>
      </c>
      <c r="E811" s="11">
        <v>9.3418552199203813</v>
      </c>
      <c r="F811" s="11">
        <v>9.5702999999999996</v>
      </c>
      <c r="G811" s="148">
        <v>10</v>
      </c>
      <c r="H811" s="11">
        <v>10.4</v>
      </c>
      <c r="I811" s="11">
        <v>8.6999999999999993</v>
      </c>
      <c r="J811" s="11">
        <v>9.1</v>
      </c>
      <c r="K811" s="11">
        <v>9.6</v>
      </c>
      <c r="L811" s="11">
        <v>8.8000000000000007</v>
      </c>
      <c r="M811" s="11">
        <v>8.6999999999999993</v>
      </c>
      <c r="N811" s="11">
        <v>9.5367639512266393</v>
      </c>
      <c r="O811" s="11">
        <v>8.69</v>
      </c>
      <c r="P811" s="148">
        <v>10</v>
      </c>
      <c r="Q811" s="11">
        <v>9.4</v>
      </c>
      <c r="R811" s="11">
        <v>8.3000000000000007</v>
      </c>
      <c r="S811" s="11">
        <v>9.1</v>
      </c>
      <c r="T811" s="148">
        <v>8</v>
      </c>
      <c r="U811" s="148">
        <v>9</v>
      </c>
      <c r="V811" s="11">
        <v>8.9039999999999999</v>
      </c>
      <c r="W811" s="146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5"/>
    </row>
    <row r="812" spans="1:65">
      <c r="A812" s="30"/>
      <c r="B812" s="20" t="s">
        <v>262</v>
      </c>
      <c r="C812" s="12"/>
      <c r="D812" s="23">
        <v>9.7333333333333325</v>
      </c>
      <c r="E812" s="23">
        <v>9.3219229702269484</v>
      </c>
      <c r="F812" s="23">
        <v>9.5167000000000002</v>
      </c>
      <c r="G812" s="23">
        <v>10</v>
      </c>
      <c r="H812" s="23">
        <v>10.1</v>
      </c>
      <c r="I812" s="23">
        <v>8.75</v>
      </c>
      <c r="J812" s="23">
        <v>9.2666666666666675</v>
      </c>
      <c r="K812" s="23">
        <v>9.4166666666666661</v>
      </c>
      <c r="L812" s="23">
        <v>9.1666666666666661</v>
      </c>
      <c r="M812" s="23">
        <v>9.1833333333333318</v>
      </c>
      <c r="N812" s="23">
        <v>9.6164831230986056</v>
      </c>
      <c r="O812" s="23">
        <v>8.6666666666666661</v>
      </c>
      <c r="P812" s="23">
        <v>10</v>
      </c>
      <c r="Q812" s="23">
        <v>9.0166666666666675</v>
      </c>
      <c r="R812" s="23">
        <v>8.6666666666666661</v>
      </c>
      <c r="S812" s="23">
        <v>9.1</v>
      </c>
      <c r="T812" s="23">
        <v>9.5</v>
      </c>
      <c r="U812" s="23">
        <v>9.3333333333333339</v>
      </c>
      <c r="V812" s="23">
        <v>8.9333333333333353</v>
      </c>
      <c r="W812" s="146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5"/>
    </row>
    <row r="813" spans="1:65">
      <c r="A813" s="30"/>
      <c r="B813" s="3" t="s">
        <v>263</v>
      </c>
      <c r="C813" s="29"/>
      <c r="D813" s="11">
        <v>9.75</v>
      </c>
      <c r="E813" s="11">
        <v>9.3275493391195852</v>
      </c>
      <c r="F813" s="11">
        <v>9.5444500000000012</v>
      </c>
      <c r="G813" s="11">
        <v>10</v>
      </c>
      <c r="H813" s="11">
        <v>10.1</v>
      </c>
      <c r="I813" s="11">
        <v>8.6999999999999993</v>
      </c>
      <c r="J813" s="11">
        <v>9.25</v>
      </c>
      <c r="K813" s="11">
        <v>9.5</v>
      </c>
      <c r="L813" s="11">
        <v>8.9499999999999993</v>
      </c>
      <c r="M813" s="11">
        <v>8.9</v>
      </c>
      <c r="N813" s="11">
        <v>9.626062332931026</v>
      </c>
      <c r="O813" s="11">
        <v>8.6499999999999986</v>
      </c>
      <c r="P813" s="11">
        <v>10</v>
      </c>
      <c r="Q813" s="11">
        <v>8.9</v>
      </c>
      <c r="R813" s="11">
        <v>8.6999999999999993</v>
      </c>
      <c r="S813" s="11">
        <v>9.1499999999999986</v>
      </c>
      <c r="T813" s="11">
        <v>10</v>
      </c>
      <c r="U813" s="11">
        <v>9</v>
      </c>
      <c r="V813" s="11">
        <v>8.93</v>
      </c>
      <c r="W813" s="146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30"/>
      <c r="B814" s="3" t="s">
        <v>264</v>
      </c>
      <c r="C814" s="29"/>
      <c r="D814" s="24">
        <v>8.1649658092773192E-2</v>
      </c>
      <c r="E814" s="24">
        <v>0.17872904223449726</v>
      </c>
      <c r="F814" s="24">
        <v>6.9535918775838354E-2</v>
      </c>
      <c r="G814" s="24">
        <v>0</v>
      </c>
      <c r="H814" s="24">
        <v>0.31622776601683805</v>
      </c>
      <c r="I814" s="24">
        <v>0.2345207879911714</v>
      </c>
      <c r="J814" s="24">
        <v>0.1632993161855455</v>
      </c>
      <c r="K814" s="24">
        <v>0.23166067138525384</v>
      </c>
      <c r="L814" s="24">
        <v>0.55377492419453844</v>
      </c>
      <c r="M814" s="24">
        <v>0.67057189522575955</v>
      </c>
      <c r="N814" s="24">
        <v>8.4172792244691999E-2</v>
      </c>
      <c r="O814" s="24">
        <v>0.11977757163453712</v>
      </c>
      <c r="P814" s="24">
        <v>0</v>
      </c>
      <c r="Q814" s="24">
        <v>0.3544949458972112</v>
      </c>
      <c r="R814" s="24">
        <v>0.21602468994692872</v>
      </c>
      <c r="S814" s="24">
        <v>0.20976176963403056</v>
      </c>
      <c r="T814" s="24">
        <v>0.83666002653407556</v>
      </c>
      <c r="U814" s="24">
        <v>0.51639777949432231</v>
      </c>
      <c r="V814" s="24">
        <v>3.4569736282862411E-2</v>
      </c>
      <c r="W814" s="202"/>
      <c r="X814" s="203"/>
      <c r="Y814" s="203"/>
      <c r="Z814" s="203"/>
      <c r="AA814" s="203"/>
      <c r="AB814" s="203"/>
      <c r="AC814" s="203"/>
      <c r="AD814" s="203"/>
      <c r="AE814" s="203"/>
      <c r="AF814" s="203"/>
      <c r="AG814" s="203"/>
      <c r="AH814" s="203"/>
      <c r="AI814" s="203"/>
      <c r="AJ814" s="203"/>
      <c r="AK814" s="203"/>
      <c r="AL814" s="203"/>
      <c r="AM814" s="203"/>
      <c r="AN814" s="203"/>
      <c r="AO814" s="203"/>
      <c r="AP814" s="203"/>
      <c r="AQ814" s="203"/>
      <c r="AR814" s="203"/>
      <c r="AS814" s="203"/>
      <c r="AT814" s="203"/>
      <c r="AU814" s="203"/>
      <c r="AV814" s="203"/>
      <c r="AW814" s="203"/>
      <c r="AX814" s="203"/>
      <c r="AY814" s="203"/>
      <c r="AZ814" s="203"/>
      <c r="BA814" s="203"/>
      <c r="BB814" s="203"/>
      <c r="BC814" s="203"/>
      <c r="BD814" s="203"/>
      <c r="BE814" s="203"/>
      <c r="BF814" s="203"/>
      <c r="BG814" s="203"/>
      <c r="BH814" s="203"/>
      <c r="BI814" s="203"/>
      <c r="BJ814" s="203"/>
      <c r="BK814" s="203"/>
      <c r="BL814" s="203"/>
      <c r="BM814" s="56"/>
    </row>
    <row r="815" spans="1:65">
      <c r="A815" s="30"/>
      <c r="B815" s="3" t="s">
        <v>86</v>
      </c>
      <c r="C815" s="29"/>
      <c r="D815" s="13">
        <v>8.3886635026821782E-3</v>
      </c>
      <c r="E815" s="13">
        <v>1.9172979953313858E-2</v>
      </c>
      <c r="F815" s="13">
        <v>7.3067259423790134E-3</v>
      </c>
      <c r="G815" s="13">
        <v>0</v>
      </c>
      <c r="H815" s="13">
        <v>3.1309679803647336E-2</v>
      </c>
      <c r="I815" s="13">
        <v>2.6802375770419589E-2</v>
      </c>
      <c r="J815" s="13">
        <v>1.7622228365346635E-2</v>
      </c>
      <c r="K815" s="13">
        <v>2.4601133244451737E-2</v>
      </c>
      <c r="L815" s="13">
        <v>6.0411809912131471E-2</v>
      </c>
      <c r="M815" s="13">
        <v>7.3020533055436626E-2</v>
      </c>
      <c r="N815" s="13">
        <v>8.7529704120740976E-3</v>
      </c>
      <c r="O815" s="13">
        <v>1.3820489034754283E-2</v>
      </c>
      <c r="P815" s="13">
        <v>0</v>
      </c>
      <c r="Q815" s="13">
        <v>3.9315520801908817E-2</v>
      </c>
      <c r="R815" s="13">
        <v>2.4925925763107162E-2</v>
      </c>
      <c r="S815" s="13">
        <v>2.3050743915827534E-2</v>
      </c>
      <c r="T815" s="13">
        <v>8.8069476477271105E-2</v>
      </c>
      <c r="U815" s="13">
        <v>5.5328333517248814E-2</v>
      </c>
      <c r="V815" s="13">
        <v>3.8697465988278808E-3</v>
      </c>
      <c r="W815" s="146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30"/>
      <c r="B816" s="3" t="s">
        <v>265</v>
      </c>
      <c r="C816" s="29"/>
      <c r="D816" s="13">
        <v>5.4950598481033897E-2</v>
      </c>
      <c r="E816" s="13">
        <v>1.035974826387176E-2</v>
      </c>
      <c r="F816" s="13">
        <v>3.1470721975800364E-2</v>
      </c>
      <c r="G816" s="13">
        <v>8.3853354603802055E-2</v>
      </c>
      <c r="H816" s="13">
        <v>9.4691888149840198E-2</v>
      </c>
      <c r="I816" s="13">
        <v>-5.1628314721673174E-2</v>
      </c>
      <c r="J816" s="13">
        <v>4.3707752661901189E-3</v>
      </c>
      <c r="K816" s="13">
        <v>2.0628575585246889E-2</v>
      </c>
      <c r="L816" s="13">
        <v>-6.4677582798481348E-3</v>
      </c>
      <c r="M816" s="13">
        <v>-4.661336022175222E-3</v>
      </c>
      <c r="N816" s="13">
        <v>4.2285749246127047E-2</v>
      </c>
      <c r="O816" s="13">
        <v>-6.0660426010038182E-2</v>
      </c>
      <c r="P816" s="13">
        <v>8.3853354603802055E-2</v>
      </c>
      <c r="Q816" s="13">
        <v>-2.2725558598905016E-2</v>
      </c>
      <c r="R816" s="13">
        <v>-6.0660426010038182E-2</v>
      </c>
      <c r="S816" s="13">
        <v>-1.3693447310540119E-2</v>
      </c>
      <c r="T816" s="13">
        <v>2.9660686873612008E-2</v>
      </c>
      <c r="U816" s="13">
        <v>1.1596464296881992E-2</v>
      </c>
      <c r="V816" s="13">
        <v>-3.1757669887269913E-2</v>
      </c>
      <c r="W816" s="146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30"/>
      <c r="B817" s="46" t="s">
        <v>266</v>
      </c>
      <c r="C817" s="47"/>
      <c r="D817" s="45">
        <v>1.48</v>
      </c>
      <c r="E817" s="45">
        <v>0.37</v>
      </c>
      <c r="F817" s="45">
        <v>0.9</v>
      </c>
      <c r="G817" s="45" t="s">
        <v>267</v>
      </c>
      <c r="H817" s="45">
        <v>2.4700000000000002</v>
      </c>
      <c r="I817" s="45">
        <v>1.17</v>
      </c>
      <c r="J817" s="45">
        <v>0.22</v>
      </c>
      <c r="K817" s="45">
        <v>0.63</v>
      </c>
      <c r="L817" s="45">
        <v>0.04</v>
      </c>
      <c r="M817" s="45">
        <v>0</v>
      </c>
      <c r="N817" s="45">
        <v>1.17</v>
      </c>
      <c r="O817" s="45">
        <v>1.39</v>
      </c>
      <c r="P817" s="45" t="s">
        <v>267</v>
      </c>
      <c r="Q817" s="45">
        <v>0.45</v>
      </c>
      <c r="R817" s="45">
        <v>1.39</v>
      </c>
      <c r="S817" s="45">
        <v>0.22</v>
      </c>
      <c r="T817" s="45" t="s">
        <v>267</v>
      </c>
      <c r="U817" s="45" t="s">
        <v>267</v>
      </c>
      <c r="V817" s="45">
        <v>0.67</v>
      </c>
      <c r="W817" s="146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B818" s="31" t="s">
        <v>317</v>
      </c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BM818" s="55"/>
    </row>
    <row r="819" spans="1:65">
      <c r="BM819" s="55"/>
    </row>
    <row r="820" spans="1:65" ht="15">
      <c r="B820" s="8" t="s">
        <v>536</v>
      </c>
      <c r="BM820" s="28" t="s">
        <v>66</v>
      </c>
    </row>
    <row r="821" spans="1:65" ht="15">
      <c r="A821" s="25" t="s">
        <v>61</v>
      </c>
      <c r="B821" s="18" t="s">
        <v>110</v>
      </c>
      <c r="C821" s="15" t="s">
        <v>111</v>
      </c>
      <c r="D821" s="16" t="s">
        <v>230</v>
      </c>
      <c r="E821" s="17" t="s">
        <v>230</v>
      </c>
      <c r="F821" s="17" t="s">
        <v>230</v>
      </c>
      <c r="G821" s="17" t="s">
        <v>230</v>
      </c>
      <c r="H821" s="17" t="s">
        <v>230</v>
      </c>
      <c r="I821" s="17" t="s">
        <v>230</v>
      </c>
      <c r="J821" s="17" t="s">
        <v>230</v>
      </c>
      <c r="K821" s="17" t="s">
        <v>230</v>
      </c>
      <c r="L821" s="17" t="s">
        <v>230</v>
      </c>
      <c r="M821" s="17" t="s">
        <v>230</v>
      </c>
      <c r="N821" s="17" t="s">
        <v>230</v>
      </c>
      <c r="O821" s="17" t="s">
        <v>230</v>
      </c>
      <c r="P821" s="17" t="s">
        <v>230</v>
      </c>
      <c r="Q821" s="17" t="s">
        <v>230</v>
      </c>
      <c r="R821" s="17" t="s">
        <v>230</v>
      </c>
      <c r="S821" s="17" t="s">
        <v>230</v>
      </c>
      <c r="T821" s="146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>
        <v>1</v>
      </c>
    </row>
    <row r="822" spans="1:65">
      <c r="A822" s="30"/>
      <c r="B822" s="19" t="s">
        <v>231</v>
      </c>
      <c r="C822" s="9" t="s">
        <v>231</v>
      </c>
      <c r="D822" s="144" t="s">
        <v>235</v>
      </c>
      <c r="E822" s="145" t="s">
        <v>239</v>
      </c>
      <c r="F822" s="145" t="s">
        <v>240</v>
      </c>
      <c r="G822" s="145" t="s">
        <v>241</v>
      </c>
      <c r="H822" s="145" t="s">
        <v>242</v>
      </c>
      <c r="I822" s="145" t="s">
        <v>243</v>
      </c>
      <c r="J822" s="145" t="s">
        <v>244</v>
      </c>
      <c r="K822" s="145" t="s">
        <v>245</v>
      </c>
      <c r="L822" s="145" t="s">
        <v>246</v>
      </c>
      <c r="M822" s="145" t="s">
        <v>247</v>
      </c>
      <c r="N822" s="145" t="s">
        <v>248</v>
      </c>
      <c r="O822" s="145" t="s">
        <v>249</v>
      </c>
      <c r="P822" s="145" t="s">
        <v>251</v>
      </c>
      <c r="Q822" s="145" t="s">
        <v>286</v>
      </c>
      <c r="R822" s="145" t="s">
        <v>255</v>
      </c>
      <c r="S822" s="145" t="s">
        <v>301</v>
      </c>
      <c r="T822" s="146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 t="s">
        <v>3</v>
      </c>
    </row>
    <row r="823" spans="1:65">
      <c r="A823" s="30"/>
      <c r="B823" s="19"/>
      <c r="C823" s="9"/>
      <c r="D823" s="10" t="s">
        <v>302</v>
      </c>
      <c r="E823" s="11" t="s">
        <v>303</v>
      </c>
      <c r="F823" s="11" t="s">
        <v>302</v>
      </c>
      <c r="G823" s="11" t="s">
        <v>303</v>
      </c>
      <c r="H823" s="11" t="s">
        <v>303</v>
      </c>
      <c r="I823" s="11" t="s">
        <v>303</v>
      </c>
      <c r="J823" s="11" t="s">
        <v>303</v>
      </c>
      <c r="K823" s="11" t="s">
        <v>303</v>
      </c>
      <c r="L823" s="11" t="s">
        <v>114</v>
      </c>
      <c r="M823" s="11" t="s">
        <v>303</v>
      </c>
      <c r="N823" s="11" t="s">
        <v>302</v>
      </c>
      <c r="O823" s="11" t="s">
        <v>302</v>
      </c>
      <c r="P823" s="11" t="s">
        <v>303</v>
      </c>
      <c r="Q823" s="11" t="s">
        <v>303</v>
      </c>
      <c r="R823" s="11" t="s">
        <v>302</v>
      </c>
      <c r="S823" s="11" t="s">
        <v>114</v>
      </c>
      <c r="T823" s="146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2</v>
      </c>
    </row>
    <row r="824" spans="1:65">
      <c r="A824" s="30"/>
      <c r="B824" s="19"/>
      <c r="C824" s="9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146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2</v>
      </c>
    </row>
    <row r="825" spans="1:65">
      <c r="A825" s="30"/>
      <c r="B825" s="18">
        <v>1</v>
      </c>
      <c r="C825" s="14">
        <v>1</v>
      </c>
      <c r="D825" s="147" t="s">
        <v>318</v>
      </c>
      <c r="E825" s="147" t="s">
        <v>104</v>
      </c>
      <c r="F825" s="22">
        <v>1</v>
      </c>
      <c r="G825" s="22">
        <v>1</v>
      </c>
      <c r="H825" s="22">
        <v>1</v>
      </c>
      <c r="I825" s="147" t="s">
        <v>101</v>
      </c>
      <c r="J825" s="22">
        <v>1</v>
      </c>
      <c r="K825" s="147" t="s">
        <v>101</v>
      </c>
      <c r="L825" s="147" t="s">
        <v>102</v>
      </c>
      <c r="M825" s="147">
        <v>0.27</v>
      </c>
      <c r="N825" s="147" t="s">
        <v>101</v>
      </c>
      <c r="O825" s="22">
        <v>1.2</v>
      </c>
      <c r="P825" s="22">
        <v>0.6</v>
      </c>
      <c r="Q825" s="22">
        <v>1.43</v>
      </c>
      <c r="R825" s="147" t="s">
        <v>103</v>
      </c>
      <c r="S825" s="147">
        <v>3.9230000000000005</v>
      </c>
      <c r="T825" s="146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1</v>
      </c>
    </row>
    <row r="826" spans="1:65">
      <c r="A826" s="30"/>
      <c r="B826" s="19">
        <v>1</v>
      </c>
      <c r="C826" s="9">
        <v>2</v>
      </c>
      <c r="D826" s="148" t="s">
        <v>318</v>
      </c>
      <c r="E826" s="148">
        <v>0.1</v>
      </c>
      <c r="F826" s="11">
        <v>1</v>
      </c>
      <c r="G826" s="11">
        <v>1</v>
      </c>
      <c r="H826" s="11">
        <v>1</v>
      </c>
      <c r="I826" s="11">
        <v>1</v>
      </c>
      <c r="J826" s="11">
        <v>1</v>
      </c>
      <c r="K826" s="148" t="s">
        <v>101</v>
      </c>
      <c r="L826" s="148" t="s">
        <v>102</v>
      </c>
      <c r="M826" s="148">
        <v>0.28000000000000003</v>
      </c>
      <c r="N826" s="148" t="s">
        <v>101</v>
      </c>
      <c r="O826" s="11">
        <v>0.5</v>
      </c>
      <c r="P826" s="11">
        <v>0.5</v>
      </c>
      <c r="Q826" s="11">
        <v>0.96</v>
      </c>
      <c r="R826" s="148" t="s">
        <v>103</v>
      </c>
      <c r="S826" s="11"/>
      <c r="T826" s="146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6</v>
      </c>
    </row>
    <row r="827" spans="1:65">
      <c r="A827" s="30"/>
      <c r="B827" s="19">
        <v>1</v>
      </c>
      <c r="C827" s="9">
        <v>3</v>
      </c>
      <c r="D827" s="148" t="s">
        <v>318</v>
      </c>
      <c r="E827" s="148">
        <v>0.3</v>
      </c>
      <c r="F827" s="11">
        <v>1</v>
      </c>
      <c r="G827" s="11">
        <v>1</v>
      </c>
      <c r="H827" s="148" t="s">
        <v>101</v>
      </c>
      <c r="I827" s="148" t="s">
        <v>101</v>
      </c>
      <c r="J827" s="11">
        <v>1</v>
      </c>
      <c r="K827" s="148" t="s">
        <v>101</v>
      </c>
      <c r="L827" s="148" t="s">
        <v>102</v>
      </c>
      <c r="M827" s="148">
        <v>0.3</v>
      </c>
      <c r="N827" s="148" t="s">
        <v>101</v>
      </c>
      <c r="O827" s="11">
        <v>0.8</v>
      </c>
      <c r="P827" s="11">
        <v>0.5</v>
      </c>
      <c r="Q827" s="11">
        <v>1.01</v>
      </c>
      <c r="R827" s="148" t="s">
        <v>103</v>
      </c>
      <c r="S827" s="148">
        <v>2.8860000000000001</v>
      </c>
      <c r="T827" s="146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16</v>
      </c>
    </row>
    <row r="828" spans="1:65">
      <c r="A828" s="30"/>
      <c r="B828" s="19">
        <v>1</v>
      </c>
      <c r="C828" s="9">
        <v>4</v>
      </c>
      <c r="D828" s="148" t="s">
        <v>318</v>
      </c>
      <c r="E828" s="148" t="s">
        <v>104</v>
      </c>
      <c r="F828" s="11">
        <v>1</v>
      </c>
      <c r="G828" s="11">
        <v>1</v>
      </c>
      <c r="H828" s="148" t="s">
        <v>101</v>
      </c>
      <c r="I828" s="11">
        <v>1</v>
      </c>
      <c r="J828" s="11">
        <v>1</v>
      </c>
      <c r="K828" s="148" t="s">
        <v>101</v>
      </c>
      <c r="L828" s="148" t="s">
        <v>102</v>
      </c>
      <c r="M828" s="148">
        <v>0.28000000000000003</v>
      </c>
      <c r="N828" s="148" t="s">
        <v>101</v>
      </c>
      <c r="O828" s="11">
        <v>0.5</v>
      </c>
      <c r="P828" s="11">
        <v>0.5</v>
      </c>
      <c r="Q828" s="11">
        <v>1.03</v>
      </c>
      <c r="R828" s="148" t="s">
        <v>103</v>
      </c>
      <c r="S828" s="148">
        <v>1.5</v>
      </c>
      <c r="T828" s="146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0.94611111111111112</v>
      </c>
    </row>
    <row r="829" spans="1:65">
      <c r="A829" s="30"/>
      <c r="B829" s="19">
        <v>1</v>
      </c>
      <c r="C829" s="9">
        <v>5</v>
      </c>
      <c r="D829" s="148" t="s">
        <v>318</v>
      </c>
      <c r="E829" s="148" t="s">
        <v>104</v>
      </c>
      <c r="F829" s="11">
        <v>1</v>
      </c>
      <c r="G829" s="11">
        <v>1</v>
      </c>
      <c r="H829" s="148" t="s">
        <v>101</v>
      </c>
      <c r="I829" s="148" t="s">
        <v>101</v>
      </c>
      <c r="J829" s="149">
        <v>2</v>
      </c>
      <c r="K829" s="11">
        <v>1</v>
      </c>
      <c r="L829" s="148" t="s">
        <v>102</v>
      </c>
      <c r="M829" s="148">
        <v>0.27</v>
      </c>
      <c r="N829" s="148" t="s">
        <v>101</v>
      </c>
      <c r="O829" s="11">
        <v>1</v>
      </c>
      <c r="P829" s="11">
        <v>0.9</v>
      </c>
      <c r="Q829" s="11">
        <v>0.93</v>
      </c>
      <c r="R829" s="148" t="s">
        <v>103</v>
      </c>
      <c r="S829" s="148">
        <v>3.351</v>
      </c>
      <c r="T829" s="146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57</v>
      </c>
    </row>
    <row r="830" spans="1:65">
      <c r="A830" s="30"/>
      <c r="B830" s="19">
        <v>1</v>
      </c>
      <c r="C830" s="9">
        <v>6</v>
      </c>
      <c r="D830" s="148" t="s">
        <v>318</v>
      </c>
      <c r="E830" s="148">
        <v>0.2</v>
      </c>
      <c r="F830" s="11">
        <v>1</v>
      </c>
      <c r="G830" s="11">
        <v>1</v>
      </c>
      <c r="H830" s="11">
        <v>1</v>
      </c>
      <c r="I830" s="148" t="s">
        <v>101</v>
      </c>
      <c r="J830" s="11">
        <v>1</v>
      </c>
      <c r="K830" s="148" t="s">
        <v>101</v>
      </c>
      <c r="L830" s="148" t="s">
        <v>102</v>
      </c>
      <c r="M830" s="148">
        <v>0.28999999999999998</v>
      </c>
      <c r="N830" s="148" t="s">
        <v>101</v>
      </c>
      <c r="O830" s="11">
        <v>0.7</v>
      </c>
      <c r="P830" s="11">
        <v>0.7</v>
      </c>
      <c r="Q830" s="11">
        <v>1.33</v>
      </c>
      <c r="R830" s="148" t="s">
        <v>103</v>
      </c>
      <c r="S830" s="148">
        <v>4.0910000000000002</v>
      </c>
      <c r="T830" s="146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30"/>
      <c r="B831" s="20" t="s">
        <v>262</v>
      </c>
      <c r="C831" s="12"/>
      <c r="D831" s="23" t="s">
        <v>696</v>
      </c>
      <c r="E831" s="23">
        <v>0.20000000000000004</v>
      </c>
      <c r="F831" s="23">
        <v>1</v>
      </c>
      <c r="G831" s="23">
        <v>1</v>
      </c>
      <c r="H831" s="23">
        <v>1</v>
      </c>
      <c r="I831" s="23">
        <v>1</v>
      </c>
      <c r="J831" s="23">
        <v>1.1666666666666667</v>
      </c>
      <c r="K831" s="23">
        <v>1</v>
      </c>
      <c r="L831" s="23" t="s">
        <v>696</v>
      </c>
      <c r="M831" s="23">
        <v>0.28166666666666668</v>
      </c>
      <c r="N831" s="23" t="s">
        <v>696</v>
      </c>
      <c r="O831" s="23">
        <v>0.78333333333333333</v>
      </c>
      <c r="P831" s="23">
        <v>0.6166666666666667</v>
      </c>
      <c r="Q831" s="23">
        <v>1.115</v>
      </c>
      <c r="R831" s="23" t="s">
        <v>696</v>
      </c>
      <c r="S831" s="23">
        <v>3.1502000000000003</v>
      </c>
      <c r="T831" s="146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30"/>
      <c r="B832" s="3" t="s">
        <v>263</v>
      </c>
      <c r="C832" s="29"/>
      <c r="D832" s="11" t="s">
        <v>696</v>
      </c>
      <c r="E832" s="11">
        <v>0.2</v>
      </c>
      <c r="F832" s="11">
        <v>1</v>
      </c>
      <c r="G832" s="11">
        <v>1</v>
      </c>
      <c r="H832" s="11">
        <v>1</v>
      </c>
      <c r="I832" s="11">
        <v>1</v>
      </c>
      <c r="J832" s="11">
        <v>1</v>
      </c>
      <c r="K832" s="11">
        <v>1</v>
      </c>
      <c r="L832" s="11" t="s">
        <v>696</v>
      </c>
      <c r="M832" s="11">
        <v>0.28000000000000003</v>
      </c>
      <c r="N832" s="11" t="s">
        <v>696</v>
      </c>
      <c r="O832" s="11">
        <v>0.75</v>
      </c>
      <c r="P832" s="11">
        <v>0.55000000000000004</v>
      </c>
      <c r="Q832" s="11">
        <v>1.02</v>
      </c>
      <c r="R832" s="11" t="s">
        <v>696</v>
      </c>
      <c r="S832" s="11">
        <v>3.351</v>
      </c>
      <c r="T832" s="146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30"/>
      <c r="B833" s="3" t="s">
        <v>264</v>
      </c>
      <c r="C833" s="29"/>
      <c r="D833" s="24" t="s">
        <v>696</v>
      </c>
      <c r="E833" s="24">
        <v>9.9999999999999936E-2</v>
      </c>
      <c r="F833" s="24">
        <v>0</v>
      </c>
      <c r="G833" s="24">
        <v>0</v>
      </c>
      <c r="H833" s="24">
        <v>0</v>
      </c>
      <c r="I833" s="24">
        <v>0</v>
      </c>
      <c r="J833" s="24">
        <v>0.40824829046386318</v>
      </c>
      <c r="K833" s="24" t="s">
        <v>696</v>
      </c>
      <c r="L833" s="24" t="s">
        <v>696</v>
      </c>
      <c r="M833" s="24">
        <v>1.1690451944500104E-2</v>
      </c>
      <c r="N833" s="24" t="s">
        <v>696</v>
      </c>
      <c r="O833" s="24">
        <v>0.27868739954771304</v>
      </c>
      <c r="P833" s="24">
        <v>0.16020819787597199</v>
      </c>
      <c r="Q833" s="24">
        <v>0.21068934477092163</v>
      </c>
      <c r="R833" s="24" t="s">
        <v>696</v>
      </c>
      <c r="S833" s="24">
        <v>1.0387019302956932</v>
      </c>
      <c r="T833" s="146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30"/>
      <c r="B834" s="3" t="s">
        <v>86</v>
      </c>
      <c r="C834" s="29"/>
      <c r="D834" s="13" t="s">
        <v>696</v>
      </c>
      <c r="E834" s="13">
        <v>0.49999999999999961</v>
      </c>
      <c r="F834" s="13">
        <v>0</v>
      </c>
      <c r="G834" s="13">
        <v>0</v>
      </c>
      <c r="H834" s="13">
        <v>0</v>
      </c>
      <c r="I834" s="13">
        <v>0</v>
      </c>
      <c r="J834" s="13">
        <v>0.34992710611188271</v>
      </c>
      <c r="K834" s="13" t="s">
        <v>696</v>
      </c>
      <c r="L834" s="13" t="s">
        <v>696</v>
      </c>
      <c r="M834" s="13">
        <v>4.1504563116568416E-2</v>
      </c>
      <c r="N834" s="13" t="s">
        <v>696</v>
      </c>
      <c r="O834" s="13">
        <v>0.3557711483587826</v>
      </c>
      <c r="P834" s="13">
        <v>0.25979707763671134</v>
      </c>
      <c r="Q834" s="13">
        <v>0.18895905360620774</v>
      </c>
      <c r="R834" s="13" t="s">
        <v>696</v>
      </c>
      <c r="S834" s="13">
        <v>0.32972570957262815</v>
      </c>
      <c r="T834" s="146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30"/>
      <c r="B835" s="3" t="s">
        <v>265</v>
      </c>
      <c r="C835" s="29"/>
      <c r="D835" s="13" t="s">
        <v>696</v>
      </c>
      <c r="E835" s="13">
        <v>-0.78860833822665877</v>
      </c>
      <c r="F835" s="13">
        <v>5.6958308866705831E-2</v>
      </c>
      <c r="G835" s="13">
        <v>5.6958308866705831E-2</v>
      </c>
      <c r="H835" s="13">
        <v>5.6958308866705831E-2</v>
      </c>
      <c r="I835" s="13">
        <v>5.6958308866705831E-2</v>
      </c>
      <c r="J835" s="13">
        <v>0.2331180270111568</v>
      </c>
      <c r="K835" s="13">
        <v>5.6958308866705831E-2</v>
      </c>
      <c r="L835" s="13" t="s">
        <v>696</v>
      </c>
      <c r="M835" s="13">
        <v>-0.70229007633587792</v>
      </c>
      <c r="N835" s="13" t="s">
        <v>696</v>
      </c>
      <c r="O835" s="13">
        <v>-0.17204932472108048</v>
      </c>
      <c r="P835" s="13">
        <v>-0.34820904286553145</v>
      </c>
      <c r="Q835" s="13">
        <v>0.17850851438637694</v>
      </c>
      <c r="R835" s="13" t="s">
        <v>696</v>
      </c>
      <c r="S835" s="13">
        <v>2.329630064591897</v>
      </c>
      <c r="T835" s="146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30"/>
      <c r="B836" s="46" t="s">
        <v>266</v>
      </c>
      <c r="C836" s="47"/>
      <c r="D836" s="45">
        <v>0.05</v>
      </c>
      <c r="E836" s="45">
        <v>1.85</v>
      </c>
      <c r="F836" s="45">
        <v>0.67</v>
      </c>
      <c r="G836" s="45">
        <v>0.67</v>
      </c>
      <c r="H836" s="45">
        <v>0.05</v>
      </c>
      <c r="I836" s="45">
        <v>0.28999999999999998</v>
      </c>
      <c r="J836" s="45">
        <v>1.1599999999999999</v>
      </c>
      <c r="K836" s="45">
        <v>0.53</v>
      </c>
      <c r="L836" s="45">
        <v>0.67</v>
      </c>
      <c r="M836" s="45">
        <v>1.4</v>
      </c>
      <c r="N836" s="45">
        <v>0.77</v>
      </c>
      <c r="O836" s="45">
        <v>0.05</v>
      </c>
      <c r="P836" s="45">
        <v>0.43</v>
      </c>
      <c r="Q836" s="45">
        <v>1.01</v>
      </c>
      <c r="R836" s="45">
        <v>5.01</v>
      </c>
      <c r="S836" s="45">
        <v>6.89</v>
      </c>
      <c r="T836" s="146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B837" s="31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BM837" s="55"/>
    </row>
    <row r="838" spans="1:65" ht="15">
      <c r="B838" s="8" t="s">
        <v>537</v>
      </c>
      <c r="BM838" s="28" t="s">
        <v>66</v>
      </c>
    </row>
    <row r="839" spans="1:65" ht="15">
      <c r="A839" s="25" t="s">
        <v>12</v>
      </c>
      <c r="B839" s="18" t="s">
        <v>110</v>
      </c>
      <c r="C839" s="15" t="s">
        <v>111</v>
      </c>
      <c r="D839" s="16" t="s">
        <v>230</v>
      </c>
      <c r="E839" s="17" t="s">
        <v>230</v>
      </c>
      <c r="F839" s="17" t="s">
        <v>230</v>
      </c>
      <c r="G839" s="17" t="s">
        <v>230</v>
      </c>
      <c r="H839" s="17" t="s">
        <v>230</v>
      </c>
      <c r="I839" s="17" t="s">
        <v>230</v>
      </c>
      <c r="J839" s="17" t="s">
        <v>230</v>
      </c>
      <c r="K839" s="17" t="s">
        <v>230</v>
      </c>
      <c r="L839" s="17" t="s">
        <v>230</v>
      </c>
      <c r="M839" s="146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8">
        <v>1</v>
      </c>
    </row>
    <row r="840" spans="1:65">
      <c r="A840" s="30"/>
      <c r="B840" s="19" t="s">
        <v>231</v>
      </c>
      <c r="C840" s="9" t="s">
        <v>231</v>
      </c>
      <c r="D840" s="144" t="s">
        <v>234</v>
      </c>
      <c r="E840" s="145" t="s">
        <v>235</v>
      </c>
      <c r="F840" s="145" t="s">
        <v>237</v>
      </c>
      <c r="G840" s="145" t="s">
        <v>239</v>
      </c>
      <c r="H840" s="145" t="s">
        <v>249</v>
      </c>
      <c r="I840" s="145" t="s">
        <v>250</v>
      </c>
      <c r="J840" s="145" t="s">
        <v>251</v>
      </c>
      <c r="K840" s="145" t="s">
        <v>286</v>
      </c>
      <c r="L840" s="145" t="s">
        <v>255</v>
      </c>
      <c r="M840" s="146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 t="s">
        <v>3</v>
      </c>
    </row>
    <row r="841" spans="1:65">
      <c r="A841" s="30"/>
      <c r="B841" s="19"/>
      <c r="C841" s="9"/>
      <c r="D841" s="10" t="s">
        <v>302</v>
      </c>
      <c r="E841" s="11" t="s">
        <v>302</v>
      </c>
      <c r="F841" s="11" t="s">
        <v>302</v>
      </c>
      <c r="G841" s="11" t="s">
        <v>303</v>
      </c>
      <c r="H841" s="11" t="s">
        <v>302</v>
      </c>
      <c r="I841" s="11" t="s">
        <v>302</v>
      </c>
      <c r="J841" s="11" t="s">
        <v>303</v>
      </c>
      <c r="K841" s="11" t="s">
        <v>303</v>
      </c>
      <c r="L841" s="11" t="s">
        <v>302</v>
      </c>
      <c r="M841" s="146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8">
        <v>2</v>
      </c>
    </row>
    <row r="842" spans="1:65">
      <c r="A842" s="30"/>
      <c r="B842" s="19"/>
      <c r="C842" s="9"/>
      <c r="D842" s="26"/>
      <c r="E842" s="26"/>
      <c r="F842" s="26"/>
      <c r="G842" s="26"/>
      <c r="H842" s="26"/>
      <c r="I842" s="26"/>
      <c r="J842" s="26"/>
      <c r="K842" s="26"/>
      <c r="L842" s="26"/>
      <c r="M842" s="146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>
        <v>3</v>
      </c>
    </row>
    <row r="843" spans="1:65">
      <c r="A843" s="30"/>
      <c r="B843" s="18">
        <v>1</v>
      </c>
      <c r="C843" s="14">
        <v>1</v>
      </c>
      <c r="D843" s="22">
        <v>5.28</v>
      </c>
      <c r="E843" s="22">
        <v>5.0790938205545366</v>
      </c>
      <c r="F843" s="147">
        <v>5.7971300000000001</v>
      </c>
      <c r="G843" s="147">
        <v>5.7</v>
      </c>
      <c r="H843" s="22">
        <v>5</v>
      </c>
      <c r="I843" s="22">
        <v>5.18</v>
      </c>
      <c r="J843" s="22">
        <v>5.0999999999999996</v>
      </c>
      <c r="K843" s="22">
        <v>5.0599999999999996</v>
      </c>
      <c r="L843" s="22">
        <v>4.95</v>
      </c>
      <c r="M843" s="146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>
        <v>1</v>
      </c>
    </row>
    <row r="844" spans="1:65">
      <c r="A844" s="30"/>
      <c r="B844" s="19">
        <v>1</v>
      </c>
      <c r="C844" s="9">
        <v>2</v>
      </c>
      <c r="D844" s="11">
        <v>5.43</v>
      </c>
      <c r="E844" s="11">
        <v>5.22810119475609</v>
      </c>
      <c r="F844" s="148">
        <v>5.8597700000000001</v>
      </c>
      <c r="G844" s="148">
        <v>5.3</v>
      </c>
      <c r="H844" s="11">
        <v>5</v>
      </c>
      <c r="I844" s="11">
        <v>5.18</v>
      </c>
      <c r="J844" s="11">
        <v>5</v>
      </c>
      <c r="K844" s="11">
        <v>5.14</v>
      </c>
      <c r="L844" s="11">
        <v>5</v>
      </c>
      <c r="M844" s="146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3</v>
      </c>
    </row>
    <row r="845" spans="1:65">
      <c r="A845" s="30"/>
      <c r="B845" s="19">
        <v>1</v>
      </c>
      <c r="C845" s="9">
        <v>3</v>
      </c>
      <c r="D845" s="11">
        <v>5.35</v>
      </c>
      <c r="E845" s="11">
        <v>5.2253636743913532</v>
      </c>
      <c r="F845" s="148">
        <v>5.7699299999999996</v>
      </c>
      <c r="G845" s="148">
        <v>5.8</v>
      </c>
      <c r="H845" s="11">
        <v>5.0999999999999996</v>
      </c>
      <c r="I845" s="11">
        <v>5.3</v>
      </c>
      <c r="J845" s="11">
        <v>4.9000000000000004</v>
      </c>
      <c r="K845" s="11">
        <v>4.8099999999999996</v>
      </c>
      <c r="L845" s="11">
        <v>5.05</v>
      </c>
      <c r="M845" s="146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16</v>
      </c>
    </row>
    <row r="846" spans="1:65">
      <c r="A846" s="30"/>
      <c r="B846" s="19">
        <v>1</v>
      </c>
      <c r="C846" s="9">
        <v>4</v>
      </c>
      <c r="D846" s="11">
        <v>5.29</v>
      </c>
      <c r="E846" s="11">
        <v>4.9461167009711424</v>
      </c>
      <c r="F846" s="148">
        <v>5.7409800000000004</v>
      </c>
      <c r="G846" s="148">
        <v>5.4</v>
      </c>
      <c r="H846" s="11">
        <v>4.9000000000000004</v>
      </c>
      <c r="I846" s="11">
        <v>5.05</v>
      </c>
      <c r="J846" s="11">
        <v>5.0999999999999996</v>
      </c>
      <c r="K846" s="11">
        <v>5.24</v>
      </c>
      <c r="L846" s="11">
        <v>4.95</v>
      </c>
      <c r="M846" s="146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5.1192580530976031</v>
      </c>
    </row>
    <row r="847" spans="1:65">
      <c r="A847" s="30"/>
      <c r="B847" s="19">
        <v>1</v>
      </c>
      <c r="C847" s="9">
        <v>5</v>
      </c>
      <c r="D847" s="11">
        <v>5.09</v>
      </c>
      <c r="E847" s="11">
        <v>5.2923183783437313</v>
      </c>
      <c r="F847" s="148">
        <v>5.7368399999999999</v>
      </c>
      <c r="G847" s="148">
        <v>5.9</v>
      </c>
      <c r="H847" s="11">
        <v>5.4</v>
      </c>
      <c r="I847" s="11">
        <v>5.0999999999999996</v>
      </c>
      <c r="J847" s="11">
        <v>5.0999999999999996</v>
      </c>
      <c r="K847" s="11">
        <v>5.05</v>
      </c>
      <c r="L847" s="11">
        <v>5.05</v>
      </c>
      <c r="M847" s="146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58</v>
      </c>
    </row>
    <row r="848" spans="1:65">
      <c r="A848" s="30"/>
      <c r="B848" s="19">
        <v>1</v>
      </c>
      <c r="C848" s="9">
        <v>6</v>
      </c>
      <c r="D848" s="11">
        <v>5.45</v>
      </c>
      <c r="E848" s="11">
        <v>5.0678444610824727</v>
      </c>
      <c r="F848" s="148">
        <v>5.7937700000000003</v>
      </c>
      <c r="G848" s="148">
        <v>5.3</v>
      </c>
      <c r="H848" s="11">
        <v>5.0999999999999996</v>
      </c>
      <c r="I848" s="11">
        <v>5.16</v>
      </c>
      <c r="J848" s="11">
        <v>5.2</v>
      </c>
      <c r="K848" s="149">
        <v>5.72</v>
      </c>
      <c r="L848" s="11">
        <v>5.05</v>
      </c>
      <c r="M848" s="146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5"/>
    </row>
    <row r="849" spans="1:65">
      <c r="A849" s="30"/>
      <c r="B849" s="20" t="s">
        <v>262</v>
      </c>
      <c r="C849" s="12"/>
      <c r="D849" s="23">
        <v>5.3150000000000004</v>
      </c>
      <c r="E849" s="23">
        <v>5.1398063716832212</v>
      </c>
      <c r="F849" s="23">
        <v>5.7830699999999995</v>
      </c>
      <c r="G849" s="23">
        <v>5.5666666666666664</v>
      </c>
      <c r="H849" s="23">
        <v>5.083333333333333</v>
      </c>
      <c r="I849" s="23">
        <v>5.1616666666666671</v>
      </c>
      <c r="J849" s="23">
        <v>5.0666666666666673</v>
      </c>
      <c r="K849" s="23">
        <v>5.17</v>
      </c>
      <c r="L849" s="23">
        <v>5.0083333333333337</v>
      </c>
      <c r="M849" s="146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30"/>
      <c r="B850" s="3" t="s">
        <v>263</v>
      </c>
      <c r="C850" s="29"/>
      <c r="D850" s="11">
        <v>5.32</v>
      </c>
      <c r="E850" s="11">
        <v>5.1522287474729449</v>
      </c>
      <c r="F850" s="11">
        <v>5.7818500000000004</v>
      </c>
      <c r="G850" s="11">
        <v>5.5500000000000007</v>
      </c>
      <c r="H850" s="11">
        <v>5.05</v>
      </c>
      <c r="I850" s="11">
        <v>5.17</v>
      </c>
      <c r="J850" s="11">
        <v>5.0999999999999996</v>
      </c>
      <c r="K850" s="11">
        <v>5.0999999999999996</v>
      </c>
      <c r="L850" s="11">
        <v>5.0250000000000004</v>
      </c>
      <c r="M850" s="146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30"/>
      <c r="B851" s="3" t="s">
        <v>264</v>
      </c>
      <c r="C851" s="29"/>
      <c r="D851" s="24">
        <v>0.13049904214207858</v>
      </c>
      <c r="E851" s="24">
        <v>0.13019689626576542</v>
      </c>
      <c r="F851" s="24">
        <v>4.5335425883077381E-2</v>
      </c>
      <c r="G851" s="24">
        <v>0.26583202716502524</v>
      </c>
      <c r="H851" s="24">
        <v>0.17224014243685087</v>
      </c>
      <c r="I851" s="24">
        <v>8.49509662491644E-2</v>
      </c>
      <c r="J851" s="24">
        <v>0.10327955589886431</v>
      </c>
      <c r="K851" s="24">
        <v>0.30476220238080715</v>
      </c>
      <c r="L851" s="24">
        <v>4.915960401250858E-2</v>
      </c>
      <c r="M851" s="202"/>
      <c r="N851" s="203"/>
      <c r="O851" s="203"/>
      <c r="P851" s="203"/>
      <c r="Q851" s="203"/>
      <c r="R851" s="203"/>
      <c r="S851" s="203"/>
      <c r="T851" s="203"/>
      <c r="U851" s="203"/>
      <c r="V851" s="203"/>
      <c r="W851" s="203"/>
      <c r="X851" s="203"/>
      <c r="Y851" s="203"/>
      <c r="Z851" s="203"/>
      <c r="AA851" s="203"/>
      <c r="AB851" s="203"/>
      <c r="AC851" s="203"/>
      <c r="AD851" s="203"/>
      <c r="AE851" s="203"/>
      <c r="AF851" s="203"/>
      <c r="AG851" s="203"/>
      <c r="AH851" s="203"/>
      <c r="AI851" s="203"/>
      <c r="AJ851" s="203"/>
      <c r="AK851" s="203"/>
      <c r="AL851" s="203"/>
      <c r="AM851" s="203"/>
      <c r="AN851" s="203"/>
      <c r="AO851" s="203"/>
      <c r="AP851" s="203"/>
      <c r="AQ851" s="203"/>
      <c r="AR851" s="203"/>
      <c r="AS851" s="203"/>
      <c r="AT851" s="203"/>
      <c r="AU851" s="203"/>
      <c r="AV851" s="203"/>
      <c r="AW851" s="203"/>
      <c r="AX851" s="203"/>
      <c r="AY851" s="203"/>
      <c r="AZ851" s="203"/>
      <c r="BA851" s="203"/>
      <c r="BB851" s="203"/>
      <c r="BC851" s="203"/>
      <c r="BD851" s="203"/>
      <c r="BE851" s="203"/>
      <c r="BF851" s="203"/>
      <c r="BG851" s="203"/>
      <c r="BH851" s="203"/>
      <c r="BI851" s="203"/>
      <c r="BJ851" s="203"/>
      <c r="BK851" s="203"/>
      <c r="BL851" s="203"/>
      <c r="BM851" s="56"/>
    </row>
    <row r="852" spans="1:65">
      <c r="A852" s="30"/>
      <c r="B852" s="3" t="s">
        <v>86</v>
      </c>
      <c r="C852" s="29"/>
      <c r="D852" s="13">
        <v>2.455297124027819E-2</v>
      </c>
      <c r="E852" s="13">
        <v>2.5331089704674535E-2</v>
      </c>
      <c r="F852" s="13">
        <v>7.8393354884304326E-3</v>
      </c>
      <c r="G852" s="13">
        <v>4.7754256376950646E-2</v>
      </c>
      <c r="H852" s="13">
        <v>3.38833067088887E-2</v>
      </c>
      <c r="I852" s="13">
        <v>1.6458049644655678E-2</v>
      </c>
      <c r="J852" s="13">
        <v>2.038412287477585E-2</v>
      </c>
      <c r="K852" s="13">
        <v>5.8948201621045873E-2</v>
      </c>
      <c r="L852" s="13">
        <v>9.8155615332795824E-3</v>
      </c>
      <c r="M852" s="146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30"/>
      <c r="B853" s="3" t="s">
        <v>265</v>
      </c>
      <c r="C853" s="29"/>
      <c r="D853" s="13">
        <v>3.8236389897156275E-2</v>
      </c>
      <c r="E853" s="13">
        <v>4.013925137683616E-3</v>
      </c>
      <c r="F853" s="13">
        <v>0.12966956149060138</v>
      </c>
      <c r="G853" s="13">
        <v>8.739715969159656E-2</v>
      </c>
      <c r="H853" s="13">
        <v>-7.0175637546797676E-3</v>
      </c>
      <c r="I853" s="13">
        <v>8.2841328038547601E-3</v>
      </c>
      <c r="J853" s="13">
        <v>-1.0273243873516691E-2</v>
      </c>
      <c r="K853" s="13">
        <v>9.9119728632732773E-3</v>
      </c>
      <c r="L853" s="13">
        <v>-2.1668124289446644E-2</v>
      </c>
      <c r="M853" s="146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30"/>
      <c r="B854" s="46" t="s">
        <v>266</v>
      </c>
      <c r="C854" s="47"/>
      <c r="D854" s="45">
        <v>1.0900000000000001</v>
      </c>
      <c r="E854" s="45">
        <v>0.16</v>
      </c>
      <c r="F854" s="45">
        <v>4.41</v>
      </c>
      <c r="G854" s="45">
        <v>2.87</v>
      </c>
      <c r="H854" s="45">
        <v>0.56000000000000005</v>
      </c>
      <c r="I854" s="45">
        <v>0</v>
      </c>
      <c r="J854" s="45">
        <v>0.67</v>
      </c>
      <c r="K854" s="45">
        <v>0.06</v>
      </c>
      <c r="L854" s="45">
        <v>1.0900000000000001</v>
      </c>
      <c r="M854" s="146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B855" s="31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BM855" s="55"/>
    </row>
    <row r="856" spans="1:65" ht="15">
      <c r="B856" s="8" t="s">
        <v>538</v>
      </c>
      <c r="BM856" s="28" t="s">
        <v>66</v>
      </c>
    </row>
    <row r="857" spans="1:65" ht="15">
      <c r="A857" s="25" t="s">
        <v>15</v>
      </c>
      <c r="B857" s="18" t="s">
        <v>110</v>
      </c>
      <c r="C857" s="15" t="s">
        <v>111</v>
      </c>
      <c r="D857" s="16" t="s">
        <v>230</v>
      </c>
      <c r="E857" s="17" t="s">
        <v>230</v>
      </c>
      <c r="F857" s="17" t="s">
        <v>230</v>
      </c>
      <c r="G857" s="17" t="s">
        <v>230</v>
      </c>
      <c r="H857" s="17" t="s">
        <v>230</v>
      </c>
      <c r="I857" s="17" t="s">
        <v>230</v>
      </c>
      <c r="J857" s="17" t="s">
        <v>230</v>
      </c>
      <c r="K857" s="17" t="s">
        <v>230</v>
      </c>
      <c r="L857" s="17" t="s">
        <v>230</v>
      </c>
      <c r="M857" s="17" t="s">
        <v>230</v>
      </c>
      <c r="N857" s="17" t="s">
        <v>230</v>
      </c>
      <c r="O857" s="17" t="s">
        <v>230</v>
      </c>
      <c r="P857" s="17" t="s">
        <v>230</v>
      </c>
      <c r="Q857" s="17" t="s">
        <v>230</v>
      </c>
      <c r="R857" s="17" t="s">
        <v>230</v>
      </c>
      <c r="S857" s="17" t="s">
        <v>230</v>
      </c>
      <c r="T857" s="17" t="s">
        <v>230</v>
      </c>
      <c r="U857" s="17" t="s">
        <v>230</v>
      </c>
      <c r="V857" s="17" t="s">
        <v>230</v>
      </c>
      <c r="W857" s="146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8">
        <v>1</v>
      </c>
    </row>
    <row r="858" spans="1:65">
      <c r="A858" s="30"/>
      <c r="B858" s="19" t="s">
        <v>231</v>
      </c>
      <c r="C858" s="9" t="s">
        <v>231</v>
      </c>
      <c r="D858" s="144" t="s">
        <v>234</v>
      </c>
      <c r="E858" s="145" t="s">
        <v>235</v>
      </c>
      <c r="F858" s="145" t="s">
        <v>239</v>
      </c>
      <c r="G858" s="145" t="s">
        <v>240</v>
      </c>
      <c r="H858" s="145" t="s">
        <v>241</v>
      </c>
      <c r="I858" s="145" t="s">
        <v>242</v>
      </c>
      <c r="J858" s="145" t="s">
        <v>243</v>
      </c>
      <c r="K858" s="145" t="s">
        <v>244</v>
      </c>
      <c r="L858" s="145" t="s">
        <v>245</v>
      </c>
      <c r="M858" s="145" t="s">
        <v>246</v>
      </c>
      <c r="N858" s="145" t="s">
        <v>247</v>
      </c>
      <c r="O858" s="145" t="s">
        <v>248</v>
      </c>
      <c r="P858" s="145" t="s">
        <v>249</v>
      </c>
      <c r="Q858" s="145" t="s">
        <v>250</v>
      </c>
      <c r="R858" s="145" t="s">
        <v>251</v>
      </c>
      <c r="S858" s="145" t="s">
        <v>286</v>
      </c>
      <c r="T858" s="145" t="s">
        <v>254</v>
      </c>
      <c r="U858" s="145" t="s">
        <v>255</v>
      </c>
      <c r="V858" s="145" t="s">
        <v>301</v>
      </c>
      <c r="W858" s="146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 t="s">
        <v>3</v>
      </c>
    </row>
    <row r="859" spans="1:65">
      <c r="A859" s="30"/>
      <c r="B859" s="19"/>
      <c r="C859" s="9"/>
      <c r="D859" s="10" t="s">
        <v>302</v>
      </c>
      <c r="E859" s="11" t="s">
        <v>302</v>
      </c>
      <c r="F859" s="11" t="s">
        <v>303</v>
      </c>
      <c r="G859" s="11" t="s">
        <v>302</v>
      </c>
      <c r="H859" s="11" t="s">
        <v>303</v>
      </c>
      <c r="I859" s="11" t="s">
        <v>303</v>
      </c>
      <c r="J859" s="11" t="s">
        <v>303</v>
      </c>
      <c r="K859" s="11" t="s">
        <v>303</v>
      </c>
      <c r="L859" s="11" t="s">
        <v>303</v>
      </c>
      <c r="M859" s="11" t="s">
        <v>114</v>
      </c>
      <c r="N859" s="11" t="s">
        <v>303</v>
      </c>
      <c r="O859" s="11" t="s">
        <v>302</v>
      </c>
      <c r="P859" s="11" t="s">
        <v>302</v>
      </c>
      <c r="Q859" s="11" t="s">
        <v>302</v>
      </c>
      <c r="R859" s="11" t="s">
        <v>303</v>
      </c>
      <c r="S859" s="11" t="s">
        <v>303</v>
      </c>
      <c r="T859" s="11" t="s">
        <v>114</v>
      </c>
      <c r="U859" s="11" t="s">
        <v>302</v>
      </c>
      <c r="V859" s="11" t="s">
        <v>114</v>
      </c>
      <c r="W859" s="146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>
        <v>2</v>
      </c>
    </row>
    <row r="860" spans="1:65">
      <c r="A860" s="30"/>
      <c r="B860" s="19"/>
      <c r="C860" s="9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146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>
        <v>3</v>
      </c>
    </row>
    <row r="861" spans="1:65">
      <c r="A861" s="30"/>
      <c r="B861" s="18">
        <v>1</v>
      </c>
      <c r="C861" s="14">
        <v>1</v>
      </c>
      <c r="D861" s="22">
        <v>6.8</v>
      </c>
      <c r="E861" s="22">
        <v>6.2878899324542958</v>
      </c>
      <c r="F861" s="147">
        <v>2</v>
      </c>
      <c r="G861" s="22">
        <v>5.7</v>
      </c>
      <c r="H861" s="22">
        <v>6.4</v>
      </c>
      <c r="I861" s="22">
        <v>6.6</v>
      </c>
      <c r="J861" s="22">
        <v>5.9</v>
      </c>
      <c r="K861" s="22">
        <v>6.3</v>
      </c>
      <c r="L861" s="22">
        <v>6.2</v>
      </c>
      <c r="M861" s="22">
        <v>6.3944786909999998</v>
      </c>
      <c r="N861" s="147">
        <v>4.9800000000000004</v>
      </c>
      <c r="O861" s="22">
        <v>6.1</v>
      </c>
      <c r="P861" s="22">
        <v>6.2</v>
      </c>
      <c r="Q861" s="22">
        <v>6.8</v>
      </c>
      <c r="R861" s="22">
        <v>6</v>
      </c>
      <c r="S861" s="22">
        <v>7.3</v>
      </c>
      <c r="T861" s="147" t="s">
        <v>103</v>
      </c>
      <c r="U861" s="22">
        <v>6.7</v>
      </c>
      <c r="V861" s="22">
        <v>7.0449999999999999</v>
      </c>
      <c r="W861" s="146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>
        <v>1</v>
      </c>
    </row>
    <row r="862" spans="1:65">
      <c r="A862" s="30"/>
      <c r="B862" s="19">
        <v>1</v>
      </c>
      <c r="C862" s="9">
        <v>2</v>
      </c>
      <c r="D862" s="11">
        <v>6.5</v>
      </c>
      <c r="E862" s="11">
        <v>6.4591713952904213</v>
      </c>
      <c r="F862" s="148">
        <v>4</v>
      </c>
      <c r="G862" s="11">
        <v>6</v>
      </c>
      <c r="H862" s="11">
        <v>7</v>
      </c>
      <c r="I862" s="11">
        <v>6.7</v>
      </c>
      <c r="J862" s="11">
        <v>6.1</v>
      </c>
      <c r="K862" s="11">
        <v>6.8</v>
      </c>
      <c r="L862" s="11">
        <v>6.8</v>
      </c>
      <c r="M862" s="11">
        <v>6.5036627424000004</v>
      </c>
      <c r="N862" s="148">
        <v>5.18</v>
      </c>
      <c r="O862" s="11">
        <v>6.1</v>
      </c>
      <c r="P862" s="11">
        <v>5.9</v>
      </c>
      <c r="Q862" s="11">
        <v>6.8</v>
      </c>
      <c r="R862" s="11">
        <v>6.2</v>
      </c>
      <c r="S862" s="11">
        <v>7.3</v>
      </c>
      <c r="T862" s="148" t="s">
        <v>103</v>
      </c>
      <c r="U862" s="11">
        <v>6.8</v>
      </c>
      <c r="V862" s="11">
        <v>6.5289999999999999</v>
      </c>
      <c r="W862" s="146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>
        <v>10</v>
      </c>
    </row>
    <row r="863" spans="1:65">
      <c r="A863" s="30"/>
      <c r="B863" s="19">
        <v>1</v>
      </c>
      <c r="C863" s="9">
        <v>3</v>
      </c>
      <c r="D863" s="11">
        <v>6.7</v>
      </c>
      <c r="E863" s="11">
        <v>6.1336948365342288</v>
      </c>
      <c r="F863" s="148">
        <v>1</v>
      </c>
      <c r="G863" s="11">
        <v>5.7</v>
      </c>
      <c r="H863" s="11">
        <v>6.7</v>
      </c>
      <c r="I863" s="11">
        <v>6.7</v>
      </c>
      <c r="J863" s="11">
        <v>6.7</v>
      </c>
      <c r="K863" s="11">
        <v>6.3</v>
      </c>
      <c r="L863" s="11">
        <v>6.5</v>
      </c>
      <c r="M863" s="11">
        <v>6.3326177904000005</v>
      </c>
      <c r="N863" s="148">
        <v>5.28</v>
      </c>
      <c r="O863" s="11">
        <v>6.2</v>
      </c>
      <c r="P863" s="11">
        <v>6.1</v>
      </c>
      <c r="Q863" s="11">
        <v>6.8</v>
      </c>
      <c r="R863" s="11">
        <v>6</v>
      </c>
      <c r="S863" s="11">
        <v>7.4</v>
      </c>
      <c r="T863" s="148" t="s">
        <v>103</v>
      </c>
      <c r="U863" s="11">
        <v>6.8</v>
      </c>
      <c r="V863" s="11">
        <v>6.282</v>
      </c>
      <c r="W863" s="146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16</v>
      </c>
    </row>
    <row r="864" spans="1:65">
      <c r="A864" s="30"/>
      <c r="B864" s="19">
        <v>1</v>
      </c>
      <c r="C864" s="9">
        <v>4</v>
      </c>
      <c r="D864" s="11">
        <v>6.8</v>
      </c>
      <c r="E864" s="11">
        <v>6.3863476745289729</v>
      </c>
      <c r="F864" s="148">
        <v>3</v>
      </c>
      <c r="G864" s="11">
        <v>6</v>
      </c>
      <c r="H864" s="11">
        <v>6.6</v>
      </c>
      <c r="I864" s="11">
        <v>6.6</v>
      </c>
      <c r="J864" s="11">
        <v>6.1</v>
      </c>
      <c r="K864" s="11">
        <v>6.6</v>
      </c>
      <c r="L864" s="11">
        <v>7</v>
      </c>
      <c r="M864" s="11">
        <v>6.3267658812000001</v>
      </c>
      <c r="N864" s="149">
        <v>5.98</v>
      </c>
      <c r="O864" s="11">
        <v>6.3</v>
      </c>
      <c r="P864" s="11">
        <v>6.2</v>
      </c>
      <c r="Q864" s="11">
        <v>6.8</v>
      </c>
      <c r="R864" s="11">
        <v>6.2</v>
      </c>
      <c r="S864" s="11">
        <v>7.2</v>
      </c>
      <c r="T864" s="148" t="s">
        <v>103</v>
      </c>
      <c r="U864" s="11">
        <v>6.9</v>
      </c>
      <c r="V864" s="11">
        <v>7.4020000000000001</v>
      </c>
      <c r="W864" s="146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>
        <v>6.5106109972366619</v>
      </c>
    </row>
    <row r="865" spans="1:65">
      <c r="A865" s="30"/>
      <c r="B865" s="19">
        <v>1</v>
      </c>
      <c r="C865" s="9">
        <v>5</v>
      </c>
      <c r="D865" s="11">
        <v>6.9</v>
      </c>
      <c r="E865" s="11">
        <v>6.3950243307586927</v>
      </c>
      <c r="F865" s="148" t="s">
        <v>101</v>
      </c>
      <c r="G865" s="11">
        <v>5.6</v>
      </c>
      <c r="H865" s="11">
        <v>6.5</v>
      </c>
      <c r="I865" s="11">
        <v>6.5</v>
      </c>
      <c r="J865" s="11">
        <v>6.2</v>
      </c>
      <c r="K865" s="11">
        <v>6.5</v>
      </c>
      <c r="L865" s="11">
        <v>6.8</v>
      </c>
      <c r="M865" s="11">
        <v>6.4148683499999999</v>
      </c>
      <c r="N865" s="148">
        <v>5.07</v>
      </c>
      <c r="O865" s="11">
        <v>6.2</v>
      </c>
      <c r="P865" s="11">
        <v>6.6</v>
      </c>
      <c r="Q865" s="11">
        <v>6.6</v>
      </c>
      <c r="R865" s="11">
        <v>6</v>
      </c>
      <c r="S865" s="11">
        <v>7.4</v>
      </c>
      <c r="T865" s="148" t="s">
        <v>103</v>
      </c>
      <c r="U865" s="11">
        <v>7</v>
      </c>
      <c r="V865" s="149">
        <v>4.641</v>
      </c>
      <c r="W865" s="146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>
        <v>59</v>
      </c>
    </row>
    <row r="866" spans="1:65">
      <c r="A866" s="30"/>
      <c r="B866" s="19">
        <v>1</v>
      </c>
      <c r="C866" s="9">
        <v>6</v>
      </c>
      <c r="D866" s="11">
        <v>6.4</v>
      </c>
      <c r="E866" s="11">
        <v>6.2593647963609396</v>
      </c>
      <c r="F866" s="148">
        <v>1</v>
      </c>
      <c r="G866" s="11">
        <v>5.7</v>
      </c>
      <c r="H866" s="149">
        <v>7.6</v>
      </c>
      <c r="I866" s="11">
        <v>6.5</v>
      </c>
      <c r="J866" s="11">
        <v>6.6</v>
      </c>
      <c r="K866" s="11">
        <v>6.3</v>
      </c>
      <c r="L866" s="11">
        <v>7</v>
      </c>
      <c r="M866" s="11">
        <v>6.5183693137920002</v>
      </c>
      <c r="N866" s="148">
        <v>5.37</v>
      </c>
      <c r="O866" s="11">
        <v>6.3</v>
      </c>
      <c r="P866" s="11">
        <v>6.7</v>
      </c>
      <c r="Q866" s="11">
        <v>6.6</v>
      </c>
      <c r="R866" s="11">
        <v>6</v>
      </c>
      <c r="S866" s="11">
        <v>7.6</v>
      </c>
      <c r="T866" s="148" t="s">
        <v>103</v>
      </c>
      <c r="U866" s="11">
        <v>6.8</v>
      </c>
      <c r="V866" s="11">
        <v>6.7140000000000004</v>
      </c>
      <c r="W866" s="146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5"/>
    </row>
    <row r="867" spans="1:65">
      <c r="A867" s="30"/>
      <c r="B867" s="20" t="s">
        <v>262</v>
      </c>
      <c r="C867" s="12"/>
      <c r="D867" s="23">
        <v>6.6833333333333336</v>
      </c>
      <c r="E867" s="23">
        <v>6.3202488276545923</v>
      </c>
      <c r="F867" s="23">
        <v>2.2000000000000002</v>
      </c>
      <c r="G867" s="23">
        <v>5.7833333333333341</v>
      </c>
      <c r="H867" s="23">
        <v>6.8000000000000007</v>
      </c>
      <c r="I867" s="23">
        <v>6.6000000000000005</v>
      </c>
      <c r="J867" s="23">
        <v>6.2666666666666657</v>
      </c>
      <c r="K867" s="23">
        <v>6.4666666666666659</v>
      </c>
      <c r="L867" s="23">
        <v>6.7166666666666659</v>
      </c>
      <c r="M867" s="23">
        <v>6.4151271281319993</v>
      </c>
      <c r="N867" s="23">
        <v>5.3100000000000005</v>
      </c>
      <c r="O867" s="23">
        <v>6.1999999999999993</v>
      </c>
      <c r="P867" s="23">
        <v>6.2833333333333341</v>
      </c>
      <c r="Q867" s="23">
        <v>6.7333333333333334</v>
      </c>
      <c r="R867" s="23">
        <v>6.0666666666666664</v>
      </c>
      <c r="S867" s="23">
        <v>7.3666666666666671</v>
      </c>
      <c r="T867" s="23" t="s">
        <v>696</v>
      </c>
      <c r="U867" s="23">
        <v>6.833333333333333</v>
      </c>
      <c r="V867" s="23">
        <v>6.4355000000000002</v>
      </c>
      <c r="W867" s="146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5"/>
    </row>
    <row r="868" spans="1:65">
      <c r="A868" s="30"/>
      <c r="B868" s="3" t="s">
        <v>263</v>
      </c>
      <c r="C868" s="29"/>
      <c r="D868" s="11">
        <v>6.75</v>
      </c>
      <c r="E868" s="11">
        <v>6.3371188034916344</v>
      </c>
      <c r="F868" s="11">
        <v>2</v>
      </c>
      <c r="G868" s="11">
        <v>5.7</v>
      </c>
      <c r="H868" s="11">
        <v>6.65</v>
      </c>
      <c r="I868" s="11">
        <v>6.6</v>
      </c>
      <c r="J868" s="11">
        <v>6.15</v>
      </c>
      <c r="K868" s="11">
        <v>6.4</v>
      </c>
      <c r="L868" s="11">
        <v>6.8</v>
      </c>
      <c r="M868" s="11">
        <v>6.4046735204999994</v>
      </c>
      <c r="N868" s="11">
        <v>5.23</v>
      </c>
      <c r="O868" s="11">
        <v>6.2</v>
      </c>
      <c r="P868" s="11">
        <v>6.2</v>
      </c>
      <c r="Q868" s="11">
        <v>6.8</v>
      </c>
      <c r="R868" s="11">
        <v>6</v>
      </c>
      <c r="S868" s="11">
        <v>7.35</v>
      </c>
      <c r="T868" s="11" t="s">
        <v>696</v>
      </c>
      <c r="U868" s="11">
        <v>6.8</v>
      </c>
      <c r="V868" s="11">
        <v>6.6215000000000002</v>
      </c>
      <c r="W868" s="146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30"/>
      <c r="B869" s="3" t="s">
        <v>264</v>
      </c>
      <c r="C869" s="29"/>
      <c r="D869" s="24">
        <v>0.19407902170679509</v>
      </c>
      <c r="E869" s="24">
        <v>0.11731689408538955</v>
      </c>
      <c r="F869" s="24">
        <v>1.3038404810405297</v>
      </c>
      <c r="G869" s="24">
        <v>0.17224014243685087</v>
      </c>
      <c r="H869" s="24">
        <v>0.44271887242357294</v>
      </c>
      <c r="I869" s="24">
        <v>8.9442719099991672E-2</v>
      </c>
      <c r="J869" s="24">
        <v>0.31411250638372651</v>
      </c>
      <c r="K869" s="24">
        <v>0.2065591117977289</v>
      </c>
      <c r="L869" s="24">
        <v>0.31251666622224583</v>
      </c>
      <c r="M869" s="24">
        <v>8.1901684461472363E-2</v>
      </c>
      <c r="N869" s="24">
        <v>0.35687532837112745</v>
      </c>
      <c r="O869" s="24">
        <v>8.9442719099991672E-2</v>
      </c>
      <c r="P869" s="24">
        <v>0.30605010483034734</v>
      </c>
      <c r="Q869" s="24">
        <v>0.10327955589886455</v>
      </c>
      <c r="R869" s="24">
        <v>0.10327955589886455</v>
      </c>
      <c r="S869" s="24">
        <v>0.13662601021279455</v>
      </c>
      <c r="T869" s="24" t="s">
        <v>696</v>
      </c>
      <c r="U869" s="24">
        <v>0.10327955589886449</v>
      </c>
      <c r="V869" s="24">
        <v>0.96288208000772546</v>
      </c>
      <c r="W869" s="202"/>
      <c r="X869" s="203"/>
      <c r="Y869" s="203"/>
      <c r="Z869" s="203"/>
      <c r="AA869" s="203"/>
      <c r="AB869" s="203"/>
      <c r="AC869" s="203"/>
      <c r="AD869" s="203"/>
      <c r="AE869" s="203"/>
      <c r="AF869" s="203"/>
      <c r="AG869" s="203"/>
      <c r="AH869" s="203"/>
      <c r="AI869" s="203"/>
      <c r="AJ869" s="203"/>
      <c r="AK869" s="203"/>
      <c r="AL869" s="203"/>
      <c r="AM869" s="203"/>
      <c r="AN869" s="203"/>
      <c r="AO869" s="203"/>
      <c r="AP869" s="203"/>
      <c r="AQ869" s="203"/>
      <c r="AR869" s="203"/>
      <c r="AS869" s="203"/>
      <c r="AT869" s="203"/>
      <c r="AU869" s="203"/>
      <c r="AV869" s="203"/>
      <c r="AW869" s="203"/>
      <c r="AX869" s="203"/>
      <c r="AY869" s="203"/>
      <c r="AZ869" s="203"/>
      <c r="BA869" s="203"/>
      <c r="BB869" s="203"/>
      <c r="BC869" s="203"/>
      <c r="BD869" s="203"/>
      <c r="BE869" s="203"/>
      <c r="BF869" s="203"/>
      <c r="BG869" s="203"/>
      <c r="BH869" s="203"/>
      <c r="BI869" s="203"/>
      <c r="BJ869" s="203"/>
      <c r="BK869" s="203"/>
      <c r="BL869" s="203"/>
      <c r="BM869" s="56"/>
    </row>
    <row r="870" spans="1:65">
      <c r="A870" s="30"/>
      <c r="B870" s="3" t="s">
        <v>86</v>
      </c>
      <c r="C870" s="29"/>
      <c r="D870" s="13">
        <v>2.9039255118223702E-2</v>
      </c>
      <c r="E870" s="13">
        <v>1.8562068881222381E-2</v>
      </c>
      <c r="F870" s="13">
        <v>0.5926547641093316</v>
      </c>
      <c r="G870" s="13">
        <v>2.9782157193691788E-2</v>
      </c>
      <c r="H870" s="13">
        <v>6.510571653287836E-2</v>
      </c>
      <c r="I870" s="13">
        <v>1.3551927136362373E-2</v>
      </c>
      <c r="J870" s="13">
        <v>5.012433612506275E-2</v>
      </c>
      <c r="K870" s="13">
        <v>3.1942130690370454E-2</v>
      </c>
      <c r="L870" s="13">
        <v>4.6528535913982018E-2</v>
      </c>
      <c r="M870" s="13">
        <v>1.2766962029842276E-2</v>
      </c>
      <c r="N870" s="13">
        <v>6.7208159768573902E-2</v>
      </c>
      <c r="O870" s="13">
        <v>1.442624501612769E-2</v>
      </c>
      <c r="P870" s="13">
        <v>4.8708239495545987E-2</v>
      </c>
      <c r="Q870" s="13">
        <v>1.5338547905771962E-2</v>
      </c>
      <c r="R870" s="13">
        <v>1.7024102620691959E-2</v>
      </c>
      <c r="S870" s="13">
        <v>1.8546517223456273E-2</v>
      </c>
      <c r="T870" s="13" t="s">
        <v>696</v>
      </c>
      <c r="U870" s="13">
        <v>1.5114081351053341E-2</v>
      </c>
      <c r="V870" s="13">
        <v>0.14962039934857049</v>
      </c>
      <c r="W870" s="146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30"/>
      <c r="B871" s="3" t="s">
        <v>265</v>
      </c>
      <c r="C871" s="29"/>
      <c r="D871" s="13">
        <v>2.6529358944956449E-2</v>
      </c>
      <c r="E871" s="13">
        <v>-2.9238756495030382E-2</v>
      </c>
      <c r="F871" s="13">
        <v>-0.66209008633233357</v>
      </c>
      <c r="G871" s="13">
        <v>-0.11170651482817984</v>
      </c>
      <c r="H871" s="13">
        <v>4.4448824063696213E-2</v>
      </c>
      <c r="I871" s="13">
        <v>1.3729741002999285E-2</v>
      </c>
      <c r="J871" s="13">
        <v>-3.746873076482915E-2</v>
      </c>
      <c r="K871" s="13">
        <v>-6.7496477041321112E-3</v>
      </c>
      <c r="L871" s="13">
        <v>3.1649206121739049E-2</v>
      </c>
      <c r="M871" s="13">
        <v>-1.4665884529914242E-2</v>
      </c>
      <c r="N871" s="13">
        <v>-0.18440834473849599</v>
      </c>
      <c r="O871" s="13">
        <v>-4.7708425118394793E-2</v>
      </c>
      <c r="P871" s="13">
        <v>-3.4908807176437406E-2</v>
      </c>
      <c r="Q871" s="13">
        <v>3.420912971013057E-2</v>
      </c>
      <c r="R871" s="13">
        <v>-6.8187813825525967E-2</v>
      </c>
      <c r="S871" s="13">
        <v>0.1314862260690044</v>
      </c>
      <c r="T871" s="13" t="s">
        <v>696</v>
      </c>
      <c r="U871" s="13">
        <v>4.9568671240479034E-2</v>
      </c>
      <c r="V871" s="13">
        <v>-1.1536704814423926E-2</v>
      </c>
      <c r="W871" s="146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30"/>
      <c r="B872" s="46" t="s">
        <v>266</v>
      </c>
      <c r="C872" s="47"/>
      <c r="D872" s="45">
        <v>0.63</v>
      </c>
      <c r="E872" s="45">
        <v>0.26</v>
      </c>
      <c r="F872" s="45" t="s">
        <v>267</v>
      </c>
      <c r="G872" s="45">
        <v>1.58</v>
      </c>
      <c r="H872" s="45">
        <v>0.92</v>
      </c>
      <c r="I872" s="45">
        <v>0.43</v>
      </c>
      <c r="J872" s="45">
        <v>0.39</v>
      </c>
      <c r="K872" s="45">
        <v>0.1</v>
      </c>
      <c r="L872" s="45">
        <v>0.72</v>
      </c>
      <c r="M872" s="45">
        <v>0.03</v>
      </c>
      <c r="N872" s="45">
        <v>2.74</v>
      </c>
      <c r="O872" s="45">
        <v>0.55000000000000004</v>
      </c>
      <c r="P872" s="45">
        <v>0.35</v>
      </c>
      <c r="Q872" s="45">
        <v>0.76</v>
      </c>
      <c r="R872" s="45">
        <v>0.88</v>
      </c>
      <c r="S872" s="45">
        <v>2.31</v>
      </c>
      <c r="T872" s="45">
        <v>9.64</v>
      </c>
      <c r="U872" s="45">
        <v>1</v>
      </c>
      <c r="V872" s="45">
        <v>0.03</v>
      </c>
      <c r="W872" s="146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B873" s="31" t="s">
        <v>319</v>
      </c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BM873" s="55"/>
    </row>
    <row r="874" spans="1:65">
      <c r="BM874" s="55"/>
    </row>
    <row r="875" spans="1:65" ht="15">
      <c r="B875" s="8" t="s">
        <v>539</v>
      </c>
      <c r="BM875" s="28" t="s">
        <v>66</v>
      </c>
    </row>
    <row r="876" spans="1:65" ht="15">
      <c r="A876" s="25" t="s">
        <v>18</v>
      </c>
      <c r="B876" s="18" t="s">
        <v>110</v>
      </c>
      <c r="C876" s="15" t="s">
        <v>111</v>
      </c>
      <c r="D876" s="16" t="s">
        <v>230</v>
      </c>
      <c r="E876" s="17" t="s">
        <v>230</v>
      </c>
      <c r="F876" s="17" t="s">
        <v>230</v>
      </c>
      <c r="G876" s="17" t="s">
        <v>230</v>
      </c>
      <c r="H876" s="17" t="s">
        <v>230</v>
      </c>
      <c r="I876" s="17" t="s">
        <v>230</v>
      </c>
      <c r="J876" s="17" t="s">
        <v>230</v>
      </c>
      <c r="K876" s="17" t="s">
        <v>230</v>
      </c>
      <c r="L876" s="17" t="s">
        <v>230</v>
      </c>
      <c r="M876" s="17" t="s">
        <v>230</v>
      </c>
      <c r="N876" s="17" t="s">
        <v>230</v>
      </c>
      <c r="O876" s="17" t="s">
        <v>230</v>
      </c>
      <c r="P876" s="17" t="s">
        <v>230</v>
      </c>
      <c r="Q876" s="17" t="s">
        <v>230</v>
      </c>
      <c r="R876" s="17" t="s">
        <v>230</v>
      </c>
      <c r="S876" s="17" t="s">
        <v>230</v>
      </c>
      <c r="T876" s="17" t="s">
        <v>230</v>
      </c>
      <c r="U876" s="17" t="s">
        <v>230</v>
      </c>
      <c r="V876" s="17" t="s">
        <v>230</v>
      </c>
      <c r="W876" s="17" t="s">
        <v>230</v>
      </c>
      <c r="X876" s="146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8">
        <v>1</v>
      </c>
    </row>
    <row r="877" spans="1:65">
      <c r="A877" s="30"/>
      <c r="B877" s="19" t="s">
        <v>231</v>
      </c>
      <c r="C877" s="9" t="s">
        <v>231</v>
      </c>
      <c r="D877" s="144" t="s">
        <v>234</v>
      </c>
      <c r="E877" s="145" t="s">
        <v>235</v>
      </c>
      <c r="F877" s="145" t="s">
        <v>237</v>
      </c>
      <c r="G877" s="145" t="s">
        <v>239</v>
      </c>
      <c r="H877" s="145" t="s">
        <v>240</v>
      </c>
      <c r="I877" s="145" t="s">
        <v>241</v>
      </c>
      <c r="J877" s="145" t="s">
        <v>242</v>
      </c>
      <c r="K877" s="145" t="s">
        <v>243</v>
      </c>
      <c r="L877" s="145" t="s">
        <v>244</v>
      </c>
      <c r="M877" s="145" t="s">
        <v>245</v>
      </c>
      <c r="N877" s="145" t="s">
        <v>246</v>
      </c>
      <c r="O877" s="145" t="s">
        <v>247</v>
      </c>
      <c r="P877" s="145" t="s">
        <v>248</v>
      </c>
      <c r="Q877" s="145" t="s">
        <v>249</v>
      </c>
      <c r="R877" s="145" t="s">
        <v>250</v>
      </c>
      <c r="S877" s="145" t="s">
        <v>251</v>
      </c>
      <c r="T877" s="145" t="s">
        <v>286</v>
      </c>
      <c r="U877" s="145" t="s">
        <v>254</v>
      </c>
      <c r="V877" s="145" t="s">
        <v>255</v>
      </c>
      <c r="W877" s="145" t="s">
        <v>301</v>
      </c>
      <c r="X877" s="146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8" t="s">
        <v>3</v>
      </c>
    </row>
    <row r="878" spans="1:65">
      <c r="A878" s="30"/>
      <c r="B878" s="19"/>
      <c r="C878" s="9"/>
      <c r="D878" s="10" t="s">
        <v>302</v>
      </c>
      <c r="E878" s="11" t="s">
        <v>302</v>
      </c>
      <c r="F878" s="11" t="s">
        <v>114</v>
      </c>
      <c r="G878" s="11" t="s">
        <v>303</v>
      </c>
      <c r="H878" s="11" t="s">
        <v>302</v>
      </c>
      <c r="I878" s="11" t="s">
        <v>303</v>
      </c>
      <c r="J878" s="11" t="s">
        <v>303</v>
      </c>
      <c r="K878" s="11" t="s">
        <v>303</v>
      </c>
      <c r="L878" s="11" t="s">
        <v>303</v>
      </c>
      <c r="M878" s="11" t="s">
        <v>303</v>
      </c>
      <c r="N878" s="11" t="s">
        <v>114</v>
      </c>
      <c r="O878" s="11" t="s">
        <v>303</v>
      </c>
      <c r="P878" s="11" t="s">
        <v>302</v>
      </c>
      <c r="Q878" s="11" t="s">
        <v>302</v>
      </c>
      <c r="R878" s="11" t="s">
        <v>302</v>
      </c>
      <c r="S878" s="11" t="s">
        <v>303</v>
      </c>
      <c r="T878" s="11" t="s">
        <v>303</v>
      </c>
      <c r="U878" s="11" t="s">
        <v>114</v>
      </c>
      <c r="V878" s="11" t="s">
        <v>302</v>
      </c>
      <c r="W878" s="11" t="s">
        <v>114</v>
      </c>
      <c r="X878" s="146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>
        <v>0</v>
      </c>
    </row>
    <row r="879" spans="1:65">
      <c r="A879" s="30"/>
      <c r="B879" s="19"/>
      <c r="C879" s="9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146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>
        <v>0</v>
      </c>
    </row>
    <row r="880" spans="1:65">
      <c r="A880" s="30"/>
      <c r="B880" s="18">
        <v>1</v>
      </c>
      <c r="C880" s="14">
        <v>1</v>
      </c>
      <c r="D880" s="204">
        <v>174.72</v>
      </c>
      <c r="E880" s="204">
        <v>161.28448596680229</v>
      </c>
      <c r="F880" s="204">
        <v>175.24620000000002</v>
      </c>
      <c r="G880" s="204">
        <v>174</v>
      </c>
      <c r="H880" s="204">
        <v>170</v>
      </c>
      <c r="I880" s="204">
        <v>171</v>
      </c>
      <c r="J880" s="204">
        <v>174.5</v>
      </c>
      <c r="K880" s="204">
        <v>170.5</v>
      </c>
      <c r="L880" s="204">
        <v>170.5</v>
      </c>
      <c r="M880" s="204">
        <v>170.5</v>
      </c>
      <c r="N880" s="204">
        <v>162.50830835399998</v>
      </c>
      <c r="O880" s="205">
        <v>150</v>
      </c>
      <c r="P880" s="204">
        <v>171</v>
      </c>
      <c r="Q880" s="204">
        <v>171</v>
      </c>
      <c r="R880" s="204">
        <v>170.19</v>
      </c>
      <c r="S880" s="204">
        <v>168</v>
      </c>
      <c r="T880" s="205">
        <v>144</v>
      </c>
      <c r="U880" s="204">
        <v>168.9</v>
      </c>
      <c r="V880" s="204">
        <v>170</v>
      </c>
      <c r="W880" s="204">
        <v>162.46600000000001</v>
      </c>
      <c r="X880" s="206"/>
      <c r="Y880" s="207"/>
      <c r="Z880" s="207"/>
      <c r="AA880" s="207"/>
      <c r="AB880" s="207"/>
      <c r="AC880" s="207"/>
      <c r="AD880" s="207"/>
      <c r="AE880" s="207"/>
      <c r="AF880" s="207"/>
      <c r="AG880" s="207"/>
      <c r="AH880" s="207"/>
      <c r="AI880" s="207"/>
      <c r="AJ880" s="207"/>
      <c r="AK880" s="207"/>
      <c r="AL880" s="207"/>
      <c r="AM880" s="207"/>
      <c r="AN880" s="207"/>
      <c r="AO880" s="207"/>
      <c r="AP880" s="207"/>
      <c r="AQ880" s="207"/>
      <c r="AR880" s="207"/>
      <c r="AS880" s="207"/>
      <c r="AT880" s="207"/>
      <c r="AU880" s="207"/>
      <c r="AV880" s="207"/>
      <c r="AW880" s="207"/>
      <c r="AX880" s="207"/>
      <c r="AY880" s="207"/>
      <c r="AZ880" s="207"/>
      <c r="BA880" s="207"/>
      <c r="BB880" s="207"/>
      <c r="BC880" s="207"/>
      <c r="BD880" s="207"/>
      <c r="BE880" s="207"/>
      <c r="BF880" s="207"/>
      <c r="BG880" s="207"/>
      <c r="BH880" s="207"/>
      <c r="BI880" s="207"/>
      <c r="BJ880" s="207"/>
      <c r="BK880" s="207"/>
      <c r="BL880" s="207"/>
      <c r="BM880" s="208">
        <v>1</v>
      </c>
    </row>
    <row r="881" spans="1:65">
      <c r="A881" s="30"/>
      <c r="B881" s="19">
        <v>1</v>
      </c>
      <c r="C881" s="9">
        <v>2</v>
      </c>
      <c r="D881" s="209">
        <v>173.82</v>
      </c>
      <c r="E881" s="209">
        <v>168.50899316870499</v>
      </c>
      <c r="F881" s="209">
        <v>170.34900000000002</v>
      </c>
      <c r="G881" s="209">
        <v>177</v>
      </c>
      <c r="H881" s="209">
        <v>171</v>
      </c>
      <c r="I881" s="209">
        <v>176.5</v>
      </c>
      <c r="J881" s="209">
        <v>174</v>
      </c>
      <c r="K881" s="209">
        <v>174.5</v>
      </c>
      <c r="L881" s="209">
        <v>172</v>
      </c>
      <c r="M881" s="209">
        <v>167.5</v>
      </c>
      <c r="N881" s="209">
        <v>166.26164831399998</v>
      </c>
      <c r="O881" s="211">
        <v>152</v>
      </c>
      <c r="P881" s="209">
        <v>166</v>
      </c>
      <c r="Q881" s="209">
        <v>174</v>
      </c>
      <c r="R881" s="209">
        <v>167.91</v>
      </c>
      <c r="S881" s="209">
        <v>170</v>
      </c>
      <c r="T881" s="211">
        <v>156</v>
      </c>
      <c r="U881" s="209">
        <v>171.9</v>
      </c>
      <c r="V881" s="209">
        <v>171</v>
      </c>
      <c r="W881" s="209">
        <v>160.66499999999999</v>
      </c>
      <c r="X881" s="206"/>
      <c r="Y881" s="207"/>
      <c r="Z881" s="207"/>
      <c r="AA881" s="207"/>
      <c r="AB881" s="207"/>
      <c r="AC881" s="207"/>
      <c r="AD881" s="207"/>
      <c r="AE881" s="207"/>
      <c r="AF881" s="207"/>
      <c r="AG881" s="207"/>
      <c r="AH881" s="207"/>
      <c r="AI881" s="207"/>
      <c r="AJ881" s="207"/>
      <c r="AK881" s="207"/>
      <c r="AL881" s="207"/>
      <c r="AM881" s="207"/>
      <c r="AN881" s="207"/>
      <c r="AO881" s="207"/>
      <c r="AP881" s="207"/>
      <c r="AQ881" s="207"/>
      <c r="AR881" s="207"/>
      <c r="AS881" s="207"/>
      <c r="AT881" s="207"/>
      <c r="AU881" s="207"/>
      <c r="AV881" s="207"/>
      <c r="AW881" s="207"/>
      <c r="AX881" s="207"/>
      <c r="AY881" s="207"/>
      <c r="AZ881" s="207"/>
      <c r="BA881" s="207"/>
      <c r="BB881" s="207"/>
      <c r="BC881" s="207"/>
      <c r="BD881" s="207"/>
      <c r="BE881" s="207"/>
      <c r="BF881" s="207"/>
      <c r="BG881" s="207"/>
      <c r="BH881" s="207"/>
      <c r="BI881" s="207"/>
      <c r="BJ881" s="207"/>
      <c r="BK881" s="207"/>
      <c r="BL881" s="207"/>
      <c r="BM881" s="208">
        <v>11</v>
      </c>
    </row>
    <row r="882" spans="1:65">
      <c r="A882" s="30"/>
      <c r="B882" s="19">
        <v>1</v>
      </c>
      <c r="C882" s="9">
        <v>3</v>
      </c>
      <c r="D882" s="209">
        <v>177.7</v>
      </c>
      <c r="E882" s="209">
        <v>162.86955665825209</v>
      </c>
      <c r="F882" s="209">
        <v>171.08040000000003</v>
      </c>
      <c r="G882" s="209">
        <v>179</v>
      </c>
      <c r="H882" s="209">
        <v>171</v>
      </c>
      <c r="I882" s="209">
        <v>173</v>
      </c>
      <c r="J882" s="209">
        <v>175.5</v>
      </c>
      <c r="K882" s="209">
        <v>172</v>
      </c>
      <c r="L882" s="209">
        <v>173</v>
      </c>
      <c r="M882" s="209">
        <v>174</v>
      </c>
      <c r="N882" s="209">
        <v>166.22668955399999</v>
      </c>
      <c r="O882" s="211">
        <v>151</v>
      </c>
      <c r="P882" s="209">
        <v>169</v>
      </c>
      <c r="Q882" s="209">
        <v>172</v>
      </c>
      <c r="R882" s="209">
        <v>167.24</v>
      </c>
      <c r="S882" s="209">
        <v>167</v>
      </c>
      <c r="T882" s="211">
        <v>157</v>
      </c>
      <c r="U882" s="209">
        <v>169</v>
      </c>
      <c r="V882" s="209">
        <v>170</v>
      </c>
      <c r="W882" s="209">
        <v>164.178</v>
      </c>
      <c r="X882" s="206"/>
      <c r="Y882" s="207"/>
      <c r="Z882" s="207"/>
      <c r="AA882" s="207"/>
      <c r="AB882" s="207"/>
      <c r="AC882" s="207"/>
      <c r="AD882" s="207"/>
      <c r="AE882" s="207"/>
      <c r="AF882" s="207"/>
      <c r="AG882" s="207"/>
      <c r="AH882" s="207"/>
      <c r="AI882" s="207"/>
      <c r="AJ882" s="207"/>
      <c r="AK882" s="207"/>
      <c r="AL882" s="207"/>
      <c r="AM882" s="207"/>
      <c r="AN882" s="207"/>
      <c r="AO882" s="207"/>
      <c r="AP882" s="207"/>
      <c r="AQ882" s="207"/>
      <c r="AR882" s="207"/>
      <c r="AS882" s="207"/>
      <c r="AT882" s="207"/>
      <c r="AU882" s="207"/>
      <c r="AV882" s="207"/>
      <c r="AW882" s="207"/>
      <c r="AX882" s="207"/>
      <c r="AY882" s="207"/>
      <c r="AZ882" s="207"/>
      <c r="BA882" s="207"/>
      <c r="BB882" s="207"/>
      <c r="BC882" s="207"/>
      <c r="BD882" s="207"/>
      <c r="BE882" s="207"/>
      <c r="BF882" s="207"/>
      <c r="BG882" s="207"/>
      <c r="BH882" s="207"/>
      <c r="BI882" s="207"/>
      <c r="BJ882" s="207"/>
      <c r="BK882" s="207"/>
      <c r="BL882" s="207"/>
      <c r="BM882" s="208">
        <v>16</v>
      </c>
    </row>
    <row r="883" spans="1:65">
      <c r="A883" s="30"/>
      <c r="B883" s="19">
        <v>1</v>
      </c>
      <c r="C883" s="9">
        <v>4</v>
      </c>
      <c r="D883" s="209">
        <v>176.25</v>
      </c>
      <c r="E883" s="209">
        <v>159.63676640146883</v>
      </c>
      <c r="F883" s="209">
        <v>171.27120000000002</v>
      </c>
      <c r="G883" s="210">
        <v>169</v>
      </c>
      <c r="H883" s="209">
        <v>171</v>
      </c>
      <c r="I883" s="209">
        <v>173.5</v>
      </c>
      <c r="J883" s="209">
        <v>171.5</v>
      </c>
      <c r="K883" s="209">
        <v>175.5</v>
      </c>
      <c r="L883" s="209">
        <v>174</v>
      </c>
      <c r="M883" s="209">
        <v>171.5</v>
      </c>
      <c r="N883" s="209">
        <v>171.592749954</v>
      </c>
      <c r="O883" s="211">
        <v>149</v>
      </c>
      <c r="P883" s="209">
        <v>170</v>
      </c>
      <c r="Q883" s="209">
        <v>169</v>
      </c>
      <c r="R883" s="209">
        <v>166.63</v>
      </c>
      <c r="S883" s="209">
        <v>171</v>
      </c>
      <c r="T883" s="211">
        <v>152</v>
      </c>
      <c r="U883" s="209">
        <v>172.7</v>
      </c>
      <c r="V883" s="209">
        <v>173</v>
      </c>
      <c r="W883" s="209">
        <v>165.762</v>
      </c>
      <c r="X883" s="206"/>
      <c r="Y883" s="207"/>
      <c r="Z883" s="207"/>
      <c r="AA883" s="207"/>
      <c r="AB883" s="207"/>
      <c r="AC883" s="207"/>
      <c r="AD883" s="207"/>
      <c r="AE883" s="207"/>
      <c r="AF883" s="207"/>
      <c r="AG883" s="207"/>
      <c r="AH883" s="207"/>
      <c r="AI883" s="207"/>
      <c r="AJ883" s="207"/>
      <c r="AK883" s="207"/>
      <c r="AL883" s="207"/>
      <c r="AM883" s="207"/>
      <c r="AN883" s="207"/>
      <c r="AO883" s="207"/>
      <c r="AP883" s="207"/>
      <c r="AQ883" s="207"/>
      <c r="AR883" s="207"/>
      <c r="AS883" s="207"/>
      <c r="AT883" s="207"/>
      <c r="AU883" s="207"/>
      <c r="AV883" s="207"/>
      <c r="AW883" s="207"/>
      <c r="AX883" s="207"/>
      <c r="AY883" s="207"/>
      <c r="AZ883" s="207"/>
      <c r="BA883" s="207"/>
      <c r="BB883" s="207"/>
      <c r="BC883" s="207"/>
      <c r="BD883" s="207"/>
      <c r="BE883" s="207"/>
      <c r="BF883" s="207"/>
      <c r="BG883" s="207"/>
      <c r="BH883" s="207"/>
      <c r="BI883" s="207"/>
      <c r="BJ883" s="207"/>
      <c r="BK883" s="207"/>
      <c r="BL883" s="207"/>
      <c r="BM883" s="208">
        <v>170.41276417924786</v>
      </c>
    </row>
    <row r="884" spans="1:65">
      <c r="A884" s="30"/>
      <c r="B884" s="19">
        <v>1</v>
      </c>
      <c r="C884" s="9">
        <v>5</v>
      </c>
      <c r="D884" s="209">
        <v>172.14</v>
      </c>
      <c r="E884" s="210">
        <v>157.90961837853695</v>
      </c>
      <c r="F884" s="209">
        <v>174.98120000000003</v>
      </c>
      <c r="G884" s="209">
        <v>176</v>
      </c>
      <c r="H884" s="209">
        <v>166</v>
      </c>
      <c r="I884" s="209">
        <v>172.5</v>
      </c>
      <c r="J884" s="209">
        <v>170</v>
      </c>
      <c r="K884" s="209">
        <v>174.5</v>
      </c>
      <c r="L884" s="209">
        <v>173</v>
      </c>
      <c r="M884" s="209">
        <v>169.5</v>
      </c>
      <c r="N884" s="209">
        <v>165.45790355399996</v>
      </c>
      <c r="O884" s="211">
        <v>154</v>
      </c>
      <c r="P884" s="209">
        <v>170</v>
      </c>
      <c r="Q884" s="209">
        <v>169</v>
      </c>
      <c r="R884" s="209">
        <v>168.24</v>
      </c>
      <c r="S884" s="209">
        <v>168</v>
      </c>
      <c r="T884" s="211">
        <v>143</v>
      </c>
      <c r="U884" s="209">
        <v>172.1</v>
      </c>
      <c r="V884" s="209">
        <v>174</v>
      </c>
      <c r="W884" s="209">
        <v>165.88399999999999</v>
      </c>
      <c r="X884" s="206"/>
      <c r="Y884" s="207"/>
      <c r="Z884" s="207"/>
      <c r="AA884" s="207"/>
      <c r="AB884" s="207"/>
      <c r="AC884" s="207"/>
      <c r="AD884" s="207"/>
      <c r="AE884" s="207"/>
      <c r="AF884" s="207"/>
      <c r="AG884" s="207"/>
      <c r="AH884" s="207"/>
      <c r="AI884" s="207"/>
      <c r="AJ884" s="207"/>
      <c r="AK884" s="207"/>
      <c r="AL884" s="207"/>
      <c r="AM884" s="207"/>
      <c r="AN884" s="207"/>
      <c r="AO884" s="207"/>
      <c r="AP884" s="207"/>
      <c r="AQ884" s="207"/>
      <c r="AR884" s="207"/>
      <c r="AS884" s="207"/>
      <c r="AT884" s="207"/>
      <c r="AU884" s="207"/>
      <c r="AV884" s="207"/>
      <c r="AW884" s="207"/>
      <c r="AX884" s="207"/>
      <c r="AY884" s="207"/>
      <c r="AZ884" s="207"/>
      <c r="BA884" s="207"/>
      <c r="BB884" s="207"/>
      <c r="BC884" s="207"/>
      <c r="BD884" s="207"/>
      <c r="BE884" s="207"/>
      <c r="BF884" s="207"/>
      <c r="BG884" s="207"/>
      <c r="BH884" s="207"/>
      <c r="BI884" s="207"/>
      <c r="BJ884" s="207"/>
      <c r="BK884" s="207"/>
      <c r="BL884" s="207"/>
      <c r="BM884" s="208">
        <v>60</v>
      </c>
    </row>
    <row r="885" spans="1:65">
      <c r="A885" s="30"/>
      <c r="B885" s="19">
        <v>1</v>
      </c>
      <c r="C885" s="9">
        <v>6</v>
      </c>
      <c r="D885" s="209">
        <v>175.31</v>
      </c>
      <c r="E885" s="209">
        <v>163.86520884675062</v>
      </c>
      <c r="F885" s="209">
        <v>168.8014</v>
      </c>
      <c r="G885" s="209">
        <v>177</v>
      </c>
      <c r="H885" s="209">
        <v>168</v>
      </c>
      <c r="I885" s="209">
        <v>174</v>
      </c>
      <c r="J885" s="209">
        <v>170.5</v>
      </c>
      <c r="K885" s="209">
        <v>172.5</v>
      </c>
      <c r="L885" s="209">
        <v>171.5</v>
      </c>
      <c r="M885" s="209">
        <v>166.5</v>
      </c>
      <c r="N885" s="209">
        <v>169.8288183783975</v>
      </c>
      <c r="O885" s="211">
        <v>154</v>
      </c>
      <c r="P885" s="209">
        <v>170</v>
      </c>
      <c r="Q885" s="209">
        <v>168</v>
      </c>
      <c r="R885" s="209">
        <v>166.22</v>
      </c>
      <c r="S885" s="209">
        <v>169</v>
      </c>
      <c r="T885" s="211">
        <v>134</v>
      </c>
      <c r="U885" s="209">
        <v>167.3</v>
      </c>
      <c r="V885" s="209">
        <v>174</v>
      </c>
      <c r="W885" s="209">
        <v>164.25</v>
      </c>
      <c r="X885" s="206"/>
      <c r="Y885" s="207"/>
      <c r="Z885" s="207"/>
      <c r="AA885" s="207"/>
      <c r="AB885" s="207"/>
      <c r="AC885" s="207"/>
      <c r="AD885" s="207"/>
      <c r="AE885" s="207"/>
      <c r="AF885" s="207"/>
      <c r="AG885" s="207"/>
      <c r="AH885" s="207"/>
      <c r="AI885" s="207"/>
      <c r="AJ885" s="207"/>
      <c r="AK885" s="207"/>
      <c r="AL885" s="207"/>
      <c r="AM885" s="207"/>
      <c r="AN885" s="207"/>
      <c r="AO885" s="207"/>
      <c r="AP885" s="207"/>
      <c r="AQ885" s="207"/>
      <c r="AR885" s="207"/>
      <c r="AS885" s="207"/>
      <c r="AT885" s="207"/>
      <c r="AU885" s="207"/>
      <c r="AV885" s="207"/>
      <c r="AW885" s="207"/>
      <c r="AX885" s="207"/>
      <c r="AY885" s="207"/>
      <c r="AZ885" s="207"/>
      <c r="BA885" s="207"/>
      <c r="BB885" s="207"/>
      <c r="BC885" s="207"/>
      <c r="BD885" s="207"/>
      <c r="BE885" s="207"/>
      <c r="BF885" s="207"/>
      <c r="BG885" s="207"/>
      <c r="BH885" s="207"/>
      <c r="BI885" s="207"/>
      <c r="BJ885" s="207"/>
      <c r="BK885" s="207"/>
      <c r="BL885" s="207"/>
      <c r="BM885" s="212"/>
    </row>
    <row r="886" spans="1:65">
      <c r="A886" s="30"/>
      <c r="B886" s="20" t="s">
        <v>262</v>
      </c>
      <c r="C886" s="12"/>
      <c r="D886" s="213">
        <v>174.99</v>
      </c>
      <c r="E886" s="213">
        <v>162.34577157008599</v>
      </c>
      <c r="F886" s="213">
        <v>171.95490000000004</v>
      </c>
      <c r="G886" s="213">
        <v>175.33333333333334</v>
      </c>
      <c r="H886" s="213">
        <v>169.5</v>
      </c>
      <c r="I886" s="213">
        <v>173.41666666666666</v>
      </c>
      <c r="J886" s="213">
        <v>172.66666666666666</v>
      </c>
      <c r="K886" s="213">
        <v>173.25</v>
      </c>
      <c r="L886" s="213">
        <v>172.33333333333334</v>
      </c>
      <c r="M886" s="213">
        <v>169.91666666666666</v>
      </c>
      <c r="N886" s="213">
        <v>166.97935301806623</v>
      </c>
      <c r="O886" s="213">
        <v>151.66666666666666</v>
      </c>
      <c r="P886" s="213">
        <v>169.33333333333334</v>
      </c>
      <c r="Q886" s="213">
        <v>170.5</v>
      </c>
      <c r="R886" s="213">
        <v>167.73833333333334</v>
      </c>
      <c r="S886" s="213">
        <v>168.83333333333334</v>
      </c>
      <c r="T886" s="213">
        <v>147.66666666666666</v>
      </c>
      <c r="U886" s="213">
        <v>170.31666666666669</v>
      </c>
      <c r="V886" s="213">
        <v>172</v>
      </c>
      <c r="W886" s="213">
        <v>163.86749999999998</v>
      </c>
      <c r="X886" s="206"/>
      <c r="Y886" s="207"/>
      <c r="Z886" s="207"/>
      <c r="AA886" s="207"/>
      <c r="AB886" s="207"/>
      <c r="AC886" s="207"/>
      <c r="AD886" s="207"/>
      <c r="AE886" s="207"/>
      <c r="AF886" s="207"/>
      <c r="AG886" s="207"/>
      <c r="AH886" s="207"/>
      <c r="AI886" s="207"/>
      <c r="AJ886" s="207"/>
      <c r="AK886" s="207"/>
      <c r="AL886" s="207"/>
      <c r="AM886" s="207"/>
      <c r="AN886" s="207"/>
      <c r="AO886" s="207"/>
      <c r="AP886" s="207"/>
      <c r="AQ886" s="207"/>
      <c r="AR886" s="207"/>
      <c r="AS886" s="207"/>
      <c r="AT886" s="207"/>
      <c r="AU886" s="207"/>
      <c r="AV886" s="207"/>
      <c r="AW886" s="207"/>
      <c r="AX886" s="207"/>
      <c r="AY886" s="207"/>
      <c r="AZ886" s="207"/>
      <c r="BA886" s="207"/>
      <c r="BB886" s="207"/>
      <c r="BC886" s="207"/>
      <c r="BD886" s="207"/>
      <c r="BE886" s="207"/>
      <c r="BF886" s="207"/>
      <c r="BG886" s="207"/>
      <c r="BH886" s="207"/>
      <c r="BI886" s="207"/>
      <c r="BJ886" s="207"/>
      <c r="BK886" s="207"/>
      <c r="BL886" s="207"/>
      <c r="BM886" s="212"/>
    </row>
    <row r="887" spans="1:65">
      <c r="A887" s="30"/>
      <c r="B887" s="3" t="s">
        <v>263</v>
      </c>
      <c r="C887" s="29"/>
      <c r="D887" s="209">
        <v>175.01499999999999</v>
      </c>
      <c r="E887" s="209">
        <v>162.07702131252719</v>
      </c>
      <c r="F887" s="209">
        <v>171.17580000000004</v>
      </c>
      <c r="G887" s="209">
        <v>176.5</v>
      </c>
      <c r="H887" s="209">
        <v>170.5</v>
      </c>
      <c r="I887" s="209">
        <v>173.25</v>
      </c>
      <c r="J887" s="209">
        <v>172.75</v>
      </c>
      <c r="K887" s="209">
        <v>173.5</v>
      </c>
      <c r="L887" s="209">
        <v>172.5</v>
      </c>
      <c r="M887" s="209">
        <v>170</v>
      </c>
      <c r="N887" s="209">
        <v>166.24416893399999</v>
      </c>
      <c r="O887" s="209">
        <v>151.5</v>
      </c>
      <c r="P887" s="209">
        <v>170</v>
      </c>
      <c r="Q887" s="209">
        <v>170</v>
      </c>
      <c r="R887" s="209">
        <v>167.57499999999999</v>
      </c>
      <c r="S887" s="209">
        <v>168.5</v>
      </c>
      <c r="T887" s="209">
        <v>148</v>
      </c>
      <c r="U887" s="209">
        <v>170.45</v>
      </c>
      <c r="V887" s="209">
        <v>172</v>
      </c>
      <c r="W887" s="209">
        <v>164.214</v>
      </c>
      <c r="X887" s="206"/>
      <c r="Y887" s="207"/>
      <c r="Z887" s="207"/>
      <c r="AA887" s="207"/>
      <c r="AB887" s="207"/>
      <c r="AC887" s="207"/>
      <c r="AD887" s="207"/>
      <c r="AE887" s="207"/>
      <c r="AF887" s="207"/>
      <c r="AG887" s="207"/>
      <c r="AH887" s="207"/>
      <c r="AI887" s="207"/>
      <c r="AJ887" s="207"/>
      <c r="AK887" s="207"/>
      <c r="AL887" s="207"/>
      <c r="AM887" s="207"/>
      <c r="AN887" s="207"/>
      <c r="AO887" s="207"/>
      <c r="AP887" s="207"/>
      <c r="AQ887" s="207"/>
      <c r="AR887" s="207"/>
      <c r="AS887" s="207"/>
      <c r="AT887" s="207"/>
      <c r="AU887" s="207"/>
      <c r="AV887" s="207"/>
      <c r="AW887" s="207"/>
      <c r="AX887" s="207"/>
      <c r="AY887" s="207"/>
      <c r="AZ887" s="207"/>
      <c r="BA887" s="207"/>
      <c r="BB887" s="207"/>
      <c r="BC887" s="207"/>
      <c r="BD887" s="207"/>
      <c r="BE887" s="207"/>
      <c r="BF887" s="207"/>
      <c r="BG887" s="207"/>
      <c r="BH887" s="207"/>
      <c r="BI887" s="207"/>
      <c r="BJ887" s="207"/>
      <c r="BK887" s="207"/>
      <c r="BL887" s="207"/>
      <c r="BM887" s="212"/>
    </row>
    <row r="888" spans="1:65">
      <c r="A888" s="30"/>
      <c r="B888" s="3" t="s">
        <v>264</v>
      </c>
      <c r="C888" s="29"/>
      <c r="D888" s="209">
        <v>1.9286471942789347</v>
      </c>
      <c r="E888" s="209">
        <v>3.7070967671267878</v>
      </c>
      <c r="F888" s="209">
        <v>2.5979538248398546</v>
      </c>
      <c r="G888" s="209">
        <v>3.5023801430836525</v>
      </c>
      <c r="H888" s="209">
        <v>2.0736441353327719</v>
      </c>
      <c r="I888" s="209">
        <v>1.8280226110928353</v>
      </c>
      <c r="J888" s="209">
        <v>2.294921930407801</v>
      </c>
      <c r="K888" s="209">
        <v>1.8907670401189038</v>
      </c>
      <c r="L888" s="209">
        <v>1.2516655570345725</v>
      </c>
      <c r="M888" s="209">
        <v>2.7279418371121236</v>
      </c>
      <c r="N888" s="209">
        <v>3.2492933176422456</v>
      </c>
      <c r="O888" s="209">
        <v>2.0655911179772892</v>
      </c>
      <c r="P888" s="209">
        <v>1.7511900715418265</v>
      </c>
      <c r="Q888" s="209">
        <v>2.2583179581272428</v>
      </c>
      <c r="R888" s="209">
        <v>1.4194282886664851</v>
      </c>
      <c r="S888" s="209">
        <v>1.4719601443879746</v>
      </c>
      <c r="T888" s="209">
        <v>8.914407813571616</v>
      </c>
      <c r="U888" s="209">
        <v>2.2003787552752456</v>
      </c>
      <c r="V888" s="209">
        <v>1.8973665961010275</v>
      </c>
      <c r="W888" s="209">
        <v>2.0059076499181101</v>
      </c>
      <c r="X888" s="206"/>
      <c r="Y888" s="207"/>
      <c r="Z888" s="207"/>
      <c r="AA888" s="207"/>
      <c r="AB888" s="207"/>
      <c r="AC888" s="207"/>
      <c r="AD888" s="207"/>
      <c r="AE888" s="207"/>
      <c r="AF888" s="207"/>
      <c r="AG888" s="207"/>
      <c r="AH888" s="207"/>
      <c r="AI888" s="207"/>
      <c r="AJ888" s="207"/>
      <c r="AK888" s="207"/>
      <c r="AL888" s="207"/>
      <c r="AM888" s="207"/>
      <c r="AN888" s="207"/>
      <c r="AO888" s="207"/>
      <c r="AP888" s="207"/>
      <c r="AQ888" s="207"/>
      <c r="AR888" s="207"/>
      <c r="AS888" s="207"/>
      <c r="AT888" s="207"/>
      <c r="AU888" s="207"/>
      <c r="AV888" s="207"/>
      <c r="AW888" s="207"/>
      <c r="AX888" s="207"/>
      <c r="AY888" s="207"/>
      <c r="AZ888" s="207"/>
      <c r="BA888" s="207"/>
      <c r="BB888" s="207"/>
      <c r="BC888" s="207"/>
      <c r="BD888" s="207"/>
      <c r="BE888" s="207"/>
      <c r="BF888" s="207"/>
      <c r="BG888" s="207"/>
      <c r="BH888" s="207"/>
      <c r="BI888" s="207"/>
      <c r="BJ888" s="207"/>
      <c r="BK888" s="207"/>
      <c r="BL888" s="207"/>
      <c r="BM888" s="212"/>
    </row>
    <row r="889" spans="1:65">
      <c r="A889" s="30"/>
      <c r="B889" s="3" t="s">
        <v>86</v>
      </c>
      <c r="C889" s="29"/>
      <c r="D889" s="13">
        <v>1.1021470908502969E-2</v>
      </c>
      <c r="E889" s="13">
        <v>2.2834575432883412E-2</v>
      </c>
      <c r="F889" s="13">
        <v>1.510834425096263E-2</v>
      </c>
      <c r="G889" s="13">
        <v>1.9975552146864937E-2</v>
      </c>
      <c r="H889" s="13">
        <v>1.2233888704028154E-2</v>
      </c>
      <c r="I889" s="13">
        <v>1.0541216402265269E-2</v>
      </c>
      <c r="J889" s="13">
        <v>1.3291053651010432E-2</v>
      </c>
      <c r="K889" s="13">
        <v>1.0913518269084582E-2</v>
      </c>
      <c r="L889" s="13">
        <v>7.2630496539723742E-3</v>
      </c>
      <c r="M889" s="13">
        <v>1.6054586584279298E-2</v>
      </c>
      <c r="N889" s="13">
        <v>1.9459252050705277E-2</v>
      </c>
      <c r="O889" s="13">
        <v>1.3619282096553557E-2</v>
      </c>
      <c r="P889" s="13">
        <v>1.0341673650837557E-2</v>
      </c>
      <c r="Q889" s="13">
        <v>1.3245266616582069E-2</v>
      </c>
      <c r="R889" s="13">
        <v>8.4621580557007539E-3</v>
      </c>
      <c r="S889" s="13">
        <v>8.7184213882802054E-3</v>
      </c>
      <c r="T889" s="13">
        <v>6.0368450204773924E-2</v>
      </c>
      <c r="U889" s="13">
        <v>1.2919339007389639E-2</v>
      </c>
      <c r="V889" s="13">
        <v>1.1031201140122253E-2</v>
      </c>
      <c r="W889" s="13">
        <v>1.2241034066658187E-2</v>
      </c>
      <c r="X889" s="146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30"/>
      <c r="B890" s="3" t="s">
        <v>265</v>
      </c>
      <c r="C890" s="29"/>
      <c r="D890" s="13">
        <v>2.6859700579339174E-2</v>
      </c>
      <c r="E890" s="13">
        <v>-4.7337959970396581E-2</v>
      </c>
      <c r="F890" s="13">
        <v>9.0494149788573619E-3</v>
      </c>
      <c r="G890" s="13">
        <v>2.8874416642346246E-2</v>
      </c>
      <c r="H890" s="13">
        <v>-5.3561960786444596E-3</v>
      </c>
      <c r="I890" s="13">
        <v>1.7627215319734768E-2</v>
      </c>
      <c r="J890" s="13">
        <v>1.3226136541321765E-2</v>
      </c>
      <c r="K890" s="13">
        <v>1.6649197813420891E-2</v>
      </c>
      <c r="L890" s="13">
        <v>1.1270101528693788E-2</v>
      </c>
      <c r="M890" s="13">
        <v>-2.911152312859544E-3</v>
      </c>
      <c r="N890" s="13">
        <v>-2.0147617332057388E-2</v>
      </c>
      <c r="O890" s="13">
        <v>-0.11000406925424444</v>
      </c>
      <c r="P890" s="13">
        <v>-6.334213584958448E-3</v>
      </c>
      <c r="Q890" s="13">
        <v>5.1190895923958202E-4</v>
      </c>
      <c r="R890" s="13">
        <v>-1.5693841120383634E-2</v>
      </c>
      <c r="S890" s="13">
        <v>-9.2682661039005243E-3</v>
      </c>
      <c r="T890" s="13">
        <v>-0.13347648940578083</v>
      </c>
      <c r="U890" s="13">
        <v>-5.6391029770563872E-4</v>
      </c>
      <c r="V890" s="13">
        <v>9.3140665160658109E-3</v>
      </c>
      <c r="W890" s="13">
        <v>-3.8408297704526806E-2</v>
      </c>
      <c r="X890" s="146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30"/>
      <c r="B891" s="46" t="s">
        <v>266</v>
      </c>
      <c r="C891" s="47"/>
      <c r="D891" s="45">
        <v>1.33</v>
      </c>
      <c r="E891" s="45">
        <v>2.13</v>
      </c>
      <c r="F891" s="45">
        <v>0.5</v>
      </c>
      <c r="G891" s="45">
        <v>1.43</v>
      </c>
      <c r="H891" s="45">
        <v>0.17</v>
      </c>
      <c r="I891" s="45">
        <v>0.9</v>
      </c>
      <c r="J891" s="45">
        <v>0.7</v>
      </c>
      <c r="K891" s="45">
        <v>0.86</v>
      </c>
      <c r="L891" s="45">
        <v>0.61</v>
      </c>
      <c r="M891" s="45">
        <v>0.05</v>
      </c>
      <c r="N891" s="45">
        <v>0.86</v>
      </c>
      <c r="O891" s="45">
        <v>5.05</v>
      </c>
      <c r="P891" s="45">
        <v>0.21</v>
      </c>
      <c r="Q891" s="45">
        <v>0.1</v>
      </c>
      <c r="R891" s="45">
        <v>0.65</v>
      </c>
      <c r="S891" s="45">
        <v>0.35</v>
      </c>
      <c r="T891" s="45">
        <v>6.14</v>
      </c>
      <c r="U891" s="45">
        <v>0.05</v>
      </c>
      <c r="V891" s="45">
        <v>0.52</v>
      </c>
      <c r="W891" s="45">
        <v>1.71</v>
      </c>
      <c r="X891" s="146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B892" s="31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BM892" s="55"/>
    </row>
    <row r="893" spans="1:65" ht="15">
      <c r="B893" s="8" t="s">
        <v>540</v>
      </c>
      <c r="BM893" s="28" t="s">
        <v>66</v>
      </c>
    </row>
    <row r="894" spans="1:65" ht="15">
      <c r="A894" s="25" t="s">
        <v>21</v>
      </c>
      <c r="B894" s="18" t="s">
        <v>110</v>
      </c>
      <c r="C894" s="15" t="s">
        <v>111</v>
      </c>
      <c r="D894" s="16" t="s">
        <v>230</v>
      </c>
      <c r="E894" s="17" t="s">
        <v>230</v>
      </c>
      <c r="F894" s="17" t="s">
        <v>230</v>
      </c>
      <c r="G894" s="17" t="s">
        <v>230</v>
      </c>
      <c r="H894" s="17" t="s">
        <v>230</v>
      </c>
      <c r="I894" s="17" t="s">
        <v>230</v>
      </c>
      <c r="J894" s="17" t="s">
        <v>230</v>
      </c>
      <c r="K894" s="17" t="s">
        <v>230</v>
      </c>
      <c r="L894" s="17" t="s">
        <v>230</v>
      </c>
      <c r="M894" s="17" t="s">
        <v>230</v>
      </c>
      <c r="N894" s="17" t="s">
        <v>230</v>
      </c>
      <c r="O894" s="17" t="s">
        <v>230</v>
      </c>
      <c r="P894" s="17" t="s">
        <v>230</v>
      </c>
      <c r="Q894" s="17" t="s">
        <v>230</v>
      </c>
      <c r="R894" s="17" t="s">
        <v>230</v>
      </c>
      <c r="S894" s="17" t="s">
        <v>230</v>
      </c>
      <c r="T894" s="17" t="s">
        <v>230</v>
      </c>
      <c r="U894" s="146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8">
        <v>1</v>
      </c>
    </row>
    <row r="895" spans="1:65">
      <c r="A895" s="30"/>
      <c r="B895" s="19" t="s">
        <v>231</v>
      </c>
      <c r="C895" s="9" t="s">
        <v>231</v>
      </c>
      <c r="D895" s="144" t="s">
        <v>234</v>
      </c>
      <c r="E895" s="145" t="s">
        <v>235</v>
      </c>
      <c r="F895" s="145" t="s">
        <v>239</v>
      </c>
      <c r="G895" s="145" t="s">
        <v>240</v>
      </c>
      <c r="H895" s="145" t="s">
        <v>241</v>
      </c>
      <c r="I895" s="145" t="s">
        <v>242</v>
      </c>
      <c r="J895" s="145" t="s">
        <v>243</v>
      </c>
      <c r="K895" s="145" t="s">
        <v>244</v>
      </c>
      <c r="L895" s="145" t="s">
        <v>245</v>
      </c>
      <c r="M895" s="145" t="s">
        <v>246</v>
      </c>
      <c r="N895" s="145" t="s">
        <v>247</v>
      </c>
      <c r="O895" s="145" t="s">
        <v>248</v>
      </c>
      <c r="P895" s="145" t="s">
        <v>249</v>
      </c>
      <c r="Q895" s="145" t="s">
        <v>250</v>
      </c>
      <c r="R895" s="145" t="s">
        <v>251</v>
      </c>
      <c r="S895" s="145" t="s">
        <v>286</v>
      </c>
      <c r="T895" s="145" t="s">
        <v>255</v>
      </c>
      <c r="U895" s="146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8" t="s">
        <v>3</v>
      </c>
    </row>
    <row r="896" spans="1:65">
      <c r="A896" s="30"/>
      <c r="B896" s="19"/>
      <c r="C896" s="9"/>
      <c r="D896" s="10" t="s">
        <v>302</v>
      </c>
      <c r="E896" s="11" t="s">
        <v>302</v>
      </c>
      <c r="F896" s="11" t="s">
        <v>303</v>
      </c>
      <c r="G896" s="11" t="s">
        <v>302</v>
      </c>
      <c r="H896" s="11" t="s">
        <v>303</v>
      </c>
      <c r="I896" s="11" t="s">
        <v>303</v>
      </c>
      <c r="J896" s="11" t="s">
        <v>303</v>
      </c>
      <c r="K896" s="11" t="s">
        <v>303</v>
      </c>
      <c r="L896" s="11" t="s">
        <v>303</v>
      </c>
      <c r="M896" s="11" t="s">
        <v>114</v>
      </c>
      <c r="N896" s="11" t="s">
        <v>303</v>
      </c>
      <c r="O896" s="11" t="s">
        <v>302</v>
      </c>
      <c r="P896" s="11" t="s">
        <v>302</v>
      </c>
      <c r="Q896" s="11" t="s">
        <v>302</v>
      </c>
      <c r="R896" s="11" t="s">
        <v>303</v>
      </c>
      <c r="S896" s="11" t="s">
        <v>303</v>
      </c>
      <c r="T896" s="11" t="s">
        <v>302</v>
      </c>
      <c r="U896" s="146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>
        <v>2</v>
      </c>
    </row>
    <row r="897" spans="1:65">
      <c r="A897" s="30"/>
      <c r="B897" s="19"/>
      <c r="C897" s="9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146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8">
        <v>3</v>
      </c>
    </row>
    <row r="898" spans="1:65">
      <c r="A898" s="30"/>
      <c r="B898" s="18">
        <v>1</v>
      </c>
      <c r="C898" s="14">
        <v>1</v>
      </c>
      <c r="D898" s="22">
        <v>1.1599999999999999</v>
      </c>
      <c r="E898" s="22">
        <v>0.91997369818449859</v>
      </c>
      <c r="F898" s="147" t="s">
        <v>104</v>
      </c>
      <c r="G898" s="147">
        <v>0.62</v>
      </c>
      <c r="H898" s="22">
        <v>1.07</v>
      </c>
      <c r="I898" s="22">
        <v>1.07</v>
      </c>
      <c r="J898" s="22">
        <v>1.06</v>
      </c>
      <c r="K898" s="22">
        <v>1.04</v>
      </c>
      <c r="L898" s="22">
        <v>1.21</v>
      </c>
      <c r="M898" s="147">
        <v>0.27239594896000002</v>
      </c>
      <c r="N898" s="22">
        <v>0.94</v>
      </c>
      <c r="O898" s="22">
        <v>0.9</v>
      </c>
      <c r="P898" s="22">
        <v>0.9</v>
      </c>
      <c r="Q898" s="22">
        <v>1.04</v>
      </c>
      <c r="R898" s="147">
        <v>1</v>
      </c>
      <c r="S898" s="22">
        <v>1.18</v>
      </c>
      <c r="T898" s="22">
        <v>1</v>
      </c>
      <c r="U898" s="146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>
        <v>1</v>
      </c>
    </row>
    <row r="899" spans="1:65">
      <c r="A899" s="30"/>
      <c r="B899" s="19">
        <v>1</v>
      </c>
      <c r="C899" s="9">
        <v>2</v>
      </c>
      <c r="D899" s="11">
        <v>1.1299999999999999</v>
      </c>
      <c r="E899" s="149">
        <v>0.98033928136179849</v>
      </c>
      <c r="F899" s="148" t="s">
        <v>104</v>
      </c>
      <c r="G899" s="149">
        <v>0.56999999999999995</v>
      </c>
      <c r="H899" s="11">
        <v>1.1100000000000001</v>
      </c>
      <c r="I899" s="11">
        <v>1.07</v>
      </c>
      <c r="J899" s="11">
        <v>1.1000000000000001</v>
      </c>
      <c r="K899" s="11">
        <v>1.03</v>
      </c>
      <c r="L899" s="11">
        <v>1.1399999999999999</v>
      </c>
      <c r="M899" s="148">
        <v>0.35615157391199997</v>
      </c>
      <c r="N899" s="11">
        <v>0.95</v>
      </c>
      <c r="O899" s="11">
        <v>0.86</v>
      </c>
      <c r="P899" s="11">
        <v>0.9</v>
      </c>
      <c r="Q899" s="11">
        <v>1.1299999999999999</v>
      </c>
      <c r="R899" s="148">
        <v>1</v>
      </c>
      <c r="S899" s="11">
        <v>1.2</v>
      </c>
      <c r="T899" s="11">
        <v>1</v>
      </c>
      <c r="U899" s="146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24</v>
      </c>
    </row>
    <row r="900" spans="1:65">
      <c r="A900" s="30"/>
      <c r="B900" s="19">
        <v>1</v>
      </c>
      <c r="C900" s="9">
        <v>3</v>
      </c>
      <c r="D900" s="11">
        <v>1.1399999999999999</v>
      </c>
      <c r="E900" s="11">
        <v>0.90666030222236915</v>
      </c>
      <c r="F900" s="148" t="s">
        <v>104</v>
      </c>
      <c r="G900" s="148">
        <v>0.59</v>
      </c>
      <c r="H900" s="11">
        <v>1.05</v>
      </c>
      <c r="I900" s="11">
        <v>1.06</v>
      </c>
      <c r="J900" s="11">
        <v>1.02</v>
      </c>
      <c r="K900" s="11">
        <v>1</v>
      </c>
      <c r="L900" s="11">
        <v>1.17</v>
      </c>
      <c r="M900" s="148">
        <v>0.34638070834799994</v>
      </c>
      <c r="N900" s="11">
        <v>0.92</v>
      </c>
      <c r="O900" s="11">
        <v>0.9</v>
      </c>
      <c r="P900" s="11">
        <v>0.9</v>
      </c>
      <c r="Q900" s="11">
        <v>1.08</v>
      </c>
      <c r="R900" s="148">
        <v>1</v>
      </c>
      <c r="S900" s="11">
        <v>1.18</v>
      </c>
      <c r="T900" s="11">
        <v>1</v>
      </c>
      <c r="U900" s="146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>
        <v>16</v>
      </c>
    </row>
    <row r="901" spans="1:65">
      <c r="A901" s="30"/>
      <c r="B901" s="19">
        <v>1</v>
      </c>
      <c r="C901" s="9">
        <v>4</v>
      </c>
      <c r="D901" s="11">
        <v>1.06</v>
      </c>
      <c r="E901" s="11">
        <v>0.93991872487156691</v>
      </c>
      <c r="F901" s="148" t="s">
        <v>104</v>
      </c>
      <c r="G901" s="148">
        <v>0.63</v>
      </c>
      <c r="H901" s="11">
        <v>1.0900000000000001</v>
      </c>
      <c r="I901" s="149">
        <v>1.29</v>
      </c>
      <c r="J901" s="11">
        <v>1.08</v>
      </c>
      <c r="K901" s="11">
        <v>1.03</v>
      </c>
      <c r="L901" s="11">
        <v>1.1000000000000001</v>
      </c>
      <c r="M901" s="148">
        <v>0.27503585572</v>
      </c>
      <c r="N901" s="11">
        <v>0.95</v>
      </c>
      <c r="O901" s="11">
        <v>0.93</v>
      </c>
      <c r="P901" s="11">
        <v>1</v>
      </c>
      <c r="Q901" s="11">
        <v>1.1100000000000001</v>
      </c>
      <c r="R901" s="148">
        <v>1</v>
      </c>
      <c r="S901" s="11">
        <v>1.18</v>
      </c>
      <c r="T901" s="11">
        <v>1</v>
      </c>
      <c r="U901" s="146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1.0366097044340441</v>
      </c>
    </row>
    <row r="902" spans="1:65">
      <c r="A902" s="30"/>
      <c r="B902" s="19">
        <v>1</v>
      </c>
      <c r="C902" s="9">
        <v>5</v>
      </c>
      <c r="D902" s="11">
        <v>1.02</v>
      </c>
      <c r="E902" s="11">
        <v>0.90690396209242574</v>
      </c>
      <c r="F902" s="148" t="s">
        <v>104</v>
      </c>
      <c r="G902" s="148">
        <v>0.62</v>
      </c>
      <c r="H902" s="11">
        <v>1.08</v>
      </c>
      <c r="I902" s="11">
        <v>1.02</v>
      </c>
      <c r="J902" s="11">
        <v>1.1000000000000001</v>
      </c>
      <c r="K902" s="11">
        <v>1.04</v>
      </c>
      <c r="L902" s="11">
        <v>1.1100000000000001</v>
      </c>
      <c r="M902" s="148">
        <v>0.33237118141200001</v>
      </c>
      <c r="N902" s="11">
        <v>0.98</v>
      </c>
      <c r="O902" s="11">
        <v>0.94</v>
      </c>
      <c r="P902" s="11">
        <v>1</v>
      </c>
      <c r="Q902" s="11">
        <v>1.06</v>
      </c>
      <c r="R902" s="148">
        <v>1</v>
      </c>
      <c r="S902" s="11">
        <v>1.21</v>
      </c>
      <c r="T902" s="11">
        <v>1.1000000000000001</v>
      </c>
      <c r="U902" s="146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61</v>
      </c>
    </row>
    <row r="903" spans="1:65">
      <c r="A903" s="30"/>
      <c r="B903" s="19">
        <v>1</v>
      </c>
      <c r="C903" s="9">
        <v>6</v>
      </c>
      <c r="D903" s="11">
        <v>1.1299999999999999</v>
      </c>
      <c r="E903" s="11">
        <v>0.91117410084199479</v>
      </c>
      <c r="F903" s="148" t="s">
        <v>104</v>
      </c>
      <c r="G903" s="148">
        <v>0.62</v>
      </c>
      <c r="H903" s="11">
        <v>1.08</v>
      </c>
      <c r="I903" s="11">
        <v>1.05</v>
      </c>
      <c r="J903" s="11">
        <v>1.04</v>
      </c>
      <c r="K903" s="11">
        <v>0.9900000000000001</v>
      </c>
      <c r="L903" s="11">
        <v>1.1599999999999999</v>
      </c>
      <c r="M903" s="148">
        <v>0.27767576248000003</v>
      </c>
      <c r="N903" s="11">
        <v>0.95</v>
      </c>
      <c r="O903" s="11">
        <v>0.93</v>
      </c>
      <c r="P903" s="11">
        <v>0.9</v>
      </c>
      <c r="Q903" s="11">
        <v>1.04</v>
      </c>
      <c r="R903" s="148">
        <v>1</v>
      </c>
      <c r="S903" s="11">
        <v>1.23</v>
      </c>
      <c r="T903" s="11">
        <v>1</v>
      </c>
      <c r="U903" s="146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5"/>
    </row>
    <row r="904" spans="1:65">
      <c r="A904" s="30"/>
      <c r="B904" s="20" t="s">
        <v>262</v>
      </c>
      <c r="C904" s="12"/>
      <c r="D904" s="23">
        <v>1.1066666666666667</v>
      </c>
      <c r="E904" s="23">
        <v>0.92749501159577574</v>
      </c>
      <c r="F904" s="23" t="s">
        <v>696</v>
      </c>
      <c r="G904" s="23">
        <v>0.60833333333333328</v>
      </c>
      <c r="H904" s="23">
        <v>1.08</v>
      </c>
      <c r="I904" s="23">
        <v>1.0933333333333333</v>
      </c>
      <c r="J904" s="23">
        <v>1.0666666666666667</v>
      </c>
      <c r="K904" s="23">
        <v>1.0216666666666667</v>
      </c>
      <c r="L904" s="23">
        <v>1.1483333333333332</v>
      </c>
      <c r="M904" s="23">
        <v>0.31000183847200002</v>
      </c>
      <c r="N904" s="23">
        <v>0.94833333333333336</v>
      </c>
      <c r="O904" s="23">
        <v>0.91</v>
      </c>
      <c r="P904" s="23">
        <v>0.93333333333333346</v>
      </c>
      <c r="Q904" s="23">
        <v>1.0766666666666667</v>
      </c>
      <c r="R904" s="23">
        <v>1</v>
      </c>
      <c r="S904" s="23">
        <v>1.1966666666666665</v>
      </c>
      <c r="T904" s="23">
        <v>1.0166666666666666</v>
      </c>
      <c r="U904" s="146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5"/>
    </row>
    <row r="905" spans="1:65">
      <c r="A905" s="30"/>
      <c r="B905" s="3" t="s">
        <v>263</v>
      </c>
      <c r="C905" s="29"/>
      <c r="D905" s="11">
        <v>1.1299999999999999</v>
      </c>
      <c r="E905" s="11">
        <v>0.91557389951324675</v>
      </c>
      <c r="F905" s="11" t="s">
        <v>696</v>
      </c>
      <c r="G905" s="11">
        <v>0.62</v>
      </c>
      <c r="H905" s="11">
        <v>1.08</v>
      </c>
      <c r="I905" s="11">
        <v>1.0649999999999999</v>
      </c>
      <c r="J905" s="11">
        <v>1.07</v>
      </c>
      <c r="K905" s="11">
        <v>1.03</v>
      </c>
      <c r="L905" s="11">
        <v>1.1499999999999999</v>
      </c>
      <c r="M905" s="11">
        <v>0.30502347194599999</v>
      </c>
      <c r="N905" s="11">
        <v>0.95</v>
      </c>
      <c r="O905" s="11">
        <v>0.91500000000000004</v>
      </c>
      <c r="P905" s="11">
        <v>0.9</v>
      </c>
      <c r="Q905" s="11">
        <v>1.07</v>
      </c>
      <c r="R905" s="11">
        <v>1</v>
      </c>
      <c r="S905" s="11">
        <v>1.19</v>
      </c>
      <c r="T905" s="11">
        <v>1</v>
      </c>
      <c r="U905" s="146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30"/>
      <c r="B906" s="3" t="s">
        <v>264</v>
      </c>
      <c r="C906" s="29"/>
      <c r="D906" s="24">
        <v>5.4283207962192694E-2</v>
      </c>
      <c r="E906" s="24">
        <v>2.8732853030113532E-2</v>
      </c>
      <c r="F906" s="24" t="s">
        <v>696</v>
      </c>
      <c r="G906" s="24">
        <v>2.3166067138525426E-2</v>
      </c>
      <c r="H906" s="24">
        <v>2.0000000000000018E-2</v>
      </c>
      <c r="I906" s="24">
        <v>9.8115578103921228E-2</v>
      </c>
      <c r="J906" s="24">
        <v>3.2659863237109066E-2</v>
      </c>
      <c r="K906" s="24">
        <v>2.1369760566432795E-2</v>
      </c>
      <c r="L906" s="24">
        <v>4.0702170294305708E-2</v>
      </c>
      <c r="M906" s="24">
        <v>3.9077885876916525E-2</v>
      </c>
      <c r="N906" s="24">
        <v>1.9407902170679503E-2</v>
      </c>
      <c r="O906" s="24">
        <v>2.9664793948382655E-2</v>
      </c>
      <c r="P906" s="24">
        <v>5.1639777949432218E-2</v>
      </c>
      <c r="Q906" s="24">
        <v>3.7237973450050484E-2</v>
      </c>
      <c r="R906" s="24">
        <v>0</v>
      </c>
      <c r="S906" s="24">
        <v>2.0655911179772907E-2</v>
      </c>
      <c r="T906" s="24">
        <v>4.0824829046386339E-2</v>
      </c>
      <c r="U906" s="202"/>
      <c r="V906" s="203"/>
      <c r="W906" s="203"/>
      <c r="X906" s="203"/>
      <c r="Y906" s="203"/>
      <c r="Z906" s="203"/>
      <c r="AA906" s="203"/>
      <c r="AB906" s="203"/>
      <c r="AC906" s="203"/>
      <c r="AD906" s="203"/>
      <c r="AE906" s="203"/>
      <c r="AF906" s="203"/>
      <c r="AG906" s="203"/>
      <c r="AH906" s="203"/>
      <c r="AI906" s="203"/>
      <c r="AJ906" s="203"/>
      <c r="AK906" s="203"/>
      <c r="AL906" s="203"/>
      <c r="AM906" s="203"/>
      <c r="AN906" s="203"/>
      <c r="AO906" s="203"/>
      <c r="AP906" s="203"/>
      <c r="AQ906" s="203"/>
      <c r="AR906" s="203"/>
      <c r="AS906" s="203"/>
      <c r="AT906" s="203"/>
      <c r="AU906" s="203"/>
      <c r="AV906" s="203"/>
      <c r="AW906" s="203"/>
      <c r="AX906" s="203"/>
      <c r="AY906" s="203"/>
      <c r="AZ906" s="203"/>
      <c r="BA906" s="203"/>
      <c r="BB906" s="203"/>
      <c r="BC906" s="203"/>
      <c r="BD906" s="203"/>
      <c r="BE906" s="203"/>
      <c r="BF906" s="203"/>
      <c r="BG906" s="203"/>
      <c r="BH906" s="203"/>
      <c r="BI906" s="203"/>
      <c r="BJ906" s="203"/>
      <c r="BK906" s="203"/>
      <c r="BL906" s="203"/>
      <c r="BM906" s="56"/>
    </row>
    <row r="907" spans="1:65">
      <c r="A907" s="30"/>
      <c r="B907" s="3" t="s">
        <v>86</v>
      </c>
      <c r="C907" s="29"/>
      <c r="D907" s="13">
        <v>4.9051091532101833E-2</v>
      </c>
      <c r="E907" s="13">
        <v>3.0978983898444931E-2</v>
      </c>
      <c r="F907" s="13" t="s">
        <v>696</v>
      </c>
      <c r="G907" s="13">
        <v>3.8081206255110293E-2</v>
      </c>
      <c r="H907" s="13">
        <v>1.8518518518518535E-2</v>
      </c>
      <c r="I907" s="13">
        <v>8.9739858021879171E-2</v>
      </c>
      <c r="J907" s="13">
        <v>3.0618621784789749E-2</v>
      </c>
      <c r="K907" s="13">
        <v>2.0916568254257219E-2</v>
      </c>
      <c r="L907" s="13">
        <v>3.5444560488510052E-2</v>
      </c>
      <c r="M907" s="13">
        <v>0.12605694878950247</v>
      </c>
      <c r="N907" s="13">
        <v>2.0465274696674342E-2</v>
      </c>
      <c r="O907" s="13">
        <v>3.2598674668552367E-2</v>
      </c>
      <c r="P907" s="13">
        <v>5.53283335172488E-2</v>
      </c>
      <c r="Q907" s="13">
        <v>3.4586353049582491E-2</v>
      </c>
      <c r="R907" s="13">
        <v>0</v>
      </c>
      <c r="S907" s="13">
        <v>1.7261207114016359E-2</v>
      </c>
      <c r="T907" s="13">
        <v>4.0155569553822629E-2</v>
      </c>
      <c r="U907" s="146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30"/>
      <c r="B908" s="3" t="s">
        <v>265</v>
      </c>
      <c r="C908" s="29"/>
      <c r="D908" s="13">
        <v>6.7582776750938711E-2</v>
      </c>
      <c r="E908" s="13">
        <v>-0.10526111454632914</v>
      </c>
      <c r="F908" s="13" t="s">
        <v>696</v>
      </c>
      <c r="G908" s="13">
        <v>-0.4131510338643184</v>
      </c>
      <c r="H908" s="13">
        <v>4.1857890564169109E-2</v>
      </c>
      <c r="I908" s="13">
        <v>5.472033365755391E-2</v>
      </c>
      <c r="J908" s="13">
        <v>2.8995447470784308E-2</v>
      </c>
      <c r="K908" s="13">
        <v>-1.441529796938934E-2</v>
      </c>
      <c r="L908" s="13">
        <v>0.10777791141776616</v>
      </c>
      <c r="M908" s="13">
        <v>-0.70094642453569245</v>
      </c>
      <c r="N908" s="13">
        <v>-8.5158734983005857E-2</v>
      </c>
      <c r="O908" s="13">
        <v>-0.1221382588764871</v>
      </c>
      <c r="P908" s="13">
        <v>-9.9628983463063592E-2</v>
      </c>
      <c r="Q908" s="13">
        <v>3.8642279790822798E-2</v>
      </c>
      <c r="R908" s="13">
        <v>-3.5316767996139697E-2</v>
      </c>
      <c r="S908" s="13">
        <v>0.15440426763128601</v>
      </c>
      <c r="T908" s="13">
        <v>-1.9238714129408807E-2</v>
      </c>
      <c r="U908" s="146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30"/>
      <c r="B909" s="46" t="s">
        <v>266</v>
      </c>
      <c r="C909" s="47"/>
      <c r="D909" s="45">
        <v>0.68</v>
      </c>
      <c r="E909" s="45">
        <v>0.71</v>
      </c>
      <c r="F909" s="45">
        <v>7.54</v>
      </c>
      <c r="G909" s="45">
        <v>3.2</v>
      </c>
      <c r="H909" s="45">
        <v>0.47</v>
      </c>
      <c r="I909" s="45">
        <v>0.57999999999999996</v>
      </c>
      <c r="J909" s="45">
        <v>0.37</v>
      </c>
      <c r="K909" s="45">
        <v>0.02</v>
      </c>
      <c r="L909" s="45">
        <v>1</v>
      </c>
      <c r="M909" s="45">
        <v>5.52</v>
      </c>
      <c r="N909" s="45">
        <v>0.55000000000000004</v>
      </c>
      <c r="O909" s="45">
        <v>0.85</v>
      </c>
      <c r="P909" s="45">
        <v>0.67</v>
      </c>
      <c r="Q909" s="45">
        <v>0.45</v>
      </c>
      <c r="R909" s="45" t="s">
        <v>267</v>
      </c>
      <c r="S909" s="45">
        <v>1.38</v>
      </c>
      <c r="T909" s="45">
        <v>0.02</v>
      </c>
      <c r="U909" s="146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B910" s="31" t="s">
        <v>320</v>
      </c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BM910" s="55"/>
    </row>
    <row r="911" spans="1:65">
      <c r="BM911" s="55"/>
    </row>
    <row r="912" spans="1:65" ht="15">
      <c r="B912" s="8" t="s">
        <v>541</v>
      </c>
      <c r="BM912" s="28" t="s">
        <v>66</v>
      </c>
    </row>
    <row r="913" spans="1:65" ht="15">
      <c r="A913" s="25" t="s">
        <v>24</v>
      </c>
      <c r="B913" s="18" t="s">
        <v>110</v>
      </c>
      <c r="C913" s="15" t="s">
        <v>111</v>
      </c>
      <c r="D913" s="16" t="s">
        <v>230</v>
      </c>
      <c r="E913" s="17" t="s">
        <v>230</v>
      </c>
      <c r="F913" s="17" t="s">
        <v>230</v>
      </c>
      <c r="G913" s="17" t="s">
        <v>230</v>
      </c>
      <c r="H913" s="17" t="s">
        <v>230</v>
      </c>
      <c r="I913" s="17" t="s">
        <v>230</v>
      </c>
      <c r="J913" s="17" t="s">
        <v>230</v>
      </c>
      <c r="K913" s="17" t="s">
        <v>230</v>
      </c>
      <c r="L913" s="17" t="s">
        <v>230</v>
      </c>
      <c r="M913" s="17" t="s">
        <v>230</v>
      </c>
      <c r="N913" s="146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8">
        <v>1</v>
      </c>
    </row>
    <row r="914" spans="1:65">
      <c r="A914" s="30"/>
      <c r="B914" s="19" t="s">
        <v>231</v>
      </c>
      <c r="C914" s="9" t="s">
        <v>231</v>
      </c>
      <c r="D914" s="144" t="s">
        <v>234</v>
      </c>
      <c r="E914" s="145" t="s">
        <v>235</v>
      </c>
      <c r="F914" s="145" t="s">
        <v>237</v>
      </c>
      <c r="G914" s="145" t="s">
        <v>239</v>
      </c>
      <c r="H914" s="145" t="s">
        <v>249</v>
      </c>
      <c r="I914" s="145" t="s">
        <v>250</v>
      </c>
      <c r="J914" s="145" t="s">
        <v>251</v>
      </c>
      <c r="K914" s="145" t="s">
        <v>286</v>
      </c>
      <c r="L914" s="145" t="s">
        <v>255</v>
      </c>
      <c r="M914" s="145" t="s">
        <v>301</v>
      </c>
      <c r="N914" s="146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8" t="s">
        <v>3</v>
      </c>
    </row>
    <row r="915" spans="1:65">
      <c r="A915" s="30"/>
      <c r="B915" s="19"/>
      <c r="C915" s="9"/>
      <c r="D915" s="10" t="s">
        <v>302</v>
      </c>
      <c r="E915" s="11" t="s">
        <v>302</v>
      </c>
      <c r="F915" s="11" t="s">
        <v>302</v>
      </c>
      <c r="G915" s="11" t="s">
        <v>303</v>
      </c>
      <c r="H915" s="11" t="s">
        <v>302</v>
      </c>
      <c r="I915" s="11" t="s">
        <v>302</v>
      </c>
      <c r="J915" s="11" t="s">
        <v>303</v>
      </c>
      <c r="K915" s="11" t="s">
        <v>303</v>
      </c>
      <c r="L915" s="11" t="s">
        <v>302</v>
      </c>
      <c r="M915" s="11" t="s">
        <v>114</v>
      </c>
      <c r="N915" s="146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8">
        <v>2</v>
      </c>
    </row>
    <row r="916" spans="1:65">
      <c r="A916" s="30"/>
      <c r="B916" s="19"/>
      <c r="C916" s="9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146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8">
        <v>3</v>
      </c>
    </row>
    <row r="917" spans="1:65">
      <c r="A917" s="30"/>
      <c r="B917" s="18">
        <v>1</v>
      </c>
      <c r="C917" s="14">
        <v>1</v>
      </c>
      <c r="D917" s="22">
        <v>0.53</v>
      </c>
      <c r="E917" s="22">
        <v>0.52870964013871247</v>
      </c>
      <c r="F917" s="147">
        <v>0.69830000000000003</v>
      </c>
      <c r="G917" s="22">
        <v>0.6</v>
      </c>
      <c r="H917" s="22">
        <v>0.5</v>
      </c>
      <c r="I917" s="150">
        <v>0.56000000000000005</v>
      </c>
      <c r="J917" s="22">
        <v>0.5</v>
      </c>
      <c r="K917" s="22">
        <v>0.57999999999999996</v>
      </c>
      <c r="L917" s="22">
        <v>0.52</v>
      </c>
      <c r="M917" s="147">
        <v>0.34399999999999997</v>
      </c>
      <c r="N917" s="146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8">
        <v>1</v>
      </c>
    </row>
    <row r="918" spans="1:65">
      <c r="A918" s="30"/>
      <c r="B918" s="19">
        <v>1</v>
      </c>
      <c r="C918" s="9">
        <v>2</v>
      </c>
      <c r="D918" s="11">
        <v>0.54</v>
      </c>
      <c r="E918" s="11">
        <v>0.54700118985432533</v>
      </c>
      <c r="F918" s="148">
        <v>0.70557999999999998</v>
      </c>
      <c r="G918" s="11">
        <v>0.5</v>
      </c>
      <c r="H918" s="11">
        <v>0.5</v>
      </c>
      <c r="I918" s="11">
        <v>0.53</v>
      </c>
      <c r="J918" s="11">
        <v>0.5</v>
      </c>
      <c r="K918" s="11">
        <v>0.56000000000000005</v>
      </c>
      <c r="L918" s="11">
        <v>0.54</v>
      </c>
      <c r="M918" s="148">
        <v>0.80100000000000005</v>
      </c>
      <c r="N918" s="146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8">
        <v>25</v>
      </c>
    </row>
    <row r="919" spans="1:65">
      <c r="A919" s="30"/>
      <c r="B919" s="19">
        <v>1</v>
      </c>
      <c r="C919" s="9">
        <v>3</v>
      </c>
      <c r="D919" s="11">
        <v>0.51</v>
      </c>
      <c r="E919" s="11">
        <v>0.52817529372137217</v>
      </c>
      <c r="F919" s="148">
        <v>0.69371000000000005</v>
      </c>
      <c r="G919" s="11">
        <v>0.5</v>
      </c>
      <c r="H919" s="11">
        <v>0.5</v>
      </c>
      <c r="I919" s="11">
        <v>0.52</v>
      </c>
      <c r="J919" s="11">
        <v>0.5</v>
      </c>
      <c r="K919" s="11">
        <v>0.57999999999999996</v>
      </c>
      <c r="L919" s="11">
        <v>0.52</v>
      </c>
      <c r="M919" s="148">
        <v>0.26400000000000001</v>
      </c>
      <c r="N919" s="146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8">
        <v>16</v>
      </c>
    </row>
    <row r="920" spans="1:65">
      <c r="A920" s="30"/>
      <c r="B920" s="19">
        <v>1</v>
      </c>
      <c r="C920" s="9">
        <v>4</v>
      </c>
      <c r="D920" s="11">
        <v>0.53</v>
      </c>
      <c r="E920" s="11">
        <v>0.54291496230291825</v>
      </c>
      <c r="F920" s="148">
        <v>0.67247999999999997</v>
      </c>
      <c r="G920" s="11">
        <v>0.6</v>
      </c>
      <c r="H920" s="11">
        <v>0.6</v>
      </c>
      <c r="I920" s="11">
        <v>0.51</v>
      </c>
      <c r="J920" s="11">
        <v>0.5</v>
      </c>
      <c r="K920" s="11">
        <v>0.6</v>
      </c>
      <c r="L920" s="11">
        <v>0.54</v>
      </c>
      <c r="M920" s="148">
        <v>0.27400000000000002</v>
      </c>
      <c r="N920" s="146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>
        <v>0.54170676888187463</v>
      </c>
    </row>
    <row r="921" spans="1:65">
      <c r="A921" s="30"/>
      <c r="B921" s="19">
        <v>1</v>
      </c>
      <c r="C921" s="9">
        <v>5</v>
      </c>
      <c r="D921" s="11">
        <v>0.54</v>
      </c>
      <c r="E921" s="11">
        <v>0.55741980528049406</v>
      </c>
      <c r="F921" s="148">
        <v>0.68569999999999998</v>
      </c>
      <c r="G921" s="11">
        <v>0.6</v>
      </c>
      <c r="H921" s="11">
        <v>0.6</v>
      </c>
      <c r="I921" s="11">
        <v>0.52</v>
      </c>
      <c r="J921" s="11">
        <v>0.6</v>
      </c>
      <c r="K921" s="11">
        <v>0.56999999999999995</v>
      </c>
      <c r="L921" s="11">
        <v>0.54</v>
      </c>
      <c r="M921" s="148">
        <v>0.40899999999999997</v>
      </c>
      <c r="N921" s="146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8">
        <v>62</v>
      </c>
    </row>
    <row r="922" spans="1:65">
      <c r="A922" s="30"/>
      <c r="B922" s="19">
        <v>1</v>
      </c>
      <c r="C922" s="9">
        <v>6</v>
      </c>
      <c r="D922" s="11">
        <v>0.56000000000000005</v>
      </c>
      <c r="E922" s="11">
        <v>0.53170401503215714</v>
      </c>
      <c r="F922" s="148">
        <v>0.68791000000000002</v>
      </c>
      <c r="G922" s="11">
        <v>0.5</v>
      </c>
      <c r="H922" s="11">
        <v>0.6</v>
      </c>
      <c r="I922" s="11">
        <v>0.51</v>
      </c>
      <c r="J922" s="11">
        <v>0.6</v>
      </c>
      <c r="K922" s="149">
        <v>0.67</v>
      </c>
      <c r="L922" s="11">
        <v>0.52</v>
      </c>
      <c r="M922" s="149">
        <v>1.1919999999999999</v>
      </c>
      <c r="N922" s="146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5"/>
    </row>
    <row r="923" spans="1:65">
      <c r="A923" s="30"/>
      <c r="B923" s="20" t="s">
        <v>262</v>
      </c>
      <c r="C923" s="12"/>
      <c r="D923" s="23">
        <v>0.53500000000000003</v>
      </c>
      <c r="E923" s="23">
        <v>0.53932081772166329</v>
      </c>
      <c r="F923" s="23">
        <v>0.6906133333333333</v>
      </c>
      <c r="G923" s="23">
        <v>0.55000000000000004</v>
      </c>
      <c r="H923" s="23">
        <v>0.55000000000000004</v>
      </c>
      <c r="I923" s="23">
        <v>0.52500000000000002</v>
      </c>
      <c r="J923" s="23">
        <v>0.53333333333333333</v>
      </c>
      <c r="K923" s="23">
        <v>0.59333333333333338</v>
      </c>
      <c r="L923" s="23">
        <v>0.53</v>
      </c>
      <c r="M923" s="23">
        <v>0.54733333333333334</v>
      </c>
      <c r="N923" s="146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5"/>
    </row>
    <row r="924" spans="1:65">
      <c r="A924" s="30"/>
      <c r="B924" s="3" t="s">
        <v>263</v>
      </c>
      <c r="C924" s="29"/>
      <c r="D924" s="11">
        <v>0.53500000000000003</v>
      </c>
      <c r="E924" s="11">
        <v>0.53730948866753769</v>
      </c>
      <c r="F924" s="11">
        <v>0.69081000000000004</v>
      </c>
      <c r="G924" s="11">
        <v>0.55000000000000004</v>
      </c>
      <c r="H924" s="11">
        <v>0.55000000000000004</v>
      </c>
      <c r="I924" s="11">
        <v>0.52</v>
      </c>
      <c r="J924" s="11">
        <v>0.5</v>
      </c>
      <c r="K924" s="11">
        <v>0.57999999999999996</v>
      </c>
      <c r="L924" s="11">
        <v>0.53</v>
      </c>
      <c r="M924" s="11">
        <v>0.37649999999999995</v>
      </c>
      <c r="N924" s="146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30"/>
      <c r="B925" s="3" t="s">
        <v>264</v>
      </c>
      <c r="C925" s="29"/>
      <c r="D925" s="24">
        <v>1.6431676725154998E-2</v>
      </c>
      <c r="E925" s="24">
        <v>1.1784013070008863E-2</v>
      </c>
      <c r="F925" s="24">
        <v>1.1427527583281827E-2</v>
      </c>
      <c r="G925" s="24">
        <v>5.4772255750516599E-2</v>
      </c>
      <c r="H925" s="24">
        <v>5.4772255750516599E-2</v>
      </c>
      <c r="I925" s="24">
        <v>1.8708286933869722E-2</v>
      </c>
      <c r="J925" s="24">
        <v>5.1639777949432218E-2</v>
      </c>
      <c r="K925" s="24">
        <v>3.983298465677243E-2</v>
      </c>
      <c r="L925" s="24">
        <v>1.0954451150103331E-2</v>
      </c>
      <c r="M925" s="24">
        <v>0.37293734951954965</v>
      </c>
      <c r="N925" s="202"/>
      <c r="O925" s="203"/>
      <c r="P925" s="203"/>
      <c r="Q925" s="203"/>
      <c r="R925" s="203"/>
      <c r="S925" s="203"/>
      <c r="T925" s="203"/>
      <c r="U925" s="203"/>
      <c r="V925" s="203"/>
      <c r="W925" s="203"/>
      <c r="X925" s="203"/>
      <c r="Y925" s="203"/>
      <c r="Z925" s="203"/>
      <c r="AA925" s="203"/>
      <c r="AB925" s="203"/>
      <c r="AC925" s="203"/>
      <c r="AD925" s="203"/>
      <c r="AE925" s="203"/>
      <c r="AF925" s="203"/>
      <c r="AG925" s="203"/>
      <c r="AH925" s="203"/>
      <c r="AI925" s="203"/>
      <c r="AJ925" s="203"/>
      <c r="AK925" s="203"/>
      <c r="AL925" s="203"/>
      <c r="AM925" s="203"/>
      <c r="AN925" s="203"/>
      <c r="AO925" s="203"/>
      <c r="AP925" s="203"/>
      <c r="AQ925" s="203"/>
      <c r="AR925" s="203"/>
      <c r="AS925" s="203"/>
      <c r="AT925" s="203"/>
      <c r="AU925" s="203"/>
      <c r="AV925" s="203"/>
      <c r="AW925" s="203"/>
      <c r="AX925" s="203"/>
      <c r="AY925" s="203"/>
      <c r="AZ925" s="203"/>
      <c r="BA925" s="203"/>
      <c r="BB925" s="203"/>
      <c r="BC925" s="203"/>
      <c r="BD925" s="203"/>
      <c r="BE925" s="203"/>
      <c r="BF925" s="203"/>
      <c r="BG925" s="203"/>
      <c r="BH925" s="203"/>
      <c r="BI925" s="203"/>
      <c r="BJ925" s="203"/>
      <c r="BK925" s="203"/>
      <c r="BL925" s="203"/>
      <c r="BM925" s="56"/>
    </row>
    <row r="926" spans="1:65">
      <c r="A926" s="30"/>
      <c r="B926" s="3" t="s">
        <v>86</v>
      </c>
      <c r="C926" s="29"/>
      <c r="D926" s="13">
        <v>3.071341443954205E-2</v>
      </c>
      <c r="E926" s="13">
        <v>2.1849727810971397E-2</v>
      </c>
      <c r="F926" s="13">
        <v>1.6546925800180266E-2</v>
      </c>
      <c r="G926" s="13">
        <v>9.9585919546393814E-2</v>
      </c>
      <c r="H926" s="13">
        <v>9.9585919546393814E-2</v>
      </c>
      <c r="I926" s="13">
        <v>3.5634832254989944E-2</v>
      </c>
      <c r="J926" s="13">
        <v>9.6824583655185412E-2</v>
      </c>
      <c r="K926" s="13">
        <v>6.7134243803549029E-2</v>
      </c>
      <c r="L926" s="13">
        <v>2.0668775754911946E-2</v>
      </c>
      <c r="M926" s="13">
        <v>0.68137152774582765</v>
      </c>
      <c r="N926" s="146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30"/>
      <c r="B927" s="3" t="s">
        <v>265</v>
      </c>
      <c r="C927" s="29"/>
      <c r="D927" s="13">
        <v>-1.2380810554975863E-2</v>
      </c>
      <c r="E927" s="13">
        <v>-4.4045068241184149E-3</v>
      </c>
      <c r="F927" s="13">
        <v>0.27488407567587436</v>
      </c>
      <c r="G927" s="13">
        <v>1.5309447093015516E-2</v>
      </c>
      <c r="H927" s="13">
        <v>1.5309447093015516E-2</v>
      </c>
      <c r="I927" s="13">
        <v>-3.0840982320303412E-2</v>
      </c>
      <c r="J927" s="13">
        <v>-1.5457505849197251E-2</v>
      </c>
      <c r="K927" s="13">
        <v>9.5303524742768264E-2</v>
      </c>
      <c r="L927" s="13">
        <v>-2.1610896437639693E-2</v>
      </c>
      <c r="M927" s="13">
        <v>1.0386734622261473E-2</v>
      </c>
      <c r="N927" s="146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A928" s="30"/>
      <c r="B928" s="46" t="s">
        <v>266</v>
      </c>
      <c r="C928" s="47"/>
      <c r="D928" s="45">
        <v>0.61</v>
      </c>
      <c r="E928" s="45">
        <v>0.28999999999999998</v>
      </c>
      <c r="F928" s="45">
        <v>10.84</v>
      </c>
      <c r="G928" s="45">
        <v>0.49</v>
      </c>
      <c r="H928" s="45">
        <v>0.49</v>
      </c>
      <c r="I928" s="45">
        <v>1.35</v>
      </c>
      <c r="J928" s="45">
        <v>0.74</v>
      </c>
      <c r="K928" s="45">
        <v>3.68</v>
      </c>
      <c r="L928" s="45">
        <v>0.98</v>
      </c>
      <c r="M928" s="45">
        <v>0.28999999999999998</v>
      </c>
      <c r="N928" s="146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B929" s="31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BM929" s="55"/>
    </row>
    <row r="930" spans="1:65" ht="15">
      <c r="B930" s="8" t="s">
        <v>542</v>
      </c>
      <c r="BM930" s="28" t="s">
        <v>66</v>
      </c>
    </row>
    <row r="931" spans="1:65" ht="15">
      <c r="A931" s="25" t="s">
        <v>27</v>
      </c>
      <c r="B931" s="18" t="s">
        <v>110</v>
      </c>
      <c r="C931" s="15" t="s">
        <v>111</v>
      </c>
      <c r="D931" s="16" t="s">
        <v>230</v>
      </c>
      <c r="E931" s="17" t="s">
        <v>230</v>
      </c>
      <c r="F931" s="17" t="s">
        <v>230</v>
      </c>
      <c r="G931" s="17" t="s">
        <v>230</v>
      </c>
      <c r="H931" s="17" t="s">
        <v>230</v>
      </c>
      <c r="I931" s="17" t="s">
        <v>230</v>
      </c>
      <c r="J931" s="17" t="s">
        <v>230</v>
      </c>
      <c r="K931" s="17" t="s">
        <v>230</v>
      </c>
      <c r="L931" s="17" t="s">
        <v>230</v>
      </c>
      <c r="M931" s="17" t="s">
        <v>230</v>
      </c>
      <c r="N931" s="17" t="s">
        <v>230</v>
      </c>
      <c r="O931" s="17" t="s">
        <v>230</v>
      </c>
      <c r="P931" s="17" t="s">
        <v>230</v>
      </c>
      <c r="Q931" s="17" t="s">
        <v>230</v>
      </c>
      <c r="R931" s="17" t="s">
        <v>230</v>
      </c>
      <c r="S931" s="146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8">
        <v>1</v>
      </c>
    </row>
    <row r="932" spans="1:65">
      <c r="A932" s="30"/>
      <c r="B932" s="19" t="s">
        <v>231</v>
      </c>
      <c r="C932" s="9" t="s">
        <v>231</v>
      </c>
      <c r="D932" s="144" t="s">
        <v>235</v>
      </c>
      <c r="E932" s="145" t="s">
        <v>239</v>
      </c>
      <c r="F932" s="145" t="s">
        <v>240</v>
      </c>
      <c r="G932" s="145" t="s">
        <v>241</v>
      </c>
      <c r="H932" s="145" t="s">
        <v>242</v>
      </c>
      <c r="I932" s="145" t="s">
        <v>243</v>
      </c>
      <c r="J932" s="145" t="s">
        <v>244</v>
      </c>
      <c r="K932" s="145" t="s">
        <v>245</v>
      </c>
      <c r="L932" s="145" t="s">
        <v>246</v>
      </c>
      <c r="M932" s="145" t="s">
        <v>247</v>
      </c>
      <c r="N932" s="145" t="s">
        <v>248</v>
      </c>
      <c r="O932" s="145" t="s">
        <v>249</v>
      </c>
      <c r="P932" s="145" t="s">
        <v>251</v>
      </c>
      <c r="Q932" s="145" t="s">
        <v>286</v>
      </c>
      <c r="R932" s="145" t="s">
        <v>255</v>
      </c>
      <c r="S932" s="146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 t="s">
        <v>3</v>
      </c>
    </row>
    <row r="933" spans="1:65">
      <c r="A933" s="30"/>
      <c r="B933" s="19"/>
      <c r="C933" s="9"/>
      <c r="D933" s="10" t="s">
        <v>302</v>
      </c>
      <c r="E933" s="11" t="s">
        <v>303</v>
      </c>
      <c r="F933" s="11" t="s">
        <v>302</v>
      </c>
      <c r="G933" s="11" t="s">
        <v>303</v>
      </c>
      <c r="H933" s="11" t="s">
        <v>303</v>
      </c>
      <c r="I933" s="11" t="s">
        <v>303</v>
      </c>
      <c r="J933" s="11" t="s">
        <v>303</v>
      </c>
      <c r="K933" s="11" t="s">
        <v>303</v>
      </c>
      <c r="L933" s="11" t="s">
        <v>114</v>
      </c>
      <c r="M933" s="11" t="s">
        <v>303</v>
      </c>
      <c r="N933" s="11" t="s">
        <v>302</v>
      </c>
      <c r="O933" s="11" t="s">
        <v>302</v>
      </c>
      <c r="P933" s="11" t="s">
        <v>303</v>
      </c>
      <c r="Q933" s="11" t="s">
        <v>303</v>
      </c>
      <c r="R933" s="11" t="s">
        <v>302</v>
      </c>
      <c r="S933" s="146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>
        <v>2</v>
      </c>
    </row>
    <row r="934" spans="1:65">
      <c r="A934" s="30"/>
      <c r="B934" s="19"/>
      <c r="C934" s="9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146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>
        <v>2</v>
      </c>
    </row>
    <row r="935" spans="1:65">
      <c r="A935" s="30"/>
      <c r="B935" s="18">
        <v>1</v>
      </c>
      <c r="C935" s="14">
        <v>1</v>
      </c>
      <c r="D935" s="147" t="s">
        <v>96</v>
      </c>
      <c r="E935" s="147" t="s">
        <v>104</v>
      </c>
      <c r="F935" s="147">
        <v>0.47</v>
      </c>
      <c r="G935" s="22">
        <v>0.13</v>
      </c>
      <c r="H935" s="22">
        <v>0.13</v>
      </c>
      <c r="I935" s="22">
        <v>0.08</v>
      </c>
      <c r="J935" s="22">
        <v>0.18</v>
      </c>
      <c r="K935" s="22">
        <v>0.15</v>
      </c>
      <c r="L935" s="22">
        <v>9.6792424400000007E-2</v>
      </c>
      <c r="M935" s="22">
        <v>0.08</v>
      </c>
      <c r="N935" s="147">
        <v>0.1</v>
      </c>
      <c r="O935" s="22">
        <v>0.08</v>
      </c>
      <c r="P935" s="22">
        <v>0.18</v>
      </c>
      <c r="Q935" s="22">
        <v>0.11</v>
      </c>
      <c r="R935" s="147" t="s">
        <v>96</v>
      </c>
      <c r="S935" s="146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>
        <v>1</v>
      </c>
    </row>
    <row r="936" spans="1:65">
      <c r="A936" s="30"/>
      <c r="B936" s="19">
        <v>1</v>
      </c>
      <c r="C936" s="9">
        <v>2</v>
      </c>
      <c r="D936" s="148" t="s">
        <v>96</v>
      </c>
      <c r="E936" s="148" t="s">
        <v>104</v>
      </c>
      <c r="F936" s="148">
        <v>0.48</v>
      </c>
      <c r="G936" s="11">
        <v>0.13</v>
      </c>
      <c r="H936" s="11">
        <v>0.12</v>
      </c>
      <c r="I936" s="11">
        <v>0.1</v>
      </c>
      <c r="J936" s="11">
        <v>0.19</v>
      </c>
      <c r="K936" s="11">
        <v>0.12</v>
      </c>
      <c r="L936" s="11">
        <v>9.6385073399999993E-2</v>
      </c>
      <c r="M936" s="11">
        <v>0.1</v>
      </c>
      <c r="N936" s="148">
        <v>0.1</v>
      </c>
      <c r="O936" s="11">
        <v>0.14000000000000001</v>
      </c>
      <c r="P936" s="11">
        <v>0.12</v>
      </c>
      <c r="Q936" s="11">
        <v>0.11</v>
      </c>
      <c r="R936" s="148" t="s">
        <v>96</v>
      </c>
      <c r="S936" s="146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8">
        <v>26</v>
      </c>
    </row>
    <row r="937" spans="1:65">
      <c r="A937" s="30"/>
      <c r="B937" s="19">
        <v>1</v>
      </c>
      <c r="C937" s="9">
        <v>3</v>
      </c>
      <c r="D937" s="148" t="s">
        <v>96</v>
      </c>
      <c r="E937" s="148" t="s">
        <v>104</v>
      </c>
      <c r="F937" s="148">
        <v>0.47</v>
      </c>
      <c r="G937" s="11">
        <v>0.12</v>
      </c>
      <c r="H937" s="11">
        <v>0.12</v>
      </c>
      <c r="I937" s="11">
        <v>0.13</v>
      </c>
      <c r="J937" s="11">
        <v>0.16</v>
      </c>
      <c r="K937" s="11">
        <v>0.19</v>
      </c>
      <c r="L937" s="11">
        <v>9.5476574200000011E-2</v>
      </c>
      <c r="M937" s="11">
        <v>7.0000000000000007E-2</v>
      </c>
      <c r="N937" s="148">
        <v>0.1</v>
      </c>
      <c r="O937" s="11">
        <v>0.09</v>
      </c>
      <c r="P937" s="11">
        <v>0.14000000000000001</v>
      </c>
      <c r="Q937" s="11">
        <v>0.1</v>
      </c>
      <c r="R937" s="148" t="s">
        <v>96</v>
      </c>
      <c r="S937" s="146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>
        <v>16</v>
      </c>
    </row>
    <row r="938" spans="1:65">
      <c r="A938" s="30"/>
      <c r="B938" s="19">
        <v>1</v>
      </c>
      <c r="C938" s="9">
        <v>4</v>
      </c>
      <c r="D938" s="148" t="s">
        <v>96</v>
      </c>
      <c r="E938" s="148" t="s">
        <v>104</v>
      </c>
      <c r="F938" s="148">
        <v>0.45</v>
      </c>
      <c r="G938" s="11">
        <v>0.12</v>
      </c>
      <c r="H938" s="11">
        <v>0.12</v>
      </c>
      <c r="I938" s="11">
        <v>0.08</v>
      </c>
      <c r="J938" s="11">
        <v>0.13</v>
      </c>
      <c r="K938" s="11">
        <v>0.14000000000000001</v>
      </c>
      <c r="L938" s="11">
        <v>0.12433813279999997</v>
      </c>
      <c r="M938" s="11">
        <v>0.14000000000000001</v>
      </c>
      <c r="N938" s="148">
        <v>0.1</v>
      </c>
      <c r="O938" s="11">
        <v>0.2</v>
      </c>
      <c r="P938" s="11">
        <v>0.11</v>
      </c>
      <c r="Q938" s="11">
        <v>0.11</v>
      </c>
      <c r="R938" s="148" t="s">
        <v>96</v>
      </c>
      <c r="S938" s="146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>
        <v>0.12416046930333335</v>
      </c>
    </row>
    <row r="939" spans="1:65">
      <c r="A939" s="30"/>
      <c r="B939" s="19">
        <v>1</v>
      </c>
      <c r="C939" s="9">
        <v>5</v>
      </c>
      <c r="D939" s="148" t="s">
        <v>96</v>
      </c>
      <c r="E939" s="148" t="s">
        <v>104</v>
      </c>
      <c r="F939" s="148">
        <v>0.46</v>
      </c>
      <c r="G939" s="11">
        <v>0.13</v>
      </c>
      <c r="H939" s="11">
        <v>0.11</v>
      </c>
      <c r="I939" s="11">
        <v>0.08</v>
      </c>
      <c r="J939" s="11">
        <v>0.13</v>
      </c>
      <c r="K939" s="11">
        <v>0.09</v>
      </c>
      <c r="L939" s="11">
        <v>0.14582941520000001</v>
      </c>
      <c r="M939" s="11">
        <v>0.12</v>
      </c>
      <c r="N939" s="148">
        <v>0.1</v>
      </c>
      <c r="O939" s="11">
        <v>0.13</v>
      </c>
      <c r="P939" s="11">
        <v>0.14000000000000001</v>
      </c>
      <c r="Q939" s="11">
        <v>0.11</v>
      </c>
      <c r="R939" s="148" t="s">
        <v>96</v>
      </c>
      <c r="S939" s="146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>
        <v>63</v>
      </c>
    </row>
    <row r="940" spans="1:65">
      <c r="A940" s="30"/>
      <c r="B940" s="19">
        <v>1</v>
      </c>
      <c r="C940" s="9">
        <v>6</v>
      </c>
      <c r="D940" s="148" t="s">
        <v>96</v>
      </c>
      <c r="E940" s="148" t="s">
        <v>104</v>
      </c>
      <c r="F940" s="148">
        <v>0.44</v>
      </c>
      <c r="G940" s="11">
        <v>0.12</v>
      </c>
      <c r="H940" s="11">
        <v>0.11</v>
      </c>
      <c r="I940" s="11">
        <v>0.17</v>
      </c>
      <c r="J940" s="11">
        <v>0.18</v>
      </c>
      <c r="K940" s="11">
        <v>0.1</v>
      </c>
      <c r="L940" s="11">
        <v>0.16080653819999999</v>
      </c>
      <c r="M940" s="11">
        <v>0.11</v>
      </c>
      <c r="N940" s="148">
        <v>0.1</v>
      </c>
      <c r="O940" s="11">
        <v>0.12</v>
      </c>
      <c r="P940" s="11">
        <v>0.15</v>
      </c>
      <c r="Q940" s="11">
        <v>0.11</v>
      </c>
      <c r="R940" s="148" t="s">
        <v>96</v>
      </c>
      <c r="S940" s="146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30"/>
      <c r="B941" s="20" t="s">
        <v>262</v>
      </c>
      <c r="C941" s="12"/>
      <c r="D941" s="23" t="s">
        <v>696</v>
      </c>
      <c r="E941" s="23" t="s">
        <v>696</v>
      </c>
      <c r="F941" s="23">
        <v>0.46166666666666667</v>
      </c>
      <c r="G941" s="23">
        <v>0.125</v>
      </c>
      <c r="H941" s="23">
        <v>0.11833333333333333</v>
      </c>
      <c r="I941" s="23">
        <v>0.10666666666666667</v>
      </c>
      <c r="J941" s="23">
        <v>0.16166666666666665</v>
      </c>
      <c r="K941" s="23">
        <v>0.13166666666666668</v>
      </c>
      <c r="L941" s="23">
        <v>0.11993802636666667</v>
      </c>
      <c r="M941" s="23">
        <v>0.10333333333333333</v>
      </c>
      <c r="N941" s="23">
        <v>9.9999999999999992E-2</v>
      </c>
      <c r="O941" s="23">
        <v>0.12666666666666668</v>
      </c>
      <c r="P941" s="23">
        <v>0.14000000000000001</v>
      </c>
      <c r="Q941" s="23">
        <v>0.10833333333333334</v>
      </c>
      <c r="R941" s="23" t="s">
        <v>696</v>
      </c>
      <c r="S941" s="146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A942" s="30"/>
      <c r="B942" s="3" t="s">
        <v>263</v>
      </c>
      <c r="C942" s="29"/>
      <c r="D942" s="11" t="s">
        <v>696</v>
      </c>
      <c r="E942" s="11" t="s">
        <v>696</v>
      </c>
      <c r="F942" s="11">
        <v>0.46499999999999997</v>
      </c>
      <c r="G942" s="11">
        <v>0.125</v>
      </c>
      <c r="H942" s="11">
        <v>0.12</v>
      </c>
      <c r="I942" s="11">
        <v>0.09</v>
      </c>
      <c r="J942" s="11">
        <v>0.16999999999999998</v>
      </c>
      <c r="K942" s="11">
        <v>0.13</v>
      </c>
      <c r="L942" s="11">
        <v>0.11056527859999998</v>
      </c>
      <c r="M942" s="11">
        <v>0.10500000000000001</v>
      </c>
      <c r="N942" s="11">
        <v>0.1</v>
      </c>
      <c r="O942" s="11">
        <v>0.125</v>
      </c>
      <c r="P942" s="11">
        <v>0.14000000000000001</v>
      </c>
      <c r="Q942" s="11">
        <v>0.11</v>
      </c>
      <c r="R942" s="11" t="s">
        <v>696</v>
      </c>
      <c r="S942" s="146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30"/>
      <c r="B943" s="3" t="s">
        <v>264</v>
      </c>
      <c r="C943" s="29"/>
      <c r="D943" s="24" t="s">
        <v>696</v>
      </c>
      <c r="E943" s="24" t="s">
        <v>696</v>
      </c>
      <c r="F943" s="24">
        <v>1.4719601443879732E-2</v>
      </c>
      <c r="G943" s="24">
        <v>5.4772255750516656E-3</v>
      </c>
      <c r="H943" s="24">
        <v>7.5277265270908104E-3</v>
      </c>
      <c r="I943" s="24">
        <v>3.6696957185394383E-2</v>
      </c>
      <c r="J943" s="24">
        <v>2.6394443859772226E-2</v>
      </c>
      <c r="K943" s="24">
        <v>3.65604522218567E-2</v>
      </c>
      <c r="L943" s="24">
        <v>2.8456223705074835E-2</v>
      </c>
      <c r="M943" s="24">
        <v>2.5819888974716088E-2</v>
      </c>
      <c r="N943" s="24">
        <v>1.5202354861220293E-17</v>
      </c>
      <c r="O943" s="24">
        <v>4.2739521132865631E-2</v>
      </c>
      <c r="P943" s="24">
        <v>2.4494897427831737E-2</v>
      </c>
      <c r="Q943" s="24">
        <v>4.082482904638628E-3</v>
      </c>
      <c r="R943" s="24" t="s">
        <v>696</v>
      </c>
      <c r="S943" s="146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30"/>
      <c r="B944" s="3" t="s">
        <v>86</v>
      </c>
      <c r="C944" s="29"/>
      <c r="D944" s="13" t="s">
        <v>696</v>
      </c>
      <c r="E944" s="13" t="s">
        <v>696</v>
      </c>
      <c r="F944" s="13">
        <v>3.1883613235840574E-2</v>
      </c>
      <c r="G944" s="13">
        <v>4.3817804600413325E-2</v>
      </c>
      <c r="H944" s="13">
        <v>6.3614590369781496E-2</v>
      </c>
      <c r="I944" s="13">
        <v>0.34403397361307231</v>
      </c>
      <c r="J944" s="13">
        <v>0.1632646011944674</v>
      </c>
      <c r="K944" s="13">
        <v>0.27767432067232933</v>
      </c>
      <c r="L944" s="13">
        <v>0.23725772857125674</v>
      </c>
      <c r="M944" s="13">
        <v>0.24986989330370407</v>
      </c>
      <c r="N944" s="13">
        <v>1.5202354861220294E-16</v>
      </c>
      <c r="O944" s="13">
        <v>0.33741727210157074</v>
      </c>
      <c r="P944" s="13">
        <v>0.17496355305594097</v>
      </c>
      <c r="Q944" s="13">
        <v>3.768445758127964E-2</v>
      </c>
      <c r="R944" s="13" t="s">
        <v>696</v>
      </c>
      <c r="S944" s="146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A945" s="30"/>
      <c r="B945" s="3" t="s">
        <v>265</v>
      </c>
      <c r="C945" s="29"/>
      <c r="D945" s="13" t="s">
        <v>696</v>
      </c>
      <c r="E945" s="13" t="s">
        <v>696</v>
      </c>
      <c r="F945" s="13">
        <v>2.7183063921801094</v>
      </c>
      <c r="G945" s="13">
        <v>6.7616585325205314E-3</v>
      </c>
      <c r="H945" s="13">
        <v>-4.6932296589213829E-2</v>
      </c>
      <c r="I945" s="13">
        <v>-0.14089671805224901</v>
      </c>
      <c r="J945" s="13">
        <v>0.30207841170205985</v>
      </c>
      <c r="K945" s="13">
        <v>6.0455613654255114E-2</v>
      </c>
      <c r="L945" s="13">
        <v>-3.4007949231819823E-2</v>
      </c>
      <c r="M945" s="13">
        <v>-0.16774369561311631</v>
      </c>
      <c r="N945" s="13">
        <v>-0.1945906731739836</v>
      </c>
      <c r="O945" s="13">
        <v>2.0185147312954399E-2</v>
      </c>
      <c r="P945" s="13">
        <v>0.12757305755642312</v>
      </c>
      <c r="Q945" s="13">
        <v>-0.12747322927181548</v>
      </c>
      <c r="R945" s="13" t="s">
        <v>696</v>
      </c>
      <c r="S945" s="146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A946" s="30"/>
      <c r="B946" s="46" t="s">
        <v>266</v>
      </c>
      <c r="C946" s="47"/>
      <c r="D946" s="45">
        <v>0.91</v>
      </c>
      <c r="E946" s="45">
        <v>3.29</v>
      </c>
      <c r="F946" s="45">
        <v>16.3</v>
      </c>
      <c r="G946" s="45">
        <v>0.28000000000000003</v>
      </c>
      <c r="H946" s="45">
        <v>0.04</v>
      </c>
      <c r="I946" s="45">
        <v>0.59</v>
      </c>
      <c r="J946" s="45">
        <v>2.02</v>
      </c>
      <c r="K946" s="45">
        <v>0.6</v>
      </c>
      <c r="L946" s="45">
        <v>0.04</v>
      </c>
      <c r="M946" s="45">
        <v>0.75</v>
      </c>
      <c r="N946" s="45" t="s">
        <v>267</v>
      </c>
      <c r="O946" s="45">
        <v>0.36</v>
      </c>
      <c r="P946" s="45">
        <v>0.99</v>
      </c>
      <c r="Q946" s="45">
        <v>0.51</v>
      </c>
      <c r="R946" s="45">
        <v>0.91</v>
      </c>
      <c r="S946" s="146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B947" s="31" t="s">
        <v>321</v>
      </c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BM947" s="55"/>
    </row>
    <row r="948" spans="1:65">
      <c r="BM948" s="55"/>
    </row>
    <row r="949" spans="1:65" ht="15">
      <c r="B949" s="8" t="s">
        <v>543</v>
      </c>
      <c r="BM949" s="28" t="s">
        <v>66</v>
      </c>
    </row>
    <row r="950" spans="1:65" ht="15">
      <c r="A950" s="25" t="s">
        <v>30</v>
      </c>
      <c r="B950" s="18" t="s">
        <v>110</v>
      </c>
      <c r="C950" s="15" t="s">
        <v>111</v>
      </c>
      <c r="D950" s="16" t="s">
        <v>230</v>
      </c>
      <c r="E950" s="17" t="s">
        <v>230</v>
      </c>
      <c r="F950" s="17" t="s">
        <v>230</v>
      </c>
      <c r="G950" s="17" t="s">
        <v>230</v>
      </c>
      <c r="H950" s="17" t="s">
        <v>230</v>
      </c>
      <c r="I950" s="17" t="s">
        <v>230</v>
      </c>
      <c r="J950" s="17" t="s">
        <v>230</v>
      </c>
      <c r="K950" s="17" t="s">
        <v>230</v>
      </c>
      <c r="L950" s="17" t="s">
        <v>230</v>
      </c>
      <c r="M950" s="17" t="s">
        <v>230</v>
      </c>
      <c r="N950" s="17" t="s">
        <v>230</v>
      </c>
      <c r="O950" s="17" t="s">
        <v>230</v>
      </c>
      <c r="P950" s="17" t="s">
        <v>230</v>
      </c>
      <c r="Q950" s="17" t="s">
        <v>230</v>
      </c>
      <c r="R950" s="17" t="s">
        <v>230</v>
      </c>
      <c r="S950" s="17" t="s">
        <v>230</v>
      </c>
      <c r="T950" s="17" t="s">
        <v>230</v>
      </c>
      <c r="U950" s="146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8">
        <v>1</v>
      </c>
    </row>
    <row r="951" spans="1:65">
      <c r="A951" s="30"/>
      <c r="B951" s="19" t="s">
        <v>231</v>
      </c>
      <c r="C951" s="9" t="s">
        <v>231</v>
      </c>
      <c r="D951" s="144" t="s">
        <v>234</v>
      </c>
      <c r="E951" s="145" t="s">
        <v>235</v>
      </c>
      <c r="F951" s="145" t="s">
        <v>237</v>
      </c>
      <c r="G951" s="145" t="s">
        <v>239</v>
      </c>
      <c r="H951" s="145" t="s">
        <v>241</v>
      </c>
      <c r="I951" s="145" t="s">
        <v>242</v>
      </c>
      <c r="J951" s="145" t="s">
        <v>243</v>
      </c>
      <c r="K951" s="145" t="s">
        <v>244</v>
      </c>
      <c r="L951" s="145" t="s">
        <v>245</v>
      </c>
      <c r="M951" s="145" t="s">
        <v>246</v>
      </c>
      <c r="N951" s="145" t="s">
        <v>247</v>
      </c>
      <c r="O951" s="145" t="s">
        <v>248</v>
      </c>
      <c r="P951" s="145" t="s">
        <v>249</v>
      </c>
      <c r="Q951" s="145" t="s">
        <v>250</v>
      </c>
      <c r="R951" s="145" t="s">
        <v>251</v>
      </c>
      <c r="S951" s="145" t="s">
        <v>286</v>
      </c>
      <c r="T951" s="145" t="s">
        <v>255</v>
      </c>
      <c r="U951" s="146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8" t="s">
        <v>3</v>
      </c>
    </row>
    <row r="952" spans="1:65">
      <c r="A952" s="30"/>
      <c r="B952" s="19"/>
      <c r="C952" s="9"/>
      <c r="D952" s="10" t="s">
        <v>302</v>
      </c>
      <c r="E952" s="11" t="s">
        <v>302</v>
      </c>
      <c r="F952" s="11" t="s">
        <v>302</v>
      </c>
      <c r="G952" s="11" t="s">
        <v>303</v>
      </c>
      <c r="H952" s="11" t="s">
        <v>303</v>
      </c>
      <c r="I952" s="11" t="s">
        <v>303</v>
      </c>
      <c r="J952" s="11" t="s">
        <v>303</v>
      </c>
      <c r="K952" s="11" t="s">
        <v>303</v>
      </c>
      <c r="L952" s="11" t="s">
        <v>303</v>
      </c>
      <c r="M952" s="11" t="s">
        <v>114</v>
      </c>
      <c r="N952" s="11" t="s">
        <v>303</v>
      </c>
      <c r="O952" s="11" t="s">
        <v>302</v>
      </c>
      <c r="P952" s="11" t="s">
        <v>302</v>
      </c>
      <c r="Q952" s="11" t="s">
        <v>302</v>
      </c>
      <c r="R952" s="11" t="s">
        <v>303</v>
      </c>
      <c r="S952" s="11" t="s">
        <v>303</v>
      </c>
      <c r="T952" s="11" t="s">
        <v>302</v>
      </c>
      <c r="U952" s="146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>
        <v>2</v>
      </c>
    </row>
    <row r="953" spans="1:65">
      <c r="A953" s="30"/>
      <c r="B953" s="19"/>
      <c r="C953" s="9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146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8">
        <v>3</v>
      </c>
    </row>
    <row r="954" spans="1:65">
      <c r="A954" s="30"/>
      <c r="B954" s="18">
        <v>1</v>
      </c>
      <c r="C954" s="14">
        <v>1</v>
      </c>
      <c r="D954" s="22">
        <v>9.14</v>
      </c>
      <c r="E954" s="22">
        <v>8.5006092087618228</v>
      </c>
      <c r="F954" s="22">
        <v>9.7429000000000006</v>
      </c>
      <c r="G954" s="147">
        <v>10.8</v>
      </c>
      <c r="H954" s="22">
        <v>9.3800000000000008</v>
      </c>
      <c r="I954" s="22">
        <v>9.89</v>
      </c>
      <c r="J954" s="22">
        <v>9.32</v>
      </c>
      <c r="K954" s="22">
        <v>9.14</v>
      </c>
      <c r="L954" s="22">
        <v>10.1</v>
      </c>
      <c r="M954" s="22">
        <v>9.5667256388549973</v>
      </c>
      <c r="N954" s="22">
        <v>9.2799999999999994</v>
      </c>
      <c r="O954" s="22">
        <v>9.77</v>
      </c>
      <c r="P954" s="22">
        <v>8.1</v>
      </c>
      <c r="Q954" s="22">
        <v>9.81</v>
      </c>
      <c r="R954" s="22">
        <v>9.3000000000000007</v>
      </c>
      <c r="S954" s="22">
        <v>8.74</v>
      </c>
      <c r="T954" s="147">
        <v>7.8</v>
      </c>
      <c r="U954" s="146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8">
        <v>1</v>
      </c>
    </row>
    <row r="955" spans="1:65">
      <c r="A955" s="30"/>
      <c r="B955" s="19">
        <v>1</v>
      </c>
      <c r="C955" s="9">
        <v>2</v>
      </c>
      <c r="D955" s="11">
        <v>9.34</v>
      </c>
      <c r="E955" s="11">
        <v>8.7040783292020976</v>
      </c>
      <c r="F955" s="11">
        <v>9.7301000000000002</v>
      </c>
      <c r="G955" s="148">
        <v>10.8</v>
      </c>
      <c r="H955" s="11">
        <v>10.1</v>
      </c>
      <c r="I955" s="11">
        <v>10.1</v>
      </c>
      <c r="J955" s="11">
        <v>9.61</v>
      </c>
      <c r="K955" s="11">
        <v>8.64</v>
      </c>
      <c r="L955" s="11">
        <v>8.89</v>
      </c>
      <c r="M955" s="11">
        <v>9.6457842439999997</v>
      </c>
      <c r="N955" s="11">
        <v>9.36</v>
      </c>
      <c r="O955" s="11">
        <v>9.34</v>
      </c>
      <c r="P955" s="11">
        <v>8.5</v>
      </c>
      <c r="Q955" s="11">
        <v>9.6300000000000008</v>
      </c>
      <c r="R955" s="11">
        <v>9.1999999999999993</v>
      </c>
      <c r="S955" s="11">
        <v>8.52</v>
      </c>
      <c r="T955" s="148">
        <v>7.8</v>
      </c>
      <c r="U955" s="146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8">
        <v>27</v>
      </c>
    </row>
    <row r="956" spans="1:65">
      <c r="A956" s="30"/>
      <c r="B956" s="19">
        <v>1</v>
      </c>
      <c r="C956" s="9">
        <v>3</v>
      </c>
      <c r="D956" s="11">
        <v>9.58</v>
      </c>
      <c r="E956" s="11">
        <v>8.8416223103809735</v>
      </c>
      <c r="F956" s="11">
        <v>9.7357999999999993</v>
      </c>
      <c r="G956" s="148">
        <v>11</v>
      </c>
      <c r="H956" s="11">
        <v>9.3800000000000008</v>
      </c>
      <c r="I956" s="11">
        <v>9.93</v>
      </c>
      <c r="J956" s="11">
        <v>9.14</v>
      </c>
      <c r="K956" s="11">
        <v>8.76</v>
      </c>
      <c r="L956" s="11">
        <v>10.199999999999999</v>
      </c>
      <c r="M956" s="11">
        <v>9.6508281279999988</v>
      </c>
      <c r="N956" s="149">
        <v>8.9700000000000006</v>
      </c>
      <c r="O956" s="11">
        <v>9.31</v>
      </c>
      <c r="P956" s="11">
        <v>8.3000000000000007</v>
      </c>
      <c r="Q956" s="11">
        <v>9.6300000000000008</v>
      </c>
      <c r="R956" s="11">
        <v>9</v>
      </c>
      <c r="S956" s="11">
        <v>8.6199999999999992</v>
      </c>
      <c r="T956" s="148">
        <v>7.8</v>
      </c>
      <c r="U956" s="146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8">
        <v>16</v>
      </c>
    </row>
    <row r="957" spans="1:65">
      <c r="A957" s="30"/>
      <c r="B957" s="19">
        <v>1</v>
      </c>
      <c r="C957" s="9">
        <v>4</v>
      </c>
      <c r="D957" s="11">
        <v>9.24</v>
      </c>
      <c r="E957" s="11">
        <v>9.0540680222969065</v>
      </c>
      <c r="F957" s="11">
        <v>9.702</v>
      </c>
      <c r="G957" s="148">
        <v>10.5</v>
      </c>
      <c r="H957" s="11">
        <v>9.85</v>
      </c>
      <c r="I957" s="11">
        <v>9.8800000000000008</v>
      </c>
      <c r="J957" s="11">
        <v>9.42</v>
      </c>
      <c r="K957" s="11">
        <v>10.4</v>
      </c>
      <c r="L957" s="11">
        <v>8.6199999999999992</v>
      </c>
      <c r="M957" s="11">
        <v>9.7261891392599988</v>
      </c>
      <c r="N957" s="11">
        <v>9.36</v>
      </c>
      <c r="O957" s="11">
        <v>9.73</v>
      </c>
      <c r="P957" s="11">
        <v>8.6999999999999993</v>
      </c>
      <c r="Q957" s="11">
        <v>9.77</v>
      </c>
      <c r="R957" s="11">
        <v>9.5</v>
      </c>
      <c r="S957" s="11">
        <v>8.7100000000000009</v>
      </c>
      <c r="T957" s="148">
        <v>7.8</v>
      </c>
      <c r="U957" s="146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>
        <v>9.3611481774636172</v>
      </c>
    </row>
    <row r="958" spans="1:65">
      <c r="A958" s="30"/>
      <c r="B958" s="19">
        <v>1</v>
      </c>
      <c r="C958" s="9">
        <v>5</v>
      </c>
      <c r="D958" s="11">
        <v>9.25</v>
      </c>
      <c r="E958" s="11">
        <v>8.8967250477722644</v>
      </c>
      <c r="F958" s="11">
        <v>9.7676999999999996</v>
      </c>
      <c r="G958" s="148">
        <v>11.2</v>
      </c>
      <c r="H958" s="11">
        <v>9.56</v>
      </c>
      <c r="I958" s="11">
        <v>9.51</v>
      </c>
      <c r="J958" s="11">
        <v>10</v>
      </c>
      <c r="K958" s="11">
        <v>9.6</v>
      </c>
      <c r="L958" s="11">
        <v>8.9</v>
      </c>
      <c r="M958" s="11">
        <v>9.5320207289999992</v>
      </c>
      <c r="N958" s="11">
        <v>9.3800000000000008</v>
      </c>
      <c r="O958" s="11">
        <v>9.86</v>
      </c>
      <c r="P958" s="11">
        <v>9</v>
      </c>
      <c r="Q958" s="11">
        <v>9.81</v>
      </c>
      <c r="R958" s="11">
        <v>9.5</v>
      </c>
      <c r="S958" s="11">
        <v>8.5399999999999991</v>
      </c>
      <c r="T958" s="148">
        <v>7.8</v>
      </c>
      <c r="U958" s="146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>
        <v>64</v>
      </c>
    </row>
    <row r="959" spans="1:65">
      <c r="A959" s="30"/>
      <c r="B959" s="19">
        <v>1</v>
      </c>
      <c r="C959" s="9">
        <v>6</v>
      </c>
      <c r="D959" s="11">
        <v>9.56</v>
      </c>
      <c r="E959" s="11">
        <v>8.5895402100300196</v>
      </c>
      <c r="F959" s="11">
        <v>9.7826000000000004</v>
      </c>
      <c r="G959" s="148">
        <v>10.7</v>
      </c>
      <c r="H959" s="11">
        <v>9.8699999999999992</v>
      </c>
      <c r="I959" s="11">
        <v>9.66</v>
      </c>
      <c r="J959" s="11">
        <v>9.1999999999999993</v>
      </c>
      <c r="K959" s="11">
        <v>8.8800000000000008</v>
      </c>
      <c r="L959" s="11">
        <v>9.7100000000000009</v>
      </c>
      <c r="M959" s="11">
        <v>9.6880449641666662</v>
      </c>
      <c r="N959" s="11">
        <v>9.5</v>
      </c>
      <c r="O959" s="11">
        <v>9.66</v>
      </c>
      <c r="P959" s="11">
        <v>8.9</v>
      </c>
      <c r="Q959" s="11">
        <v>9.6999999999999993</v>
      </c>
      <c r="R959" s="11">
        <v>9.8000000000000007</v>
      </c>
      <c r="S959" s="11">
        <v>8.69</v>
      </c>
      <c r="T959" s="148">
        <v>7.8</v>
      </c>
      <c r="U959" s="146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A960" s="30"/>
      <c r="B960" s="20" t="s">
        <v>262</v>
      </c>
      <c r="C960" s="12"/>
      <c r="D960" s="23">
        <v>9.3516666666666683</v>
      </c>
      <c r="E960" s="23">
        <v>8.7644405214073462</v>
      </c>
      <c r="F960" s="23">
        <v>9.7435166666666664</v>
      </c>
      <c r="G960" s="23">
        <v>10.833333333333334</v>
      </c>
      <c r="H960" s="23">
        <v>9.69</v>
      </c>
      <c r="I960" s="23">
        <v>9.8283333333333331</v>
      </c>
      <c r="J960" s="23">
        <v>9.4483333333333324</v>
      </c>
      <c r="K960" s="23">
        <v>9.2366666666666664</v>
      </c>
      <c r="L960" s="23">
        <v>9.4033333333333342</v>
      </c>
      <c r="M960" s="23">
        <v>9.6349321405469439</v>
      </c>
      <c r="N960" s="23">
        <v>9.3083333333333336</v>
      </c>
      <c r="O960" s="23">
        <v>9.6116666666666664</v>
      </c>
      <c r="P960" s="23">
        <v>8.5833333333333339</v>
      </c>
      <c r="Q960" s="23">
        <v>9.7250000000000014</v>
      </c>
      <c r="R960" s="23">
        <v>9.3833333333333329</v>
      </c>
      <c r="S960" s="23">
        <v>8.6366666666666649</v>
      </c>
      <c r="T960" s="23">
        <v>7.8</v>
      </c>
      <c r="U960" s="146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30"/>
      <c r="B961" s="3" t="s">
        <v>263</v>
      </c>
      <c r="C961" s="29"/>
      <c r="D961" s="11">
        <v>9.2949999999999999</v>
      </c>
      <c r="E961" s="11">
        <v>8.7728503197915355</v>
      </c>
      <c r="F961" s="11">
        <v>9.73935</v>
      </c>
      <c r="G961" s="11">
        <v>10.8</v>
      </c>
      <c r="H961" s="11">
        <v>9.7050000000000001</v>
      </c>
      <c r="I961" s="11">
        <v>9.8850000000000016</v>
      </c>
      <c r="J961" s="11">
        <v>9.370000000000001</v>
      </c>
      <c r="K961" s="11">
        <v>9.0100000000000016</v>
      </c>
      <c r="L961" s="11">
        <v>9.3049999999999997</v>
      </c>
      <c r="M961" s="11">
        <v>9.6483061859999992</v>
      </c>
      <c r="N961" s="11">
        <v>9.36</v>
      </c>
      <c r="O961" s="11">
        <v>9.6950000000000003</v>
      </c>
      <c r="P961" s="11">
        <v>8.6</v>
      </c>
      <c r="Q961" s="11">
        <v>9.7349999999999994</v>
      </c>
      <c r="R961" s="11">
        <v>9.4</v>
      </c>
      <c r="S961" s="11">
        <v>8.6549999999999994</v>
      </c>
      <c r="T961" s="11">
        <v>7.8</v>
      </c>
      <c r="U961" s="146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30"/>
      <c r="B962" s="3" t="s">
        <v>264</v>
      </c>
      <c r="C962" s="29"/>
      <c r="D962" s="24">
        <v>0.18071155653877438</v>
      </c>
      <c r="E962" s="24">
        <v>0.20551447074902615</v>
      </c>
      <c r="F962" s="24">
        <v>2.855138642284593E-2</v>
      </c>
      <c r="G962" s="24">
        <v>0.24221202832779914</v>
      </c>
      <c r="H962" s="24">
        <v>0.29502542263337178</v>
      </c>
      <c r="I962" s="24">
        <v>0.20989680003913033</v>
      </c>
      <c r="J962" s="24">
        <v>0.31764235653745337</v>
      </c>
      <c r="K962" s="24">
        <v>0.66409838628524509</v>
      </c>
      <c r="L962" s="24">
        <v>0.68476760047965657</v>
      </c>
      <c r="M962" s="24">
        <v>7.3160300591339683E-2</v>
      </c>
      <c r="N962" s="24">
        <v>0.18026831853286529</v>
      </c>
      <c r="O962" s="24">
        <v>0.23146634024554535</v>
      </c>
      <c r="P962" s="24">
        <v>0.34880749227427249</v>
      </c>
      <c r="Q962" s="24">
        <v>8.3845095265018182E-2</v>
      </c>
      <c r="R962" s="24">
        <v>0.27868739954771332</v>
      </c>
      <c r="S962" s="24">
        <v>9.1796877216312453E-2</v>
      </c>
      <c r="T962" s="24">
        <v>0</v>
      </c>
      <c r="U962" s="202"/>
      <c r="V962" s="203"/>
      <c r="W962" s="203"/>
      <c r="X962" s="203"/>
      <c r="Y962" s="203"/>
      <c r="Z962" s="203"/>
      <c r="AA962" s="203"/>
      <c r="AB962" s="203"/>
      <c r="AC962" s="203"/>
      <c r="AD962" s="203"/>
      <c r="AE962" s="203"/>
      <c r="AF962" s="203"/>
      <c r="AG962" s="203"/>
      <c r="AH962" s="203"/>
      <c r="AI962" s="203"/>
      <c r="AJ962" s="203"/>
      <c r="AK962" s="203"/>
      <c r="AL962" s="203"/>
      <c r="AM962" s="203"/>
      <c r="AN962" s="203"/>
      <c r="AO962" s="203"/>
      <c r="AP962" s="203"/>
      <c r="AQ962" s="203"/>
      <c r="AR962" s="203"/>
      <c r="AS962" s="203"/>
      <c r="AT962" s="203"/>
      <c r="AU962" s="203"/>
      <c r="AV962" s="203"/>
      <c r="AW962" s="203"/>
      <c r="AX962" s="203"/>
      <c r="AY962" s="203"/>
      <c r="AZ962" s="203"/>
      <c r="BA962" s="203"/>
      <c r="BB962" s="203"/>
      <c r="BC962" s="203"/>
      <c r="BD962" s="203"/>
      <c r="BE962" s="203"/>
      <c r="BF962" s="203"/>
      <c r="BG962" s="203"/>
      <c r="BH962" s="203"/>
      <c r="BI962" s="203"/>
      <c r="BJ962" s="203"/>
      <c r="BK962" s="203"/>
      <c r="BL962" s="203"/>
      <c r="BM962" s="56"/>
    </row>
    <row r="963" spans="1:65">
      <c r="A963" s="30"/>
      <c r="B963" s="3" t="s">
        <v>86</v>
      </c>
      <c r="C963" s="29"/>
      <c r="D963" s="13">
        <v>1.9323994639683588E-2</v>
      </c>
      <c r="E963" s="13">
        <v>2.344866968371254E-2</v>
      </c>
      <c r="F963" s="13">
        <v>2.9302958469319871E-3</v>
      </c>
      <c r="G963" s="13">
        <v>2.2358033384104536E-2</v>
      </c>
      <c r="H963" s="13">
        <v>3.0446380044723612E-2</v>
      </c>
      <c r="I963" s="13">
        <v>2.1356296425890826E-2</v>
      </c>
      <c r="J963" s="13">
        <v>3.3618877036950441E-2</v>
      </c>
      <c r="K963" s="13">
        <v>7.1898056977832386E-2</v>
      </c>
      <c r="L963" s="13">
        <v>7.282179374118998E-2</v>
      </c>
      <c r="M963" s="13">
        <v>7.593234651176963E-3</v>
      </c>
      <c r="N963" s="13">
        <v>1.9366336816422414E-2</v>
      </c>
      <c r="O963" s="13">
        <v>2.4081811019130782E-2</v>
      </c>
      <c r="P963" s="13">
        <v>4.0637766090206501E-2</v>
      </c>
      <c r="Q963" s="13">
        <v>8.6216036262229487E-3</v>
      </c>
      <c r="R963" s="13">
        <v>2.9700255724445471E-2</v>
      </c>
      <c r="S963" s="13">
        <v>1.0628739160514759E-2</v>
      </c>
      <c r="T963" s="13">
        <v>0</v>
      </c>
      <c r="U963" s="146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5"/>
    </row>
    <row r="964" spans="1:65">
      <c r="A964" s="30"/>
      <c r="B964" s="3" t="s">
        <v>265</v>
      </c>
      <c r="C964" s="29"/>
      <c r="D964" s="13">
        <v>-1.012857676986112E-3</v>
      </c>
      <c r="E964" s="13">
        <v>-6.374299869462674E-2</v>
      </c>
      <c r="F964" s="13">
        <v>4.0846323757974146E-2</v>
      </c>
      <c r="G964" s="13">
        <v>0.15726544735333969</v>
      </c>
      <c r="H964" s="13">
        <v>3.512943244804867E-2</v>
      </c>
      <c r="I964" s="13">
        <v>4.9906822006560603E-2</v>
      </c>
      <c r="J964" s="13">
        <v>9.3135109301665242E-3</v>
      </c>
      <c r="K964" s="13">
        <v>-1.3297675502737194E-2</v>
      </c>
      <c r="L964" s="13">
        <v>4.5064083026988833E-3</v>
      </c>
      <c r="M964" s="13">
        <v>2.9246835739919597E-2</v>
      </c>
      <c r="N964" s="13">
        <v>-5.6419194663996919E-3</v>
      </c>
      <c r="O964" s="13">
        <v>2.6761513059493813E-2</v>
      </c>
      <c r="P964" s="13">
        <v>-8.3089684020046239E-2</v>
      </c>
      <c r="Q964" s="13">
        <v>3.886829004719039E-2</v>
      </c>
      <c r="R964" s="13">
        <v>2.3699182460463764E-3</v>
      </c>
      <c r="S964" s="13">
        <v>-7.7392377202306961E-2</v>
      </c>
      <c r="T964" s="13">
        <v>-0.16676887790559547</v>
      </c>
      <c r="U964" s="146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5"/>
    </row>
    <row r="965" spans="1:65">
      <c r="A965" s="30"/>
      <c r="B965" s="46" t="s">
        <v>266</v>
      </c>
      <c r="C965" s="47"/>
      <c r="D965" s="45">
        <v>0.12</v>
      </c>
      <c r="E965" s="45">
        <v>1.5</v>
      </c>
      <c r="F965" s="45">
        <v>0.8</v>
      </c>
      <c r="G965" s="45">
        <v>3.36</v>
      </c>
      <c r="H965" s="45">
        <v>0.67</v>
      </c>
      <c r="I965" s="45">
        <v>1</v>
      </c>
      <c r="J965" s="45">
        <v>0.11</v>
      </c>
      <c r="K965" s="45">
        <v>0.39</v>
      </c>
      <c r="L965" s="45">
        <v>0</v>
      </c>
      <c r="M965" s="45">
        <v>0.54</v>
      </c>
      <c r="N965" s="45">
        <v>0.22</v>
      </c>
      <c r="O965" s="45">
        <v>0.49</v>
      </c>
      <c r="P965" s="45">
        <v>1.93</v>
      </c>
      <c r="Q965" s="45">
        <v>0.76</v>
      </c>
      <c r="R965" s="45">
        <v>0.05</v>
      </c>
      <c r="S965" s="45">
        <v>1.8</v>
      </c>
      <c r="T965" s="45">
        <v>3.77</v>
      </c>
      <c r="U965" s="146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5"/>
    </row>
    <row r="966" spans="1:65">
      <c r="B966" s="31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BM966" s="55"/>
    </row>
    <row r="967" spans="1:65" ht="15">
      <c r="B967" s="8" t="s">
        <v>544</v>
      </c>
      <c r="BM967" s="28" t="s">
        <v>66</v>
      </c>
    </row>
    <row r="968" spans="1:65" ht="15">
      <c r="A968" s="25" t="s">
        <v>62</v>
      </c>
      <c r="B968" s="18" t="s">
        <v>110</v>
      </c>
      <c r="C968" s="15" t="s">
        <v>111</v>
      </c>
      <c r="D968" s="16" t="s">
        <v>230</v>
      </c>
      <c r="E968" s="17" t="s">
        <v>230</v>
      </c>
      <c r="F968" s="17" t="s">
        <v>230</v>
      </c>
      <c r="G968" s="17" t="s">
        <v>230</v>
      </c>
      <c r="H968" s="17" t="s">
        <v>230</v>
      </c>
      <c r="I968" s="17" t="s">
        <v>230</v>
      </c>
      <c r="J968" s="17" t="s">
        <v>230</v>
      </c>
      <c r="K968" s="17" t="s">
        <v>230</v>
      </c>
      <c r="L968" s="17" t="s">
        <v>230</v>
      </c>
      <c r="M968" s="17" t="s">
        <v>230</v>
      </c>
      <c r="N968" s="17" t="s">
        <v>230</v>
      </c>
      <c r="O968" s="17" t="s">
        <v>230</v>
      </c>
      <c r="P968" s="17" t="s">
        <v>230</v>
      </c>
      <c r="Q968" s="17" t="s">
        <v>230</v>
      </c>
      <c r="R968" s="17" t="s">
        <v>230</v>
      </c>
      <c r="S968" s="17" t="s">
        <v>230</v>
      </c>
      <c r="T968" s="17" t="s">
        <v>230</v>
      </c>
      <c r="U968" s="17" t="s">
        <v>230</v>
      </c>
      <c r="V968" s="17" t="s">
        <v>230</v>
      </c>
      <c r="W968" s="17" t="s">
        <v>230</v>
      </c>
      <c r="X968" s="146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8">
        <v>1</v>
      </c>
    </row>
    <row r="969" spans="1:65">
      <c r="A969" s="30"/>
      <c r="B969" s="19" t="s">
        <v>231</v>
      </c>
      <c r="C969" s="9" t="s">
        <v>231</v>
      </c>
      <c r="D969" s="144" t="s">
        <v>234</v>
      </c>
      <c r="E969" s="145" t="s">
        <v>235</v>
      </c>
      <c r="F969" s="145" t="s">
        <v>237</v>
      </c>
      <c r="G969" s="145" t="s">
        <v>239</v>
      </c>
      <c r="H969" s="145" t="s">
        <v>240</v>
      </c>
      <c r="I969" s="145" t="s">
        <v>241</v>
      </c>
      <c r="J969" s="145" t="s">
        <v>242</v>
      </c>
      <c r="K969" s="145" t="s">
        <v>243</v>
      </c>
      <c r="L969" s="145" t="s">
        <v>244</v>
      </c>
      <c r="M969" s="145" t="s">
        <v>245</v>
      </c>
      <c r="N969" s="145" t="s">
        <v>246</v>
      </c>
      <c r="O969" s="145" t="s">
        <v>247</v>
      </c>
      <c r="P969" s="145" t="s">
        <v>248</v>
      </c>
      <c r="Q969" s="145" t="s">
        <v>249</v>
      </c>
      <c r="R969" s="145" t="s">
        <v>250</v>
      </c>
      <c r="S969" s="145" t="s">
        <v>251</v>
      </c>
      <c r="T969" s="145" t="s">
        <v>286</v>
      </c>
      <c r="U969" s="145" t="s">
        <v>254</v>
      </c>
      <c r="V969" s="145" t="s">
        <v>255</v>
      </c>
      <c r="W969" s="145" t="s">
        <v>301</v>
      </c>
      <c r="X969" s="146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 t="s">
        <v>1</v>
      </c>
    </row>
    <row r="970" spans="1:65">
      <c r="A970" s="30"/>
      <c r="B970" s="19"/>
      <c r="C970" s="9"/>
      <c r="D970" s="10" t="s">
        <v>114</v>
      </c>
      <c r="E970" s="11" t="s">
        <v>302</v>
      </c>
      <c r="F970" s="11" t="s">
        <v>114</v>
      </c>
      <c r="G970" s="11" t="s">
        <v>303</v>
      </c>
      <c r="H970" s="11" t="s">
        <v>114</v>
      </c>
      <c r="I970" s="11" t="s">
        <v>303</v>
      </c>
      <c r="J970" s="11" t="s">
        <v>303</v>
      </c>
      <c r="K970" s="11" t="s">
        <v>303</v>
      </c>
      <c r="L970" s="11" t="s">
        <v>303</v>
      </c>
      <c r="M970" s="11" t="s">
        <v>303</v>
      </c>
      <c r="N970" s="11" t="s">
        <v>114</v>
      </c>
      <c r="O970" s="11" t="s">
        <v>303</v>
      </c>
      <c r="P970" s="11" t="s">
        <v>114</v>
      </c>
      <c r="Q970" s="11" t="s">
        <v>302</v>
      </c>
      <c r="R970" s="11" t="s">
        <v>302</v>
      </c>
      <c r="S970" s="11" t="s">
        <v>303</v>
      </c>
      <c r="T970" s="11" t="s">
        <v>303</v>
      </c>
      <c r="U970" s="11" t="s">
        <v>114</v>
      </c>
      <c r="V970" s="11" t="s">
        <v>114</v>
      </c>
      <c r="W970" s="11" t="s">
        <v>114</v>
      </c>
      <c r="X970" s="146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>
        <v>3</v>
      </c>
    </row>
    <row r="971" spans="1:65">
      <c r="A971" s="30"/>
      <c r="B971" s="19"/>
      <c r="C971" s="9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146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3</v>
      </c>
    </row>
    <row r="972" spans="1:65">
      <c r="A972" s="30"/>
      <c r="B972" s="18">
        <v>1</v>
      </c>
      <c r="C972" s="14">
        <v>1</v>
      </c>
      <c r="D972" s="221">
        <v>0.41099999999999998</v>
      </c>
      <c r="E972" s="221">
        <v>0.37901277474286105</v>
      </c>
      <c r="F972" s="221">
        <v>0.40406599999999998</v>
      </c>
      <c r="G972" s="221">
        <v>0.41099999999999998</v>
      </c>
      <c r="H972" s="221">
        <v>0.38</v>
      </c>
      <c r="I972" s="221">
        <v>0.39200000000000002</v>
      </c>
      <c r="J972" s="221">
        <v>0.40400000000000003</v>
      </c>
      <c r="K972" s="221">
        <v>0.40400000000000003</v>
      </c>
      <c r="L972" s="221">
        <v>0.40600000000000003</v>
      </c>
      <c r="M972" s="221">
        <v>0.39900000000000002</v>
      </c>
      <c r="N972" s="221">
        <v>0.40858465741138189</v>
      </c>
      <c r="O972" s="222">
        <v>0.33160000000000001</v>
      </c>
      <c r="P972" s="221">
        <v>0.36499999999999999</v>
      </c>
      <c r="Q972" s="221">
        <v>0.378</v>
      </c>
      <c r="R972" s="221">
        <v>0.37620000000000003</v>
      </c>
      <c r="S972" s="221">
        <v>0.39500000000000002</v>
      </c>
      <c r="T972" s="221">
        <v>0.36799999999999999</v>
      </c>
      <c r="U972" s="222">
        <v>0.4</v>
      </c>
      <c r="V972" s="221">
        <v>0.42</v>
      </c>
      <c r="W972" s="221">
        <v>0.37524459999999998</v>
      </c>
      <c r="X972" s="202"/>
      <c r="Y972" s="203"/>
      <c r="Z972" s="203"/>
      <c r="AA972" s="203"/>
      <c r="AB972" s="203"/>
      <c r="AC972" s="203"/>
      <c r="AD972" s="203"/>
      <c r="AE972" s="203"/>
      <c r="AF972" s="203"/>
      <c r="AG972" s="203"/>
      <c r="AH972" s="203"/>
      <c r="AI972" s="203"/>
      <c r="AJ972" s="203"/>
      <c r="AK972" s="203"/>
      <c r="AL972" s="203"/>
      <c r="AM972" s="203"/>
      <c r="AN972" s="203"/>
      <c r="AO972" s="203"/>
      <c r="AP972" s="203"/>
      <c r="AQ972" s="203"/>
      <c r="AR972" s="203"/>
      <c r="AS972" s="203"/>
      <c r="AT972" s="203"/>
      <c r="AU972" s="203"/>
      <c r="AV972" s="203"/>
      <c r="AW972" s="203"/>
      <c r="AX972" s="203"/>
      <c r="AY972" s="203"/>
      <c r="AZ972" s="203"/>
      <c r="BA972" s="203"/>
      <c r="BB972" s="203"/>
      <c r="BC972" s="203"/>
      <c r="BD972" s="203"/>
      <c r="BE972" s="203"/>
      <c r="BF972" s="203"/>
      <c r="BG972" s="203"/>
      <c r="BH972" s="203"/>
      <c r="BI972" s="203"/>
      <c r="BJ972" s="203"/>
      <c r="BK972" s="203"/>
      <c r="BL972" s="203"/>
      <c r="BM972" s="223">
        <v>1</v>
      </c>
    </row>
    <row r="973" spans="1:65">
      <c r="A973" s="30"/>
      <c r="B973" s="19">
        <v>1</v>
      </c>
      <c r="C973" s="9">
        <v>2</v>
      </c>
      <c r="D973" s="24">
        <v>0.40039999999999998</v>
      </c>
      <c r="E973" s="24">
        <v>0.3932604398908241</v>
      </c>
      <c r="F973" s="24">
        <v>0.40321799999999997</v>
      </c>
      <c r="G973" s="24">
        <v>0.41700000000000004</v>
      </c>
      <c r="H973" s="24">
        <v>0.38</v>
      </c>
      <c r="I973" s="24">
        <v>0.39500000000000002</v>
      </c>
      <c r="J973" s="24">
        <v>0.40300000000000008</v>
      </c>
      <c r="K973" s="24">
        <v>0.41700000000000004</v>
      </c>
      <c r="L973" s="24">
        <v>0.39800000000000002</v>
      </c>
      <c r="M973" s="24">
        <v>0.38300000000000001</v>
      </c>
      <c r="N973" s="24">
        <v>0.42055393245332123</v>
      </c>
      <c r="O973" s="224">
        <v>0.32969999999999999</v>
      </c>
      <c r="P973" s="24">
        <v>0.373</v>
      </c>
      <c r="Q973" s="24">
        <v>0.38700000000000001</v>
      </c>
      <c r="R973" s="24">
        <v>0.38879999999999998</v>
      </c>
      <c r="S973" s="24">
        <v>0.36499999999999999</v>
      </c>
      <c r="T973" s="24">
        <v>0.40800000000000003</v>
      </c>
      <c r="U973" s="224">
        <v>0.4</v>
      </c>
      <c r="V973" s="24">
        <v>0.42</v>
      </c>
      <c r="W973" s="24">
        <v>0.3816698</v>
      </c>
      <c r="X973" s="202"/>
      <c r="Y973" s="203"/>
      <c r="Z973" s="203"/>
      <c r="AA973" s="203"/>
      <c r="AB973" s="203"/>
      <c r="AC973" s="203"/>
      <c r="AD973" s="203"/>
      <c r="AE973" s="203"/>
      <c r="AF973" s="203"/>
      <c r="AG973" s="203"/>
      <c r="AH973" s="203"/>
      <c r="AI973" s="203"/>
      <c r="AJ973" s="203"/>
      <c r="AK973" s="203"/>
      <c r="AL973" s="203"/>
      <c r="AM973" s="203"/>
      <c r="AN973" s="203"/>
      <c r="AO973" s="203"/>
      <c r="AP973" s="203"/>
      <c r="AQ973" s="203"/>
      <c r="AR973" s="203"/>
      <c r="AS973" s="203"/>
      <c r="AT973" s="203"/>
      <c r="AU973" s="203"/>
      <c r="AV973" s="203"/>
      <c r="AW973" s="203"/>
      <c r="AX973" s="203"/>
      <c r="AY973" s="203"/>
      <c r="AZ973" s="203"/>
      <c r="BA973" s="203"/>
      <c r="BB973" s="203"/>
      <c r="BC973" s="203"/>
      <c r="BD973" s="203"/>
      <c r="BE973" s="203"/>
      <c r="BF973" s="203"/>
      <c r="BG973" s="203"/>
      <c r="BH973" s="203"/>
      <c r="BI973" s="203"/>
      <c r="BJ973" s="203"/>
      <c r="BK973" s="203"/>
      <c r="BL973" s="203"/>
      <c r="BM973" s="223">
        <v>28</v>
      </c>
    </row>
    <row r="974" spans="1:65">
      <c r="A974" s="30"/>
      <c r="B974" s="19">
        <v>1</v>
      </c>
      <c r="C974" s="9">
        <v>3</v>
      </c>
      <c r="D974" s="24">
        <v>0.40590000000000004</v>
      </c>
      <c r="E974" s="24">
        <v>0.37166392494326506</v>
      </c>
      <c r="F974" s="24">
        <v>0.4028790000000001</v>
      </c>
      <c r="G974" s="24">
        <v>0.432</v>
      </c>
      <c r="H974" s="24">
        <v>0.38</v>
      </c>
      <c r="I974" s="24">
        <v>0.40100000000000008</v>
      </c>
      <c r="J974" s="24">
        <v>0.40899999999999997</v>
      </c>
      <c r="K974" s="24">
        <v>0.38600000000000001</v>
      </c>
      <c r="L974" s="24">
        <v>0.40799999999999992</v>
      </c>
      <c r="M974" s="24">
        <v>0.40699999999999997</v>
      </c>
      <c r="N974" s="24">
        <v>0.40434740403867636</v>
      </c>
      <c r="O974" s="224">
        <v>0.32390000000000002</v>
      </c>
      <c r="P974" s="24">
        <v>0.37</v>
      </c>
      <c r="Q974" s="24">
        <v>0.378</v>
      </c>
      <c r="R974" s="24">
        <v>0.3871</v>
      </c>
      <c r="S974" s="24">
        <v>0.371</v>
      </c>
      <c r="T974" s="24">
        <v>0.4</v>
      </c>
      <c r="U974" s="224">
        <v>0.4</v>
      </c>
      <c r="V974" s="24">
        <v>0.41499999999999998</v>
      </c>
      <c r="W974" s="24">
        <v>0.38843929999999999</v>
      </c>
      <c r="X974" s="202"/>
      <c r="Y974" s="203"/>
      <c r="Z974" s="203"/>
      <c r="AA974" s="203"/>
      <c r="AB974" s="203"/>
      <c r="AC974" s="203"/>
      <c r="AD974" s="203"/>
      <c r="AE974" s="203"/>
      <c r="AF974" s="203"/>
      <c r="AG974" s="203"/>
      <c r="AH974" s="203"/>
      <c r="AI974" s="203"/>
      <c r="AJ974" s="203"/>
      <c r="AK974" s="203"/>
      <c r="AL974" s="203"/>
      <c r="AM974" s="203"/>
      <c r="AN974" s="203"/>
      <c r="AO974" s="203"/>
      <c r="AP974" s="203"/>
      <c r="AQ974" s="203"/>
      <c r="AR974" s="203"/>
      <c r="AS974" s="203"/>
      <c r="AT974" s="203"/>
      <c r="AU974" s="203"/>
      <c r="AV974" s="203"/>
      <c r="AW974" s="203"/>
      <c r="AX974" s="203"/>
      <c r="AY974" s="203"/>
      <c r="AZ974" s="203"/>
      <c r="BA974" s="203"/>
      <c r="BB974" s="203"/>
      <c r="BC974" s="203"/>
      <c r="BD974" s="203"/>
      <c r="BE974" s="203"/>
      <c r="BF974" s="203"/>
      <c r="BG974" s="203"/>
      <c r="BH974" s="203"/>
      <c r="BI974" s="203"/>
      <c r="BJ974" s="203"/>
      <c r="BK974" s="203"/>
      <c r="BL974" s="203"/>
      <c r="BM974" s="223">
        <v>16</v>
      </c>
    </row>
    <row r="975" spans="1:65">
      <c r="A975" s="30"/>
      <c r="B975" s="19">
        <v>1</v>
      </c>
      <c r="C975" s="9">
        <v>4</v>
      </c>
      <c r="D975" s="24">
        <v>0.39830000000000004</v>
      </c>
      <c r="E975" s="24">
        <v>0.36574536605131486</v>
      </c>
      <c r="F975" s="24">
        <v>0.40318500000000002</v>
      </c>
      <c r="G975" s="24">
        <v>0.43499999999999994</v>
      </c>
      <c r="H975" s="24">
        <v>0.4</v>
      </c>
      <c r="I975" s="24">
        <v>0.39600000000000002</v>
      </c>
      <c r="J975" s="24">
        <v>0.4</v>
      </c>
      <c r="K975" s="24">
        <v>0.41399999999999998</v>
      </c>
      <c r="L975" s="24">
        <v>0.39200000000000002</v>
      </c>
      <c r="M975" s="24">
        <v>0.39200000000000002</v>
      </c>
      <c r="N975" s="24">
        <v>0.39307246591636241</v>
      </c>
      <c r="O975" s="224">
        <v>0.33529999999999999</v>
      </c>
      <c r="P975" s="24">
        <v>0.37</v>
      </c>
      <c r="Q975" s="24">
        <v>0.377</v>
      </c>
      <c r="R975" s="24">
        <v>0.37629999999999997</v>
      </c>
      <c r="S975" s="24">
        <v>0.38</v>
      </c>
      <c r="T975" s="24">
        <v>0.39200000000000002</v>
      </c>
      <c r="U975" s="224">
        <v>0.4</v>
      </c>
      <c r="V975" s="24">
        <v>0.40499999999999997</v>
      </c>
      <c r="W975" s="24">
        <v>0.37997750000000002</v>
      </c>
      <c r="X975" s="202"/>
      <c r="Y975" s="203"/>
      <c r="Z975" s="203"/>
      <c r="AA975" s="203"/>
      <c r="AB975" s="203"/>
      <c r="AC975" s="203"/>
      <c r="AD975" s="203"/>
      <c r="AE975" s="203"/>
      <c r="AF975" s="203"/>
      <c r="AG975" s="203"/>
      <c r="AH975" s="203"/>
      <c r="AI975" s="203"/>
      <c r="AJ975" s="203"/>
      <c r="AK975" s="203"/>
      <c r="AL975" s="203"/>
      <c r="AM975" s="203"/>
      <c r="AN975" s="203"/>
      <c r="AO975" s="203"/>
      <c r="AP975" s="203"/>
      <c r="AQ975" s="203"/>
      <c r="AR975" s="203"/>
      <c r="AS975" s="203"/>
      <c r="AT975" s="203"/>
      <c r="AU975" s="203"/>
      <c r="AV975" s="203"/>
      <c r="AW975" s="203"/>
      <c r="AX975" s="203"/>
      <c r="AY975" s="203"/>
      <c r="AZ975" s="203"/>
      <c r="BA975" s="203"/>
      <c r="BB975" s="203"/>
      <c r="BC975" s="203"/>
      <c r="BD975" s="203"/>
      <c r="BE975" s="203"/>
      <c r="BF975" s="203"/>
      <c r="BG975" s="203"/>
      <c r="BH975" s="203"/>
      <c r="BI975" s="203"/>
      <c r="BJ975" s="203"/>
      <c r="BK975" s="203"/>
      <c r="BL975" s="203"/>
      <c r="BM975" s="223">
        <v>0.39294083370023303</v>
      </c>
    </row>
    <row r="976" spans="1:65">
      <c r="A976" s="30"/>
      <c r="B976" s="19">
        <v>1</v>
      </c>
      <c r="C976" s="9">
        <v>5</v>
      </c>
      <c r="D976" s="24">
        <v>0.40299999999999997</v>
      </c>
      <c r="E976" s="24">
        <v>0.36733655697100875</v>
      </c>
      <c r="F976" s="24">
        <v>0.40381499999999998</v>
      </c>
      <c r="G976" s="24">
        <v>0.41299999999999998</v>
      </c>
      <c r="H976" s="24">
        <v>0.38</v>
      </c>
      <c r="I976" s="24">
        <v>0.39200000000000002</v>
      </c>
      <c r="J976" s="24">
        <v>0.39600000000000002</v>
      </c>
      <c r="K976" s="24">
        <v>0.41700000000000004</v>
      </c>
      <c r="L976" s="24">
        <v>0.39500000000000002</v>
      </c>
      <c r="M976" s="24">
        <v>0.38300000000000001</v>
      </c>
      <c r="N976" s="24">
        <v>0.39254266354709999</v>
      </c>
      <c r="O976" s="224">
        <v>0.33829999999999999</v>
      </c>
      <c r="P976" s="24">
        <v>0.38</v>
      </c>
      <c r="Q976" s="24">
        <v>0.38300000000000001</v>
      </c>
      <c r="R976" s="24">
        <v>0.37580000000000002</v>
      </c>
      <c r="S976" s="24">
        <v>0.38100000000000001</v>
      </c>
      <c r="T976" s="24">
        <v>0.36799999999999999</v>
      </c>
      <c r="U976" s="224">
        <v>0.4</v>
      </c>
      <c r="V976" s="24">
        <v>0.41000000000000003</v>
      </c>
      <c r="W976" s="24">
        <v>0.37036970000000002</v>
      </c>
      <c r="X976" s="202"/>
      <c r="Y976" s="203"/>
      <c r="Z976" s="203"/>
      <c r="AA976" s="203"/>
      <c r="AB976" s="203"/>
      <c r="AC976" s="203"/>
      <c r="AD976" s="203"/>
      <c r="AE976" s="203"/>
      <c r="AF976" s="203"/>
      <c r="AG976" s="203"/>
      <c r="AH976" s="203"/>
      <c r="AI976" s="203"/>
      <c r="AJ976" s="203"/>
      <c r="AK976" s="203"/>
      <c r="AL976" s="203"/>
      <c r="AM976" s="203"/>
      <c r="AN976" s="203"/>
      <c r="AO976" s="203"/>
      <c r="AP976" s="203"/>
      <c r="AQ976" s="203"/>
      <c r="AR976" s="203"/>
      <c r="AS976" s="203"/>
      <c r="AT976" s="203"/>
      <c r="AU976" s="203"/>
      <c r="AV976" s="203"/>
      <c r="AW976" s="203"/>
      <c r="AX976" s="203"/>
      <c r="AY976" s="203"/>
      <c r="AZ976" s="203"/>
      <c r="BA976" s="203"/>
      <c r="BB976" s="203"/>
      <c r="BC976" s="203"/>
      <c r="BD976" s="203"/>
      <c r="BE976" s="203"/>
      <c r="BF976" s="203"/>
      <c r="BG976" s="203"/>
      <c r="BH976" s="203"/>
      <c r="BI976" s="203"/>
      <c r="BJ976" s="203"/>
      <c r="BK976" s="203"/>
      <c r="BL976" s="203"/>
      <c r="BM976" s="223">
        <v>65</v>
      </c>
    </row>
    <row r="977" spans="1:65">
      <c r="A977" s="30"/>
      <c r="B977" s="19">
        <v>1</v>
      </c>
      <c r="C977" s="9">
        <v>6</v>
      </c>
      <c r="D977" s="24">
        <v>0.42149999999999999</v>
      </c>
      <c r="E977" s="24">
        <v>0.37419530557825842</v>
      </c>
      <c r="F977" s="24">
        <v>0.40288000000000002</v>
      </c>
      <c r="G977" s="24">
        <v>0.41900000000000004</v>
      </c>
      <c r="H977" s="24">
        <v>0.38</v>
      </c>
      <c r="I977" s="24">
        <v>0.39300000000000002</v>
      </c>
      <c r="J977" s="24">
        <v>0.40300000000000008</v>
      </c>
      <c r="K977" s="24">
        <v>0.38700000000000001</v>
      </c>
      <c r="L977" s="24">
        <v>0.40200000000000002</v>
      </c>
      <c r="M977" s="24">
        <v>0.38700000000000001</v>
      </c>
      <c r="N977" s="24">
        <v>0.41683864808079202</v>
      </c>
      <c r="O977" s="224">
        <v>0.33300000000000002</v>
      </c>
      <c r="P977" s="24">
        <v>0.373</v>
      </c>
      <c r="Q977" s="24">
        <v>0.374</v>
      </c>
      <c r="R977" s="24">
        <v>0.37360000000000004</v>
      </c>
      <c r="S977" s="24">
        <v>0.377</v>
      </c>
      <c r="T977" s="24">
        <v>0.35300000000000004</v>
      </c>
      <c r="U977" s="224">
        <v>0.4</v>
      </c>
      <c r="V977" s="24">
        <v>0.41499999999999998</v>
      </c>
      <c r="W977" s="24">
        <v>0.37781199999999998</v>
      </c>
      <c r="X977" s="202"/>
      <c r="Y977" s="203"/>
      <c r="Z977" s="203"/>
      <c r="AA977" s="203"/>
      <c r="AB977" s="203"/>
      <c r="AC977" s="203"/>
      <c r="AD977" s="203"/>
      <c r="AE977" s="203"/>
      <c r="AF977" s="203"/>
      <c r="AG977" s="203"/>
      <c r="AH977" s="203"/>
      <c r="AI977" s="203"/>
      <c r="AJ977" s="203"/>
      <c r="AK977" s="203"/>
      <c r="AL977" s="203"/>
      <c r="AM977" s="203"/>
      <c r="AN977" s="203"/>
      <c r="AO977" s="203"/>
      <c r="AP977" s="203"/>
      <c r="AQ977" s="203"/>
      <c r="AR977" s="203"/>
      <c r="AS977" s="203"/>
      <c r="AT977" s="203"/>
      <c r="AU977" s="203"/>
      <c r="AV977" s="203"/>
      <c r="AW977" s="203"/>
      <c r="AX977" s="203"/>
      <c r="AY977" s="203"/>
      <c r="AZ977" s="203"/>
      <c r="BA977" s="203"/>
      <c r="BB977" s="203"/>
      <c r="BC977" s="203"/>
      <c r="BD977" s="203"/>
      <c r="BE977" s="203"/>
      <c r="BF977" s="203"/>
      <c r="BG977" s="203"/>
      <c r="BH977" s="203"/>
      <c r="BI977" s="203"/>
      <c r="BJ977" s="203"/>
      <c r="BK977" s="203"/>
      <c r="BL977" s="203"/>
      <c r="BM977" s="56"/>
    </row>
    <row r="978" spans="1:65">
      <c r="A978" s="30"/>
      <c r="B978" s="20" t="s">
        <v>262</v>
      </c>
      <c r="C978" s="12"/>
      <c r="D978" s="226">
        <v>0.40668333333333329</v>
      </c>
      <c r="E978" s="226">
        <v>0.37520239469625533</v>
      </c>
      <c r="F978" s="226">
        <v>0.40334050000000005</v>
      </c>
      <c r="G978" s="226">
        <v>0.42116666666666663</v>
      </c>
      <c r="H978" s="226">
        <v>0.3833333333333333</v>
      </c>
      <c r="I978" s="226">
        <v>0.39483333333333331</v>
      </c>
      <c r="J978" s="226">
        <v>0.40250000000000002</v>
      </c>
      <c r="K978" s="226">
        <v>0.40416666666666673</v>
      </c>
      <c r="L978" s="226">
        <v>0.40016666666666673</v>
      </c>
      <c r="M978" s="226">
        <v>0.39183333333333331</v>
      </c>
      <c r="N978" s="226">
        <v>0.40598996190793901</v>
      </c>
      <c r="O978" s="226">
        <v>0.33196666666666669</v>
      </c>
      <c r="P978" s="226">
        <v>0.37183333333333329</v>
      </c>
      <c r="Q978" s="226">
        <v>0.3795</v>
      </c>
      <c r="R978" s="226">
        <v>0.37963333333333332</v>
      </c>
      <c r="S978" s="226">
        <v>0.37816666666666671</v>
      </c>
      <c r="T978" s="226">
        <v>0.38150000000000001</v>
      </c>
      <c r="U978" s="226">
        <v>0.39999999999999997</v>
      </c>
      <c r="V978" s="226">
        <v>0.41416666666666663</v>
      </c>
      <c r="W978" s="226">
        <v>0.37891881666666666</v>
      </c>
      <c r="X978" s="202"/>
      <c r="Y978" s="203"/>
      <c r="Z978" s="203"/>
      <c r="AA978" s="203"/>
      <c r="AB978" s="203"/>
      <c r="AC978" s="203"/>
      <c r="AD978" s="203"/>
      <c r="AE978" s="203"/>
      <c r="AF978" s="203"/>
      <c r="AG978" s="203"/>
      <c r="AH978" s="203"/>
      <c r="AI978" s="203"/>
      <c r="AJ978" s="203"/>
      <c r="AK978" s="203"/>
      <c r="AL978" s="203"/>
      <c r="AM978" s="203"/>
      <c r="AN978" s="203"/>
      <c r="AO978" s="203"/>
      <c r="AP978" s="203"/>
      <c r="AQ978" s="203"/>
      <c r="AR978" s="203"/>
      <c r="AS978" s="203"/>
      <c r="AT978" s="203"/>
      <c r="AU978" s="203"/>
      <c r="AV978" s="203"/>
      <c r="AW978" s="203"/>
      <c r="AX978" s="203"/>
      <c r="AY978" s="203"/>
      <c r="AZ978" s="203"/>
      <c r="BA978" s="203"/>
      <c r="BB978" s="203"/>
      <c r="BC978" s="203"/>
      <c r="BD978" s="203"/>
      <c r="BE978" s="203"/>
      <c r="BF978" s="203"/>
      <c r="BG978" s="203"/>
      <c r="BH978" s="203"/>
      <c r="BI978" s="203"/>
      <c r="BJ978" s="203"/>
      <c r="BK978" s="203"/>
      <c r="BL978" s="203"/>
      <c r="BM978" s="56"/>
    </row>
    <row r="979" spans="1:65">
      <c r="A979" s="30"/>
      <c r="B979" s="3" t="s">
        <v>263</v>
      </c>
      <c r="C979" s="29"/>
      <c r="D979" s="24">
        <v>0.40444999999999998</v>
      </c>
      <c r="E979" s="24">
        <v>0.37292961526076174</v>
      </c>
      <c r="F979" s="24">
        <v>0.40320149999999999</v>
      </c>
      <c r="G979" s="24">
        <v>0.41800000000000004</v>
      </c>
      <c r="H979" s="24">
        <v>0.38</v>
      </c>
      <c r="I979" s="24">
        <v>0.39400000000000002</v>
      </c>
      <c r="J979" s="24">
        <v>0.40300000000000008</v>
      </c>
      <c r="K979" s="24">
        <v>0.40900000000000003</v>
      </c>
      <c r="L979" s="24">
        <v>0.4</v>
      </c>
      <c r="M979" s="24">
        <v>0.38950000000000001</v>
      </c>
      <c r="N979" s="24">
        <v>0.40646603072502913</v>
      </c>
      <c r="O979" s="24">
        <v>0.33230000000000004</v>
      </c>
      <c r="P979" s="24">
        <v>0.3715</v>
      </c>
      <c r="Q979" s="24">
        <v>0.378</v>
      </c>
      <c r="R979" s="24">
        <v>0.37624999999999997</v>
      </c>
      <c r="S979" s="24">
        <v>0.3785</v>
      </c>
      <c r="T979" s="24">
        <v>0.38</v>
      </c>
      <c r="U979" s="24">
        <v>0.4</v>
      </c>
      <c r="V979" s="24">
        <v>0.41499999999999998</v>
      </c>
      <c r="W979" s="24">
        <v>0.37889475</v>
      </c>
      <c r="X979" s="202"/>
      <c r="Y979" s="203"/>
      <c r="Z979" s="203"/>
      <c r="AA979" s="203"/>
      <c r="AB979" s="203"/>
      <c r="AC979" s="203"/>
      <c r="AD979" s="203"/>
      <c r="AE979" s="203"/>
      <c r="AF979" s="203"/>
      <c r="AG979" s="203"/>
      <c r="AH979" s="203"/>
      <c r="AI979" s="203"/>
      <c r="AJ979" s="203"/>
      <c r="AK979" s="203"/>
      <c r="AL979" s="203"/>
      <c r="AM979" s="203"/>
      <c r="AN979" s="203"/>
      <c r="AO979" s="203"/>
      <c r="AP979" s="203"/>
      <c r="AQ979" s="203"/>
      <c r="AR979" s="203"/>
      <c r="AS979" s="203"/>
      <c r="AT979" s="203"/>
      <c r="AU979" s="203"/>
      <c r="AV979" s="203"/>
      <c r="AW979" s="203"/>
      <c r="AX979" s="203"/>
      <c r="AY979" s="203"/>
      <c r="AZ979" s="203"/>
      <c r="BA979" s="203"/>
      <c r="BB979" s="203"/>
      <c r="BC979" s="203"/>
      <c r="BD979" s="203"/>
      <c r="BE979" s="203"/>
      <c r="BF979" s="203"/>
      <c r="BG979" s="203"/>
      <c r="BH979" s="203"/>
      <c r="BI979" s="203"/>
      <c r="BJ979" s="203"/>
      <c r="BK979" s="203"/>
      <c r="BL979" s="203"/>
      <c r="BM979" s="56"/>
    </row>
    <row r="980" spans="1:65">
      <c r="A980" s="30"/>
      <c r="B980" s="3" t="s">
        <v>264</v>
      </c>
      <c r="C980" s="29"/>
      <c r="D980" s="24">
        <v>8.5100920480724821E-3</v>
      </c>
      <c r="E980" s="24">
        <v>1.0054389916292395E-2</v>
      </c>
      <c r="F980" s="24">
        <v>4.9309826606871196E-4</v>
      </c>
      <c r="G980" s="24">
        <v>1.0008329864001604E-2</v>
      </c>
      <c r="H980" s="24">
        <v>8.1649658092772665E-3</v>
      </c>
      <c r="I980" s="24">
        <v>3.4302575219168057E-3</v>
      </c>
      <c r="J980" s="24">
        <v>4.3243496620879208E-3</v>
      </c>
      <c r="K980" s="24">
        <v>1.4497126151988428E-2</v>
      </c>
      <c r="L980" s="24">
        <v>6.2742861479746365E-3</v>
      </c>
      <c r="M980" s="24">
        <v>9.6003472159431023E-3</v>
      </c>
      <c r="N980" s="24">
        <v>1.1721136521098094E-2</v>
      </c>
      <c r="O980" s="24">
        <v>4.9524404758327558E-3</v>
      </c>
      <c r="P980" s="24">
        <v>4.9564772436345066E-3</v>
      </c>
      <c r="Q980" s="24">
        <v>4.6797435827190407E-3</v>
      </c>
      <c r="R980" s="24">
        <v>6.5387052744917667E-3</v>
      </c>
      <c r="S980" s="24">
        <v>1.0206207261596583E-2</v>
      </c>
      <c r="T980" s="24">
        <v>2.159398064276247E-2</v>
      </c>
      <c r="U980" s="24">
        <v>6.0809419444881171E-17</v>
      </c>
      <c r="V980" s="24">
        <v>5.8452259722500573E-3</v>
      </c>
      <c r="W980" s="24">
        <v>6.1178530487146048E-3</v>
      </c>
      <c r="X980" s="202"/>
      <c r="Y980" s="203"/>
      <c r="Z980" s="203"/>
      <c r="AA980" s="203"/>
      <c r="AB980" s="203"/>
      <c r="AC980" s="203"/>
      <c r="AD980" s="203"/>
      <c r="AE980" s="203"/>
      <c r="AF980" s="203"/>
      <c r="AG980" s="203"/>
      <c r="AH980" s="203"/>
      <c r="AI980" s="203"/>
      <c r="AJ980" s="203"/>
      <c r="AK980" s="203"/>
      <c r="AL980" s="203"/>
      <c r="AM980" s="203"/>
      <c r="AN980" s="203"/>
      <c r="AO980" s="203"/>
      <c r="AP980" s="203"/>
      <c r="AQ980" s="203"/>
      <c r="AR980" s="203"/>
      <c r="AS980" s="203"/>
      <c r="AT980" s="203"/>
      <c r="AU980" s="203"/>
      <c r="AV980" s="203"/>
      <c r="AW980" s="203"/>
      <c r="AX980" s="203"/>
      <c r="AY980" s="203"/>
      <c r="AZ980" s="203"/>
      <c r="BA980" s="203"/>
      <c r="BB980" s="203"/>
      <c r="BC980" s="203"/>
      <c r="BD980" s="203"/>
      <c r="BE980" s="203"/>
      <c r="BF980" s="203"/>
      <c r="BG980" s="203"/>
      <c r="BH980" s="203"/>
      <c r="BI980" s="203"/>
      <c r="BJ980" s="203"/>
      <c r="BK980" s="203"/>
      <c r="BL980" s="203"/>
      <c r="BM980" s="56"/>
    </row>
    <row r="981" spans="1:65">
      <c r="A981" s="30"/>
      <c r="B981" s="3" t="s">
        <v>86</v>
      </c>
      <c r="C981" s="29"/>
      <c r="D981" s="13">
        <v>2.092559824943031E-2</v>
      </c>
      <c r="E981" s="13">
        <v>2.6797243456913207E-2</v>
      </c>
      <c r="F981" s="13">
        <v>1.2225359617214534E-3</v>
      </c>
      <c r="G981" s="13">
        <v>2.3763347520383709E-2</v>
      </c>
      <c r="H981" s="13">
        <v>2.1299910806810263E-2</v>
      </c>
      <c r="I981" s="13">
        <v>8.6878620225837207E-3</v>
      </c>
      <c r="J981" s="13">
        <v>1.0743725868541418E-2</v>
      </c>
      <c r="K981" s="13">
        <v>3.58691781080126E-2</v>
      </c>
      <c r="L981" s="13">
        <v>1.5679182377279388E-2</v>
      </c>
      <c r="M981" s="13">
        <v>2.4501098807170829E-2</v>
      </c>
      <c r="N981" s="13">
        <v>2.8870508191914217E-2</v>
      </c>
      <c r="O981" s="13">
        <v>1.4918487225121263E-2</v>
      </c>
      <c r="P981" s="13">
        <v>1.3329835706771423E-2</v>
      </c>
      <c r="Q981" s="13">
        <v>1.2331340138917103E-2</v>
      </c>
      <c r="R981" s="13">
        <v>1.7223738540236455E-2</v>
      </c>
      <c r="S981" s="13">
        <v>2.6988648554243936E-2</v>
      </c>
      <c r="T981" s="13">
        <v>5.6602832615366895E-2</v>
      </c>
      <c r="U981" s="13">
        <v>1.5202354861220294E-16</v>
      </c>
      <c r="V981" s="13">
        <v>1.411322166338042E-2</v>
      </c>
      <c r="W981" s="13">
        <v>1.6145550919147031E-2</v>
      </c>
      <c r="X981" s="146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A982" s="30"/>
      <c r="B982" s="3" t="s">
        <v>265</v>
      </c>
      <c r="C982" s="29"/>
      <c r="D982" s="13">
        <v>3.497345771802407E-2</v>
      </c>
      <c r="E982" s="13">
        <v>-4.5142773371092293E-2</v>
      </c>
      <c r="F982" s="13">
        <v>2.6466239718167639E-2</v>
      </c>
      <c r="G982" s="13">
        <v>7.183227230582645E-2</v>
      </c>
      <c r="H982" s="13">
        <v>-2.4450246813058629E-2</v>
      </c>
      <c r="I982" s="13">
        <v>4.8162457825495775E-3</v>
      </c>
      <c r="J982" s="13">
        <v>2.4327240846288678E-2</v>
      </c>
      <c r="K982" s="13">
        <v>2.8568761512318908E-2</v>
      </c>
      <c r="L982" s="13">
        <v>1.8389111913846401E-2</v>
      </c>
      <c r="M982" s="13">
        <v>-2.818491416304747E-3</v>
      </c>
      <c r="N982" s="13">
        <v>3.3208888179997453E-2</v>
      </c>
      <c r="O982" s="13">
        <v>-0.15517391374010869</v>
      </c>
      <c r="P982" s="13">
        <v>-5.3716739408666947E-2</v>
      </c>
      <c r="Q982" s="13">
        <v>-3.4205744344927957E-2</v>
      </c>
      <c r="R982" s="13">
        <v>-3.3866422691645637E-2</v>
      </c>
      <c r="S982" s="13">
        <v>-3.7598960877752052E-2</v>
      </c>
      <c r="T982" s="13">
        <v>-2.9115919545691704E-2</v>
      </c>
      <c r="U982" s="13">
        <v>1.7964959847243112E-2</v>
      </c>
      <c r="V982" s="13">
        <v>5.4017885508499619E-2</v>
      </c>
      <c r="W982" s="13">
        <v>-3.5684805016379384E-2</v>
      </c>
      <c r="X982" s="146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A983" s="30"/>
      <c r="B983" s="46" t="s">
        <v>266</v>
      </c>
      <c r="C983" s="47"/>
      <c r="D983" s="45">
        <v>0.81</v>
      </c>
      <c r="E983" s="45">
        <v>0.91</v>
      </c>
      <c r="F983" s="45">
        <v>0.63</v>
      </c>
      <c r="G983" s="45">
        <v>1.6</v>
      </c>
      <c r="H983" s="45">
        <v>0.46</v>
      </c>
      <c r="I983" s="45">
        <v>0.16</v>
      </c>
      <c r="J983" s="45">
        <v>0.57999999999999996</v>
      </c>
      <c r="K983" s="45">
        <v>0.67</v>
      </c>
      <c r="L983" s="45">
        <v>0.46</v>
      </c>
      <c r="M983" s="45">
        <v>0</v>
      </c>
      <c r="N983" s="45">
        <v>0.77</v>
      </c>
      <c r="O983" s="45">
        <v>3.27</v>
      </c>
      <c r="P983" s="45">
        <v>1.0900000000000001</v>
      </c>
      <c r="Q983" s="45">
        <v>0.67</v>
      </c>
      <c r="R983" s="45">
        <v>0.67</v>
      </c>
      <c r="S983" s="45">
        <v>0.75</v>
      </c>
      <c r="T983" s="45">
        <v>0.56000000000000005</v>
      </c>
      <c r="U983" s="45" t="s">
        <v>267</v>
      </c>
      <c r="V983" s="45">
        <v>1.22</v>
      </c>
      <c r="W983" s="45">
        <v>0.71</v>
      </c>
      <c r="X983" s="146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B984" s="31" t="s">
        <v>322</v>
      </c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BM984" s="55"/>
    </row>
    <row r="985" spans="1:65">
      <c r="BM985" s="55"/>
    </row>
    <row r="986" spans="1:65" ht="15">
      <c r="B986" s="8" t="s">
        <v>545</v>
      </c>
      <c r="BM986" s="28" t="s">
        <v>66</v>
      </c>
    </row>
    <row r="987" spans="1:65" ht="15">
      <c r="A987" s="25" t="s">
        <v>63</v>
      </c>
      <c r="B987" s="18" t="s">
        <v>110</v>
      </c>
      <c r="C987" s="15" t="s">
        <v>111</v>
      </c>
      <c r="D987" s="16" t="s">
        <v>230</v>
      </c>
      <c r="E987" s="17" t="s">
        <v>230</v>
      </c>
      <c r="F987" s="17" t="s">
        <v>230</v>
      </c>
      <c r="G987" s="17" t="s">
        <v>230</v>
      </c>
      <c r="H987" s="17" t="s">
        <v>230</v>
      </c>
      <c r="I987" s="17" t="s">
        <v>230</v>
      </c>
      <c r="J987" s="17" t="s">
        <v>230</v>
      </c>
      <c r="K987" s="17" t="s">
        <v>230</v>
      </c>
      <c r="L987" s="17" t="s">
        <v>230</v>
      </c>
      <c r="M987" s="17" t="s">
        <v>230</v>
      </c>
      <c r="N987" s="17" t="s">
        <v>230</v>
      </c>
      <c r="O987" s="17" t="s">
        <v>230</v>
      </c>
      <c r="P987" s="17" t="s">
        <v>230</v>
      </c>
      <c r="Q987" s="17" t="s">
        <v>230</v>
      </c>
      <c r="R987" s="17" t="s">
        <v>230</v>
      </c>
      <c r="S987" s="17" t="s">
        <v>230</v>
      </c>
      <c r="T987" s="17" t="s">
        <v>230</v>
      </c>
      <c r="U987" s="146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8">
        <v>1</v>
      </c>
    </row>
    <row r="988" spans="1:65">
      <c r="A988" s="30"/>
      <c r="B988" s="19" t="s">
        <v>231</v>
      </c>
      <c r="C988" s="9" t="s">
        <v>231</v>
      </c>
      <c r="D988" s="144" t="s">
        <v>234</v>
      </c>
      <c r="E988" s="145" t="s">
        <v>235</v>
      </c>
      <c r="F988" s="145" t="s">
        <v>239</v>
      </c>
      <c r="G988" s="145" t="s">
        <v>241</v>
      </c>
      <c r="H988" s="145" t="s">
        <v>242</v>
      </c>
      <c r="I988" s="145" t="s">
        <v>243</v>
      </c>
      <c r="J988" s="145" t="s">
        <v>244</v>
      </c>
      <c r="K988" s="145" t="s">
        <v>245</v>
      </c>
      <c r="L988" s="145" t="s">
        <v>246</v>
      </c>
      <c r="M988" s="145" t="s">
        <v>247</v>
      </c>
      <c r="N988" s="145" t="s">
        <v>248</v>
      </c>
      <c r="O988" s="145" t="s">
        <v>249</v>
      </c>
      <c r="P988" s="145" t="s">
        <v>250</v>
      </c>
      <c r="Q988" s="145" t="s">
        <v>251</v>
      </c>
      <c r="R988" s="145" t="s">
        <v>286</v>
      </c>
      <c r="S988" s="145" t="s">
        <v>255</v>
      </c>
      <c r="T988" s="145" t="s">
        <v>301</v>
      </c>
      <c r="U988" s="146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8" t="s">
        <v>3</v>
      </c>
    </row>
    <row r="989" spans="1:65">
      <c r="A989" s="30"/>
      <c r="B989" s="19"/>
      <c r="C989" s="9"/>
      <c r="D989" s="10" t="s">
        <v>302</v>
      </c>
      <c r="E989" s="11" t="s">
        <v>302</v>
      </c>
      <c r="F989" s="11" t="s">
        <v>303</v>
      </c>
      <c r="G989" s="11" t="s">
        <v>303</v>
      </c>
      <c r="H989" s="11" t="s">
        <v>303</v>
      </c>
      <c r="I989" s="11" t="s">
        <v>303</v>
      </c>
      <c r="J989" s="11" t="s">
        <v>303</v>
      </c>
      <c r="K989" s="11" t="s">
        <v>303</v>
      </c>
      <c r="L989" s="11" t="s">
        <v>114</v>
      </c>
      <c r="M989" s="11" t="s">
        <v>303</v>
      </c>
      <c r="N989" s="11" t="s">
        <v>302</v>
      </c>
      <c r="O989" s="11" t="s">
        <v>302</v>
      </c>
      <c r="P989" s="11" t="s">
        <v>302</v>
      </c>
      <c r="Q989" s="11" t="s">
        <v>303</v>
      </c>
      <c r="R989" s="11" t="s">
        <v>303</v>
      </c>
      <c r="S989" s="11" t="s">
        <v>302</v>
      </c>
      <c r="T989" s="11" t="s">
        <v>114</v>
      </c>
      <c r="U989" s="146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8">
        <v>2</v>
      </c>
    </row>
    <row r="990" spans="1:65">
      <c r="A990" s="30"/>
      <c r="B990" s="19"/>
      <c r="C990" s="9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146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8">
        <v>3</v>
      </c>
    </row>
    <row r="991" spans="1:65">
      <c r="A991" s="30"/>
      <c r="B991" s="18">
        <v>1</v>
      </c>
      <c r="C991" s="14">
        <v>1</v>
      </c>
      <c r="D991" s="22">
        <v>0.47</v>
      </c>
      <c r="E991" s="22">
        <v>0.4343489387843168</v>
      </c>
      <c r="F991" s="22">
        <v>0.44</v>
      </c>
      <c r="G991" s="22">
        <v>0.42</v>
      </c>
      <c r="H991" s="22">
        <v>0.49</v>
      </c>
      <c r="I991" s="22">
        <v>0.47</v>
      </c>
      <c r="J991" s="22">
        <v>0.44</v>
      </c>
      <c r="K991" s="22">
        <v>0.48</v>
      </c>
      <c r="L991" s="22">
        <v>0.46316416279</v>
      </c>
      <c r="M991" s="22">
        <v>0.42699999999999999</v>
      </c>
      <c r="N991" s="22">
        <v>0.47</v>
      </c>
      <c r="O991" s="22">
        <v>0.42</v>
      </c>
      <c r="P991" s="22">
        <v>0.47</v>
      </c>
      <c r="Q991" s="22">
        <v>0.5</v>
      </c>
      <c r="R991" s="22">
        <v>0.45</v>
      </c>
      <c r="S991" s="147">
        <v>0.4</v>
      </c>
      <c r="T991" s="22"/>
      <c r="U991" s="146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8">
        <v>1</v>
      </c>
    </row>
    <row r="992" spans="1:65">
      <c r="A992" s="30"/>
      <c r="B992" s="19">
        <v>1</v>
      </c>
      <c r="C992" s="9">
        <v>2</v>
      </c>
      <c r="D992" s="11">
        <v>0.46</v>
      </c>
      <c r="E992" s="11">
        <v>0.42775257017130608</v>
      </c>
      <c r="F992" s="11">
        <v>0.42</v>
      </c>
      <c r="G992" s="11">
        <v>0.45</v>
      </c>
      <c r="H992" s="11">
        <v>0.49</v>
      </c>
      <c r="I992" s="11">
        <v>0.49</v>
      </c>
      <c r="J992" s="11">
        <v>0.42</v>
      </c>
      <c r="K992" s="11">
        <v>0.51</v>
      </c>
      <c r="L992" s="11">
        <v>0.45953136926729998</v>
      </c>
      <c r="M992" s="11">
        <v>0.42899999999999999</v>
      </c>
      <c r="N992" s="11">
        <v>0.47</v>
      </c>
      <c r="O992" s="11">
        <v>0.43</v>
      </c>
      <c r="P992" s="11">
        <v>0.48</v>
      </c>
      <c r="Q992" s="11">
        <v>0.49</v>
      </c>
      <c r="R992" s="11">
        <v>0.46</v>
      </c>
      <c r="S992" s="148">
        <v>0.4</v>
      </c>
      <c r="T992" s="11"/>
      <c r="U992" s="146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8">
        <v>29</v>
      </c>
    </row>
    <row r="993" spans="1:65">
      <c r="A993" s="30"/>
      <c r="B993" s="19">
        <v>1</v>
      </c>
      <c r="C993" s="9">
        <v>3</v>
      </c>
      <c r="D993" s="11">
        <v>0.47</v>
      </c>
      <c r="E993" s="11">
        <v>0.43793600749070832</v>
      </c>
      <c r="F993" s="11">
        <v>0.45</v>
      </c>
      <c r="G993" s="11">
        <v>0.42</v>
      </c>
      <c r="H993" s="11">
        <v>0.49</v>
      </c>
      <c r="I993" s="11">
        <v>0.49</v>
      </c>
      <c r="J993" s="11">
        <v>0.41</v>
      </c>
      <c r="K993" s="11">
        <v>0.49</v>
      </c>
      <c r="L993" s="11">
        <v>0.46770158172999998</v>
      </c>
      <c r="M993" s="11">
        <v>0.41899999999999998</v>
      </c>
      <c r="N993" s="11">
        <v>0.45</v>
      </c>
      <c r="O993" s="11">
        <v>0.47</v>
      </c>
      <c r="P993" s="11">
        <v>0.47</v>
      </c>
      <c r="Q993" s="11">
        <v>0.49</v>
      </c>
      <c r="R993" s="11">
        <v>0.45</v>
      </c>
      <c r="S993" s="148">
        <v>0.4</v>
      </c>
      <c r="T993" s="11"/>
      <c r="U993" s="146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8">
        <v>16</v>
      </c>
    </row>
    <row r="994" spans="1:65">
      <c r="A994" s="30"/>
      <c r="B994" s="19">
        <v>1</v>
      </c>
      <c r="C994" s="9">
        <v>4</v>
      </c>
      <c r="D994" s="11">
        <v>0.45</v>
      </c>
      <c r="E994" s="11">
        <v>0.43198489780442462</v>
      </c>
      <c r="F994" s="11">
        <v>0.43</v>
      </c>
      <c r="G994" s="11">
        <v>0.45</v>
      </c>
      <c r="H994" s="11">
        <v>0.48</v>
      </c>
      <c r="I994" s="11">
        <v>0.46</v>
      </c>
      <c r="J994" s="11">
        <v>0.44</v>
      </c>
      <c r="K994" s="11">
        <v>0.5</v>
      </c>
      <c r="L994" s="11">
        <v>0.46443545887999999</v>
      </c>
      <c r="M994" s="11">
        <v>0.42599999999999999</v>
      </c>
      <c r="N994" s="11">
        <v>0.47</v>
      </c>
      <c r="O994" s="11">
        <v>0.47</v>
      </c>
      <c r="P994" s="11">
        <v>0.47</v>
      </c>
      <c r="Q994" s="11">
        <v>0.49</v>
      </c>
      <c r="R994" s="11">
        <v>0.46</v>
      </c>
      <c r="S994" s="148">
        <v>0.4</v>
      </c>
      <c r="T994" s="148">
        <v>0.104</v>
      </c>
      <c r="U994" s="146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0.45953796180675244</v>
      </c>
    </row>
    <row r="995" spans="1:65">
      <c r="A995" s="30"/>
      <c r="B995" s="19">
        <v>1</v>
      </c>
      <c r="C995" s="9">
        <v>5</v>
      </c>
      <c r="D995" s="11">
        <v>0.47</v>
      </c>
      <c r="E995" s="11">
        <v>0.43364955818948159</v>
      </c>
      <c r="F995" s="11">
        <v>0.44</v>
      </c>
      <c r="G995" s="11">
        <v>0.42</v>
      </c>
      <c r="H995" s="11">
        <v>0.47</v>
      </c>
      <c r="I995" s="11">
        <v>0.52</v>
      </c>
      <c r="J995" s="11">
        <v>0.42</v>
      </c>
      <c r="K995" s="11">
        <v>0.48</v>
      </c>
      <c r="L995" s="11">
        <v>0.46063020914000002</v>
      </c>
      <c r="M995" s="11">
        <v>0.441</v>
      </c>
      <c r="N995" s="11">
        <v>0.45</v>
      </c>
      <c r="O995" s="11">
        <v>0.49</v>
      </c>
      <c r="P995" s="149">
        <v>0.51</v>
      </c>
      <c r="Q995" s="11">
        <v>0.52</v>
      </c>
      <c r="R995" s="11">
        <v>0.45</v>
      </c>
      <c r="S995" s="148">
        <v>0.4</v>
      </c>
      <c r="T995" s="148">
        <v>1.5680000000000001</v>
      </c>
      <c r="U995" s="146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>
        <v>66</v>
      </c>
    </row>
    <row r="996" spans="1:65">
      <c r="A996" s="30"/>
      <c r="B996" s="19">
        <v>1</v>
      </c>
      <c r="C996" s="9">
        <v>6</v>
      </c>
      <c r="D996" s="11">
        <v>0.47</v>
      </c>
      <c r="E996" s="11">
        <v>0.42050972172851753</v>
      </c>
      <c r="F996" s="11">
        <v>0.43</v>
      </c>
      <c r="G996" s="11">
        <v>0.43</v>
      </c>
      <c r="H996" s="11">
        <v>0.47</v>
      </c>
      <c r="I996" s="11">
        <v>0.52</v>
      </c>
      <c r="J996" s="11">
        <v>0.41</v>
      </c>
      <c r="K996" s="11">
        <v>0.5</v>
      </c>
      <c r="L996" s="11">
        <v>0.46777208663166664</v>
      </c>
      <c r="M996" s="11">
        <v>0.439</v>
      </c>
      <c r="N996" s="11">
        <v>0.45</v>
      </c>
      <c r="O996" s="11">
        <v>0.47</v>
      </c>
      <c r="P996" s="11">
        <v>0.48</v>
      </c>
      <c r="Q996" s="11">
        <v>0.51</v>
      </c>
      <c r="R996" s="149">
        <v>0.51</v>
      </c>
      <c r="S996" s="148">
        <v>0.4</v>
      </c>
      <c r="T996" s="11"/>
      <c r="U996" s="146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30"/>
      <c r="B997" s="20" t="s">
        <v>262</v>
      </c>
      <c r="C997" s="12"/>
      <c r="D997" s="23">
        <v>0.46500000000000002</v>
      </c>
      <c r="E997" s="23">
        <v>0.43103028236145913</v>
      </c>
      <c r="F997" s="23">
        <v>0.43500000000000005</v>
      </c>
      <c r="G997" s="23">
        <v>0.4316666666666667</v>
      </c>
      <c r="H997" s="23">
        <v>0.48166666666666663</v>
      </c>
      <c r="I997" s="23">
        <v>0.49166666666666664</v>
      </c>
      <c r="J997" s="23">
        <v>0.42333333333333334</v>
      </c>
      <c r="K997" s="23">
        <v>0.49333333333333335</v>
      </c>
      <c r="L997" s="23">
        <v>0.46387247807316112</v>
      </c>
      <c r="M997" s="23">
        <v>0.43016666666666664</v>
      </c>
      <c r="N997" s="23">
        <v>0.46</v>
      </c>
      <c r="O997" s="23">
        <v>0.45833333333333331</v>
      </c>
      <c r="P997" s="23">
        <v>0.48</v>
      </c>
      <c r="Q997" s="23">
        <v>0.5</v>
      </c>
      <c r="R997" s="23">
        <v>0.46333333333333337</v>
      </c>
      <c r="S997" s="23">
        <v>0.39999999999999997</v>
      </c>
      <c r="T997" s="23">
        <v>0.83600000000000008</v>
      </c>
      <c r="U997" s="146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30"/>
      <c r="B998" s="3" t="s">
        <v>263</v>
      </c>
      <c r="C998" s="29"/>
      <c r="D998" s="11">
        <v>0.47</v>
      </c>
      <c r="E998" s="11">
        <v>0.4328172279969531</v>
      </c>
      <c r="F998" s="11">
        <v>0.435</v>
      </c>
      <c r="G998" s="11">
        <v>0.42499999999999999</v>
      </c>
      <c r="H998" s="11">
        <v>0.48499999999999999</v>
      </c>
      <c r="I998" s="11">
        <v>0.49</v>
      </c>
      <c r="J998" s="11">
        <v>0.42</v>
      </c>
      <c r="K998" s="11">
        <v>0.495</v>
      </c>
      <c r="L998" s="11">
        <v>0.46379981083499999</v>
      </c>
      <c r="M998" s="11">
        <v>0.42799999999999999</v>
      </c>
      <c r="N998" s="11">
        <v>0.45999999999999996</v>
      </c>
      <c r="O998" s="11">
        <v>0.47</v>
      </c>
      <c r="P998" s="11">
        <v>0.47499999999999998</v>
      </c>
      <c r="Q998" s="11">
        <v>0.495</v>
      </c>
      <c r="R998" s="11">
        <v>0.45500000000000002</v>
      </c>
      <c r="S998" s="11">
        <v>0.4</v>
      </c>
      <c r="T998" s="11">
        <v>0.83599999999999997</v>
      </c>
      <c r="U998" s="146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A999" s="30"/>
      <c r="B999" s="3" t="s">
        <v>264</v>
      </c>
      <c r="C999" s="29"/>
      <c r="D999" s="24">
        <v>8.3666002653407356E-3</v>
      </c>
      <c r="E999" s="24">
        <v>6.1302530087070251E-3</v>
      </c>
      <c r="F999" s="24">
        <v>1.0488088481701525E-2</v>
      </c>
      <c r="G999" s="24">
        <v>1.4719601443879758E-2</v>
      </c>
      <c r="H999" s="24">
        <v>9.8319208025017587E-3</v>
      </c>
      <c r="I999" s="24">
        <v>2.4832774042918906E-2</v>
      </c>
      <c r="J999" s="24">
        <v>1.3662601021279476E-2</v>
      </c>
      <c r="K999" s="24">
        <v>1.2110601416389978E-2</v>
      </c>
      <c r="L999" s="24">
        <v>3.4654054063812359E-3</v>
      </c>
      <c r="M999" s="24">
        <v>8.3526442918794765E-3</v>
      </c>
      <c r="N999" s="24">
        <v>1.09544511501033E-2</v>
      </c>
      <c r="O999" s="24">
        <v>2.7141603981096375E-2</v>
      </c>
      <c r="P999" s="24">
        <v>1.5491933384829683E-2</v>
      </c>
      <c r="Q999" s="24">
        <v>1.2649110640673528E-2</v>
      </c>
      <c r="R999" s="24">
        <v>2.3380903889000239E-2</v>
      </c>
      <c r="S999" s="24">
        <v>6.0809419444881171E-17</v>
      </c>
      <c r="T999" s="24">
        <v>1.0352043276571057</v>
      </c>
      <c r="U999" s="202"/>
      <c r="V999" s="203"/>
      <c r="W999" s="203"/>
      <c r="X999" s="203"/>
      <c r="Y999" s="203"/>
      <c r="Z999" s="203"/>
      <c r="AA999" s="203"/>
      <c r="AB999" s="203"/>
      <c r="AC999" s="203"/>
      <c r="AD999" s="203"/>
      <c r="AE999" s="203"/>
      <c r="AF999" s="203"/>
      <c r="AG999" s="203"/>
      <c r="AH999" s="203"/>
      <c r="AI999" s="203"/>
      <c r="AJ999" s="203"/>
      <c r="AK999" s="203"/>
      <c r="AL999" s="203"/>
      <c r="AM999" s="203"/>
      <c r="AN999" s="203"/>
      <c r="AO999" s="203"/>
      <c r="AP999" s="203"/>
      <c r="AQ999" s="203"/>
      <c r="AR999" s="203"/>
      <c r="AS999" s="203"/>
      <c r="AT999" s="203"/>
      <c r="AU999" s="203"/>
      <c r="AV999" s="203"/>
      <c r="AW999" s="203"/>
      <c r="AX999" s="203"/>
      <c r="AY999" s="203"/>
      <c r="AZ999" s="203"/>
      <c r="BA999" s="203"/>
      <c r="BB999" s="203"/>
      <c r="BC999" s="203"/>
      <c r="BD999" s="203"/>
      <c r="BE999" s="203"/>
      <c r="BF999" s="203"/>
      <c r="BG999" s="203"/>
      <c r="BH999" s="203"/>
      <c r="BI999" s="203"/>
      <c r="BJ999" s="203"/>
      <c r="BK999" s="203"/>
      <c r="BL999" s="203"/>
      <c r="BM999" s="56"/>
    </row>
    <row r="1000" spans="1:65">
      <c r="A1000" s="30"/>
      <c r="B1000" s="3" t="s">
        <v>86</v>
      </c>
      <c r="C1000" s="29"/>
      <c r="D1000" s="13">
        <v>1.7992688742668246E-2</v>
      </c>
      <c r="E1000" s="13">
        <v>1.4222325575645369E-2</v>
      </c>
      <c r="F1000" s="13">
        <v>2.4110548233796606E-2</v>
      </c>
      <c r="G1000" s="13">
        <v>3.4099462804354649E-2</v>
      </c>
      <c r="H1000" s="13">
        <v>2.0412292323533063E-2</v>
      </c>
      <c r="I1000" s="13">
        <v>5.0507337036445235E-2</v>
      </c>
      <c r="J1000" s="13">
        <v>3.2273860680187741E-2</v>
      </c>
      <c r="K1000" s="13">
        <v>2.4548516384574282E-2</v>
      </c>
      <c r="L1000" s="13">
        <v>7.4705992922362565E-3</v>
      </c>
      <c r="M1000" s="13">
        <v>1.9417228109754693E-2</v>
      </c>
      <c r="N1000" s="13">
        <v>2.3814024239355001E-2</v>
      </c>
      <c r="O1000" s="13">
        <v>5.9218045049664818E-2</v>
      </c>
      <c r="P1000" s="13">
        <v>3.2274861218395172E-2</v>
      </c>
      <c r="Q1000" s="13">
        <v>2.5298221281347056E-2</v>
      </c>
      <c r="R1000" s="13">
        <v>5.0462382494245117E-2</v>
      </c>
      <c r="S1000" s="13">
        <v>1.5202354861220294E-16</v>
      </c>
      <c r="T1000" s="13">
        <v>1.2382826885850546</v>
      </c>
      <c r="U1000" s="146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5"/>
    </row>
    <row r="1001" spans="1:65">
      <c r="A1001" s="30"/>
      <c r="B1001" s="3" t="s">
        <v>265</v>
      </c>
      <c r="C1001" s="29"/>
      <c r="D1001" s="13">
        <v>1.1885934671800769E-2</v>
      </c>
      <c r="E1001" s="13">
        <v>-6.2035526582418732E-2</v>
      </c>
      <c r="F1001" s="13">
        <v>-5.3397028855411977E-2</v>
      </c>
      <c r="G1001" s="13">
        <v>-6.0650691469546825E-2</v>
      </c>
      <c r="H1001" s="13">
        <v>4.8154247742474565E-2</v>
      </c>
      <c r="I1001" s="13">
        <v>6.9915235584878888E-2</v>
      </c>
      <c r="J1001" s="13">
        <v>-7.8784848004883834E-2</v>
      </c>
      <c r="K1001" s="13">
        <v>7.3542066891946423E-2</v>
      </c>
      <c r="L1001" s="13">
        <v>9.4323355776022577E-3</v>
      </c>
      <c r="M1001" s="13">
        <v>-6.3914839645907606E-2</v>
      </c>
      <c r="N1001" s="13">
        <v>1.0054407505986074E-3</v>
      </c>
      <c r="O1001" s="13">
        <v>-2.6213905564687057E-3</v>
      </c>
      <c r="P1001" s="13">
        <v>4.4527416435407252E-2</v>
      </c>
      <c r="Q1001" s="13">
        <v>8.8049392120215897E-2</v>
      </c>
      <c r="R1001" s="13">
        <v>8.2591033647334555E-3</v>
      </c>
      <c r="S1001" s="13">
        <v>-0.12956048630382733</v>
      </c>
      <c r="T1001" s="13">
        <v>0.81921858362500122</v>
      </c>
      <c r="U1001" s="146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A1002" s="30"/>
      <c r="B1002" s="46" t="s">
        <v>266</v>
      </c>
      <c r="C1002" s="47"/>
      <c r="D1002" s="45">
        <v>0.03</v>
      </c>
      <c r="E1002" s="45">
        <v>0.78</v>
      </c>
      <c r="F1002" s="45">
        <v>0.68</v>
      </c>
      <c r="G1002" s="45">
        <v>0.76</v>
      </c>
      <c r="H1002" s="45">
        <v>0.43</v>
      </c>
      <c r="I1002" s="45">
        <v>0.67</v>
      </c>
      <c r="J1002" s="45">
        <v>0.96</v>
      </c>
      <c r="K1002" s="45">
        <v>0.71</v>
      </c>
      <c r="L1002" s="45">
        <v>0.01</v>
      </c>
      <c r="M1002" s="45">
        <v>0.8</v>
      </c>
      <c r="N1002" s="45">
        <v>0.09</v>
      </c>
      <c r="O1002" s="45">
        <v>0.13</v>
      </c>
      <c r="P1002" s="45">
        <v>0.39</v>
      </c>
      <c r="Q1002" s="45">
        <v>0.87</v>
      </c>
      <c r="R1002" s="45">
        <v>0.01</v>
      </c>
      <c r="S1002" s="45" t="s">
        <v>267</v>
      </c>
      <c r="T1002" s="45">
        <v>8.86</v>
      </c>
      <c r="U1002" s="146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B1003" s="31" t="s">
        <v>305</v>
      </c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BM1003" s="55"/>
    </row>
    <row r="1004" spans="1:65">
      <c r="BM1004" s="55"/>
    </row>
    <row r="1005" spans="1:65" ht="15">
      <c r="B1005" s="8" t="s">
        <v>546</v>
      </c>
      <c r="BM1005" s="28" t="s">
        <v>66</v>
      </c>
    </row>
    <row r="1006" spans="1:65" ht="15">
      <c r="A1006" s="25" t="s">
        <v>64</v>
      </c>
      <c r="B1006" s="18" t="s">
        <v>110</v>
      </c>
      <c r="C1006" s="15" t="s">
        <v>111</v>
      </c>
      <c r="D1006" s="16" t="s">
        <v>230</v>
      </c>
      <c r="E1006" s="17" t="s">
        <v>230</v>
      </c>
      <c r="F1006" s="17" t="s">
        <v>230</v>
      </c>
      <c r="G1006" s="17" t="s">
        <v>230</v>
      </c>
      <c r="H1006" s="17" t="s">
        <v>230</v>
      </c>
      <c r="I1006" s="17" t="s">
        <v>230</v>
      </c>
      <c r="J1006" s="17" t="s">
        <v>230</v>
      </c>
      <c r="K1006" s="17" t="s">
        <v>230</v>
      </c>
      <c r="L1006" s="17" t="s">
        <v>230</v>
      </c>
      <c r="M1006" s="146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>
        <v>1</v>
      </c>
    </row>
    <row r="1007" spans="1:65">
      <c r="A1007" s="30"/>
      <c r="B1007" s="19" t="s">
        <v>231</v>
      </c>
      <c r="C1007" s="9" t="s">
        <v>231</v>
      </c>
      <c r="D1007" s="144" t="s">
        <v>234</v>
      </c>
      <c r="E1007" s="145" t="s">
        <v>235</v>
      </c>
      <c r="F1007" s="145" t="s">
        <v>237</v>
      </c>
      <c r="G1007" s="145" t="s">
        <v>239</v>
      </c>
      <c r="H1007" s="145" t="s">
        <v>249</v>
      </c>
      <c r="I1007" s="145" t="s">
        <v>250</v>
      </c>
      <c r="J1007" s="145" t="s">
        <v>251</v>
      </c>
      <c r="K1007" s="145" t="s">
        <v>286</v>
      </c>
      <c r="L1007" s="145" t="s">
        <v>255</v>
      </c>
      <c r="M1007" s="146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 t="s">
        <v>3</v>
      </c>
    </row>
    <row r="1008" spans="1:65">
      <c r="A1008" s="30"/>
      <c r="B1008" s="19"/>
      <c r="C1008" s="9"/>
      <c r="D1008" s="10" t="s">
        <v>302</v>
      </c>
      <c r="E1008" s="11" t="s">
        <v>302</v>
      </c>
      <c r="F1008" s="11" t="s">
        <v>302</v>
      </c>
      <c r="G1008" s="11" t="s">
        <v>303</v>
      </c>
      <c r="H1008" s="11" t="s">
        <v>302</v>
      </c>
      <c r="I1008" s="11" t="s">
        <v>302</v>
      </c>
      <c r="J1008" s="11" t="s">
        <v>303</v>
      </c>
      <c r="K1008" s="11" t="s">
        <v>303</v>
      </c>
      <c r="L1008" s="11" t="s">
        <v>302</v>
      </c>
      <c r="M1008" s="146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8">
        <v>2</v>
      </c>
    </row>
    <row r="1009" spans="1:65">
      <c r="A1009" s="30"/>
      <c r="B1009" s="19"/>
      <c r="C1009" s="9"/>
      <c r="D1009" s="26"/>
      <c r="E1009" s="26"/>
      <c r="F1009" s="26"/>
      <c r="G1009" s="26"/>
      <c r="H1009" s="26"/>
      <c r="I1009" s="26"/>
      <c r="J1009" s="26"/>
      <c r="K1009" s="26"/>
      <c r="L1009" s="26"/>
      <c r="M1009" s="146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8">
        <v>3</v>
      </c>
    </row>
    <row r="1010" spans="1:65">
      <c r="A1010" s="30"/>
      <c r="B1010" s="18">
        <v>1</v>
      </c>
      <c r="C1010" s="14">
        <v>1</v>
      </c>
      <c r="D1010" s="22">
        <v>0.22</v>
      </c>
      <c r="E1010" s="22">
        <v>0.20258057358284032</v>
      </c>
      <c r="F1010" s="147">
        <v>0.24821999999999997</v>
      </c>
      <c r="G1010" s="22">
        <v>0.2</v>
      </c>
      <c r="H1010" s="22">
        <v>0.2</v>
      </c>
      <c r="I1010" s="22">
        <v>0.22</v>
      </c>
      <c r="J1010" s="22">
        <v>0.2</v>
      </c>
      <c r="K1010" s="150">
        <v>0.23</v>
      </c>
      <c r="L1010" s="22">
        <v>0.2</v>
      </c>
      <c r="M1010" s="146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8">
        <v>1</v>
      </c>
    </row>
    <row r="1011" spans="1:65">
      <c r="A1011" s="30"/>
      <c r="B1011" s="19">
        <v>1</v>
      </c>
      <c r="C1011" s="9">
        <v>2</v>
      </c>
      <c r="D1011" s="11">
        <v>0.23</v>
      </c>
      <c r="E1011" s="11">
        <v>0.19443290683576023</v>
      </c>
      <c r="F1011" s="148">
        <v>0.24048</v>
      </c>
      <c r="G1011" s="11">
        <v>0.2</v>
      </c>
      <c r="H1011" s="11">
        <v>0.2</v>
      </c>
      <c r="I1011" s="11">
        <v>0.22</v>
      </c>
      <c r="J1011" s="11">
        <v>0.2</v>
      </c>
      <c r="K1011" s="11">
        <v>0.2</v>
      </c>
      <c r="L1011" s="11">
        <v>0.2</v>
      </c>
      <c r="M1011" s="146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8">
        <v>4</v>
      </c>
    </row>
    <row r="1012" spans="1:65">
      <c r="A1012" s="30"/>
      <c r="B1012" s="19">
        <v>1</v>
      </c>
      <c r="C1012" s="9">
        <v>3</v>
      </c>
      <c r="D1012" s="11">
        <v>0.21</v>
      </c>
      <c r="E1012" s="11">
        <v>0.18281401471537675</v>
      </c>
      <c r="F1012" s="148">
        <v>0.23606999999999997</v>
      </c>
      <c r="G1012" s="11">
        <v>0.2</v>
      </c>
      <c r="H1012" s="11">
        <v>0.2</v>
      </c>
      <c r="I1012" s="11">
        <v>0.22</v>
      </c>
      <c r="J1012" s="11">
        <v>0.2</v>
      </c>
      <c r="K1012" s="11">
        <v>0.2</v>
      </c>
      <c r="L1012" s="11">
        <v>0.2</v>
      </c>
      <c r="M1012" s="146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>
        <v>16</v>
      </c>
    </row>
    <row r="1013" spans="1:65">
      <c r="A1013" s="30"/>
      <c r="B1013" s="19">
        <v>1</v>
      </c>
      <c r="C1013" s="9">
        <v>4</v>
      </c>
      <c r="D1013" s="11">
        <v>0.21</v>
      </c>
      <c r="E1013" s="11">
        <v>0.18980405626179195</v>
      </c>
      <c r="F1013" s="148">
        <v>0.24192</v>
      </c>
      <c r="G1013" s="11">
        <v>0.2</v>
      </c>
      <c r="H1013" s="11">
        <v>0.2</v>
      </c>
      <c r="I1013" s="11">
        <v>0.22</v>
      </c>
      <c r="J1013" s="11">
        <v>0.2</v>
      </c>
      <c r="K1013" s="11">
        <v>0.2</v>
      </c>
      <c r="L1013" s="11">
        <v>0.2</v>
      </c>
      <c r="M1013" s="146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0.20366212476882303</v>
      </c>
    </row>
    <row r="1014" spans="1:65">
      <c r="A1014" s="30"/>
      <c r="B1014" s="19">
        <v>1</v>
      </c>
      <c r="C1014" s="9">
        <v>5</v>
      </c>
      <c r="D1014" s="11">
        <v>0.21</v>
      </c>
      <c r="E1014" s="149">
        <v>0.37224628991386349</v>
      </c>
      <c r="F1014" s="149">
        <v>0.21429000000000001</v>
      </c>
      <c r="G1014" s="11">
        <v>0.2</v>
      </c>
      <c r="H1014" s="11">
        <v>0.2</v>
      </c>
      <c r="I1014" s="11">
        <v>0.21</v>
      </c>
      <c r="J1014" s="11">
        <v>0.2</v>
      </c>
      <c r="K1014" s="11">
        <v>0.2</v>
      </c>
      <c r="L1014" s="11">
        <v>0.2</v>
      </c>
      <c r="M1014" s="146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>
        <v>67</v>
      </c>
    </row>
    <row r="1015" spans="1:65">
      <c r="A1015" s="30"/>
      <c r="B1015" s="19">
        <v>1</v>
      </c>
      <c r="C1015" s="9">
        <v>6</v>
      </c>
      <c r="D1015" s="11">
        <v>0.23</v>
      </c>
      <c r="E1015" s="11">
        <v>0.18352010602381896</v>
      </c>
      <c r="F1015" s="148">
        <v>0.24335999999999997</v>
      </c>
      <c r="G1015" s="11">
        <v>0.2</v>
      </c>
      <c r="H1015" s="11">
        <v>0.2</v>
      </c>
      <c r="I1015" s="11">
        <v>0.22</v>
      </c>
      <c r="J1015" s="11">
        <v>0.2</v>
      </c>
      <c r="K1015" s="11">
        <v>0.21</v>
      </c>
      <c r="L1015" s="11">
        <v>0.2</v>
      </c>
      <c r="M1015" s="146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30"/>
      <c r="B1016" s="20" t="s">
        <v>262</v>
      </c>
      <c r="C1016" s="12"/>
      <c r="D1016" s="23">
        <v>0.21833333333333335</v>
      </c>
      <c r="E1016" s="23">
        <v>0.22089965788890861</v>
      </c>
      <c r="F1016" s="23">
        <v>0.23738999999999999</v>
      </c>
      <c r="G1016" s="23">
        <v>0.19999999999999998</v>
      </c>
      <c r="H1016" s="23">
        <v>0.19999999999999998</v>
      </c>
      <c r="I1016" s="23">
        <v>0.21833333333333335</v>
      </c>
      <c r="J1016" s="23">
        <v>0.19999999999999998</v>
      </c>
      <c r="K1016" s="23">
        <v>0.20666666666666667</v>
      </c>
      <c r="L1016" s="23">
        <v>0.19999999999999998</v>
      </c>
      <c r="M1016" s="146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A1017" s="30"/>
      <c r="B1017" s="3" t="s">
        <v>263</v>
      </c>
      <c r="C1017" s="29"/>
      <c r="D1017" s="11">
        <v>0.215</v>
      </c>
      <c r="E1017" s="11">
        <v>0.19211848154877609</v>
      </c>
      <c r="F1017" s="11">
        <v>0.2412</v>
      </c>
      <c r="G1017" s="11">
        <v>0.2</v>
      </c>
      <c r="H1017" s="11">
        <v>0.2</v>
      </c>
      <c r="I1017" s="11">
        <v>0.22</v>
      </c>
      <c r="J1017" s="11">
        <v>0.2</v>
      </c>
      <c r="K1017" s="11">
        <v>0.2</v>
      </c>
      <c r="L1017" s="11">
        <v>0.2</v>
      </c>
      <c r="M1017" s="146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A1018" s="30"/>
      <c r="B1018" s="3" t="s">
        <v>264</v>
      </c>
      <c r="C1018" s="29"/>
      <c r="D1018" s="24">
        <v>9.8319208025017587E-3</v>
      </c>
      <c r="E1018" s="24">
        <v>7.4507133001543047E-2</v>
      </c>
      <c r="F1018" s="24">
        <v>1.1986252124830335E-2</v>
      </c>
      <c r="G1018" s="24">
        <v>3.0404709722440586E-17</v>
      </c>
      <c r="H1018" s="24">
        <v>3.0404709722440586E-17</v>
      </c>
      <c r="I1018" s="24">
        <v>4.0824829046386332E-3</v>
      </c>
      <c r="J1018" s="24">
        <v>3.0404709722440586E-17</v>
      </c>
      <c r="K1018" s="24">
        <v>1.2110601416389965E-2</v>
      </c>
      <c r="L1018" s="24">
        <v>3.0404709722440586E-17</v>
      </c>
      <c r="M1018" s="202"/>
      <c r="N1018" s="203"/>
      <c r="O1018" s="203"/>
      <c r="P1018" s="203"/>
      <c r="Q1018" s="203"/>
      <c r="R1018" s="203"/>
      <c r="S1018" s="203"/>
      <c r="T1018" s="203"/>
      <c r="U1018" s="203"/>
      <c r="V1018" s="203"/>
      <c r="W1018" s="203"/>
      <c r="X1018" s="203"/>
      <c r="Y1018" s="203"/>
      <c r="Z1018" s="203"/>
      <c r="AA1018" s="203"/>
      <c r="AB1018" s="203"/>
      <c r="AC1018" s="203"/>
      <c r="AD1018" s="203"/>
      <c r="AE1018" s="203"/>
      <c r="AF1018" s="203"/>
      <c r="AG1018" s="203"/>
      <c r="AH1018" s="203"/>
      <c r="AI1018" s="203"/>
      <c r="AJ1018" s="203"/>
      <c r="AK1018" s="203"/>
      <c r="AL1018" s="203"/>
      <c r="AM1018" s="203"/>
      <c r="AN1018" s="203"/>
      <c r="AO1018" s="203"/>
      <c r="AP1018" s="203"/>
      <c r="AQ1018" s="203"/>
      <c r="AR1018" s="203"/>
      <c r="AS1018" s="203"/>
      <c r="AT1018" s="203"/>
      <c r="AU1018" s="203"/>
      <c r="AV1018" s="203"/>
      <c r="AW1018" s="203"/>
      <c r="AX1018" s="203"/>
      <c r="AY1018" s="203"/>
      <c r="AZ1018" s="203"/>
      <c r="BA1018" s="203"/>
      <c r="BB1018" s="203"/>
      <c r="BC1018" s="203"/>
      <c r="BD1018" s="203"/>
      <c r="BE1018" s="203"/>
      <c r="BF1018" s="203"/>
      <c r="BG1018" s="203"/>
      <c r="BH1018" s="203"/>
      <c r="BI1018" s="203"/>
      <c r="BJ1018" s="203"/>
      <c r="BK1018" s="203"/>
      <c r="BL1018" s="203"/>
      <c r="BM1018" s="56"/>
    </row>
    <row r="1019" spans="1:65">
      <c r="A1019" s="30"/>
      <c r="B1019" s="3" t="s">
        <v>86</v>
      </c>
      <c r="C1019" s="29"/>
      <c r="D1019" s="13">
        <v>4.5031698332069117E-2</v>
      </c>
      <c r="E1019" s="13">
        <v>0.33728949023095817</v>
      </c>
      <c r="F1019" s="13">
        <v>5.0491815682338494E-2</v>
      </c>
      <c r="G1019" s="13">
        <v>1.5202354861220294E-16</v>
      </c>
      <c r="H1019" s="13">
        <v>1.5202354861220294E-16</v>
      </c>
      <c r="I1019" s="13">
        <v>1.8698394983077706E-2</v>
      </c>
      <c r="J1019" s="13">
        <v>1.5202354861220294E-16</v>
      </c>
      <c r="K1019" s="13">
        <v>5.8599684272854669E-2</v>
      </c>
      <c r="L1019" s="13">
        <v>1.5202354861220294E-16</v>
      </c>
      <c r="M1019" s="146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5"/>
    </row>
    <row r="1020" spans="1:65">
      <c r="A1020" s="30"/>
      <c r="B1020" s="3" t="s">
        <v>265</v>
      </c>
      <c r="C1020" s="29"/>
      <c r="D1020" s="13">
        <v>7.2037000405272389E-2</v>
      </c>
      <c r="E1020" s="13">
        <v>8.4637892979128493E-2</v>
      </c>
      <c r="F1020" s="13">
        <v>0.16560700851698118</v>
      </c>
      <c r="G1020" s="13">
        <v>-1.7981373674559875E-2</v>
      </c>
      <c r="H1020" s="13">
        <v>-1.7981373674559875E-2</v>
      </c>
      <c r="I1020" s="13">
        <v>7.2037000405272389E-2</v>
      </c>
      <c r="J1020" s="13">
        <v>-1.7981373674559875E-2</v>
      </c>
      <c r="K1020" s="13">
        <v>1.4752580536288251E-2</v>
      </c>
      <c r="L1020" s="13">
        <v>-1.7981373674559875E-2</v>
      </c>
      <c r="M1020" s="146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5"/>
    </row>
    <row r="1021" spans="1:65">
      <c r="A1021" s="30"/>
      <c r="B1021" s="46" t="s">
        <v>266</v>
      </c>
      <c r="C1021" s="47"/>
      <c r="D1021" s="45">
        <v>1.18</v>
      </c>
      <c r="E1021" s="45">
        <v>1.44</v>
      </c>
      <c r="F1021" s="45">
        <v>3.11</v>
      </c>
      <c r="G1021" s="45">
        <v>0.67</v>
      </c>
      <c r="H1021" s="45">
        <v>0.67</v>
      </c>
      <c r="I1021" s="45">
        <v>1.18</v>
      </c>
      <c r="J1021" s="45">
        <v>0.67</v>
      </c>
      <c r="K1021" s="45">
        <v>0</v>
      </c>
      <c r="L1021" s="45">
        <v>0.67</v>
      </c>
      <c r="M1021" s="146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5"/>
    </row>
    <row r="1022" spans="1:65">
      <c r="B1022" s="31"/>
      <c r="C1022" s="20"/>
      <c r="D1022" s="20"/>
      <c r="E1022" s="20"/>
      <c r="F1022" s="20"/>
      <c r="G1022" s="20"/>
      <c r="H1022" s="20"/>
      <c r="I1022" s="20"/>
      <c r="J1022" s="20"/>
      <c r="K1022" s="20"/>
      <c r="L1022" s="20"/>
      <c r="BM1022" s="55"/>
    </row>
    <row r="1023" spans="1:65" ht="15">
      <c r="B1023" s="8" t="s">
        <v>547</v>
      </c>
      <c r="BM1023" s="28" t="s">
        <v>66</v>
      </c>
    </row>
    <row r="1024" spans="1:65" ht="15">
      <c r="A1024" s="25" t="s">
        <v>32</v>
      </c>
      <c r="B1024" s="18" t="s">
        <v>110</v>
      </c>
      <c r="C1024" s="15" t="s">
        <v>111</v>
      </c>
      <c r="D1024" s="16" t="s">
        <v>230</v>
      </c>
      <c r="E1024" s="17" t="s">
        <v>230</v>
      </c>
      <c r="F1024" s="17" t="s">
        <v>230</v>
      </c>
      <c r="G1024" s="17" t="s">
        <v>230</v>
      </c>
      <c r="H1024" s="17" t="s">
        <v>230</v>
      </c>
      <c r="I1024" s="17" t="s">
        <v>230</v>
      </c>
      <c r="J1024" s="17" t="s">
        <v>230</v>
      </c>
      <c r="K1024" s="17" t="s">
        <v>230</v>
      </c>
      <c r="L1024" s="17" t="s">
        <v>230</v>
      </c>
      <c r="M1024" s="17" t="s">
        <v>230</v>
      </c>
      <c r="N1024" s="17" t="s">
        <v>230</v>
      </c>
      <c r="O1024" s="17" t="s">
        <v>230</v>
      </c>
      <c r="P1024" s="17" t="s">
        <v>230</v>
      </c>
      <c r="Q1024" s="17" t="s">
        <v>230</v>
      </c>
      <c r="R1024" s="17" t="s">
        <v>230</v>
      </c>
      <c r="S1024" s="17" t="s">
        <v>230</v>
      </c>
      <c r="T1024" s="17" t="s">
        <v>230</v>
      </c>
      <c r="U1024" s="146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8">
        <v>1</v>
      </c>
    </row>
    <row r="1025" spans="1:65">
      <c r="A1025" s="30"/>
      <c r="B1025" s="19" t="s">
        <v>231</v>
      </c>
      <c r="C1025" s="9" t="s">
        <v>231</v>
      </c>
      <c r="D1025" s="144" t="s">
        <v>234</v>
      </c>
      <c r="E1025" s="145" t="s">
        <v>235</v>
      </c>
      <c r="F1025" s="145" t="s">
        <v>237</v>
      </c>
      <c r="G1025" s="145" t="s">
        <v>239</v>
      </c>
      <c r="H1025" s="145" t="s">
        <v>241</v>
      </c>
      <c r="I1025" s="145" t="s">
        <v>242</v>
      </c>
      <c r="J1025" s="145" t="s">
        <v>243</v>
      </c>
      <c r="K1025" s="145" t="s">
        <v>244</v>
      </c>
      <c r="L1025" s="145" t="s">
        <v>245</v>
      </c>
      <c r="M1025" s="145" t="s">
        <v>246</v>
      </c>
      <c r="N1025" s="145" t="s">
        <v>247</v>
      </c>
      <c r="O1025" s="145" t="s">
        <v>248</v>
      </c>
      <c r="P1025" s="145" t="s">
        <v>249</v>
      </c>
      <c r="Q1025" s="145" t="s">
        <v>250</v>
      </c>
      <c r="R1025" s="145" t="s">
        <v>251</v>
      </c>
      <c r="S1025" s="145" t="s">
        <v>286</v>
      </c>
      <c r="T1025" s="145" t="s">
        <v>255</v>
      </c>
      <c r="U1025" s="146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8" t="s">
        <v>3</v>
      </c>
    </row>
    <row r="1026" spans="1:65">
      <c r="A1026" s="30"/>
      <c r="B1026" s="19"/>
      <c r="C1026" s="9"/>
      <c r="D1026" s="10" t="s">
        <v>302</v>
      </c>
      <c r="E1026" s="11" t="s">
        <v>302</v>
      </c>
      <c r="F1026" s="11" t="s">
        <v>302</v>
      </c>
      <c r="G1026" s="11" t="s">
        <v>303</v>
      </c>
      <c r="H1026" s="11" t="s">
        <v>303</v>
      </c>
      <c r="I1026" s="11" t="s">
        <v>303</v>
      </c>
      <c r="J1026" s="11" t="s">
        <v>303</v>
      </c>
      <c r="K1026" s="11" t="s">
        <v>303</v>
      </c>
      <c r="L1026" s="11" t="s">
        <v>303</v>
      </c>
      <c r="M1026" s="11" t="s">
        <v>114</v>
      </c>
      <c r="N1026" s="11" t="s">
        <v>303</v>
      </c>
      <c r="O1026" s="11" t="s">
        <v>302</v>
      </c>
      <c r="P1026" s="11" t="s">
        <v>302</v>
      </c>
      <c r="Q1026" s="11" t="s">
        <v>302</v>
      </c>
      <c r="R1026" s="11" t="s">
        <v>303</v>
      </c>
      <c r="S1026" s="11" t="s">
        <v>303</v>
      </c>
      <c r="T1026" s="11" t="s">
        <v>302</v>
      </c>
      <c r="U1026" s="146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8">
        <v>2</v>
      </c>
    </row>
    <row r="1027" spans="1:65">
      <c r="A1027" s="30"/>
      <c r="B1027" s="19"/>
      <c r="C1027" s="9"/>
      <c r="D1027" s="26"/>
      <c r="E1027" s="26"/>
      <c r="F1027" s="26"/>
      <c r="G1027" s="26"/>
      <c r="H1027" s="26"/>
      <c r="I1027" s="26"/>
      <c r="J1027" s="26"/>
      <c r="K1027" s="26"/>
      <c r="L1027" s="26"/>
      <c r="M1027" s="26"/>
      <c r="N1027" s="26"/>
      <c r="O1027" s="26"/>
      <c r="P1027" s="26"/>
      <c r="Q1027" s="26"/>
      <c r="R1027" s="26"/>
      <c r="S1027" s="26"/>
      <c r="T1027" s="26"/>
      <c r="U1027" s="146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8">
        <v>3</v>
      </c>
    </row>
    <row r="1028" spans="1:65">
      <c r="A1028" s="30"/>
      <c r="B1028" s="18">
        <v>1</v>
      </c>
      <c r="C1028" s="14">
        <v>1</v>
      </c>
      <c r="D1028" s="22">
        <v>1.8</v>
      </c>
      <c r="E1028" s="22">
        <v>1.7634206407040287</v>
      </c>
      <c r="F1028" s="22">
        <v>1.7861899999999997</v>
      </c>
      <c r="G1028" s="22">
        <v>1.8</v>
      </c>
      <c r="H1028" s="22">
        <v>1.6</v>
      </c>
      <c r="I1028" s="22">
        <v>1.9</v>
      </c>
      <c r="J1028" s="22">
        <v>1.8</v>
      </c>
      <c r="K1028" s="22">
        <v>1.8</v>
      </c>
      <c r="L1028" s="22">
        <v>1.8</v>
      </c>
      <c r="M1028" s="22">
        <v>1.8271165641866665</v>
      </c>
      <c r="N1028" s="147">
        <v>1.57</v>
      </c>
      <c r="O1028" s="22">
        <v>1.82</v>
      </c>
      <c r="P1028" s="147">
        <v>1.5</v>
      </c>
      <c r="Q1028" s="22">
        <v>1.99</v>
      </c>
      <c r="R1028" s="22">
        <v>1.7</v>
      </c>
      <c r="S1028" s="22">
        <v>1.87</v>
      </c>
      <c r="T1028" s="22">
        <v>1.8</v>
      </c>
      <c r="U1028" s="146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8">
        <v>1</v>
      </c>
    </row>
    <row r="1029" spans="1:65">
      <c r="A1029" s="30"/>
      <c r="B1029" s="19">
        <v>1</v>
      </c>
      <c r="C1029" s="9">
        <v>2</v>
      </c>
      <c r="D1029" s="11">
        <v>1.81</v>
      </c>
      <c r="E1029" s="11">
        <v>1.7642050041960333</v>
      </c>
      <c r="F1029" s="11">
        <v>1.8590599999999999</v>
      </c>
      <c r="G1029" s="11">
        <v>1.8</v>
      </c>
      <c r="H1029" s="11">
        <v>1.8</v>
      </c>
      <c r="I1029" s="11">
        <v>1.9</v>
      </c>
      <c r="J1029" s="11">
        <v>1.8</v>
      </c>
      <c r="K1029" s="11">
        <v>1.6</v>
      </c>
      <c r="L1029" s="11">
        <v>1.9</v>
      </c>
      <c r="M1029" s="11">
        <v>1.8016552798999999</v>
      </c>
      <c r="N1029" s="148">
        <v>1.57</v>
      </c>
      <c r="O1029" s="11">
        <v>1.84</v>
      </c>
      <c r="P1029" s="148">
        <v>1.6</v>
      </c>
      <c r="Q1029" s="11">
        <v>1.89</v>
      </c>
      <c r="R1029" s="11">
        <v>1.8</v>
      </c>
      <c r="S1029" s="11">
        <v>1.86</v>
      </c>
      <c r="T1029" s="11">
        <v>1.8</v>
      </c>
      <c r="U1029" s="146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8">
        <v>31</v>
      </c>
    </row>
    <row r="1030" spans="1:65">
      <c r="A1030" s="30"/>
      <c r="B1030" s="19">
        <v>1</v>
      </c>
      <c r="C1030" s="9">
        <v>3</v>
      </c>
      <c r="D1030" s="11">
        <v>1.83</v>
      </c>
      <c r="E1030" s="11">
        <v>1.7537742760531405</v>
      </c>
      <c r="F1030" s="11">
        <v>1.8437299999999999</v>
      </c>
      <c r="G1030" s="11">
        <v>1.8</v>
      </c>
      <c r="H1030" s="11">
        <v>1.7</v>
      </c>
      <c r="I1030" s="11">
        <v>1.9</v>
      </c>
      <c r="J1030" s="11">
        <v>1.9</v>
      </c>
      <c r="K1030" s="11">
        <v>1.6</v>
      </c>
      <c r="L1030" s="11">
        <v>1.8</v>
      </c>
      <c r="M1030" s="11">
        <v>1.8000376193800001</v>
      </c>
      <c r="N1030" s="149">
        <v>1.52</v>
      </c>
      <c r="O1030" s="11">
        <v>1.84</v>
      </c>
      <c r="P1030" s="148">
        <v>1.6</v>
      </c>
      <c r="Q1030" s="11">
        <v>1.91</v>
      </c>
      <c r="R1030" s="11">
        <v>1.7</v>
      </c>
      <c r="S1030" s="11">
        <v>1.89</v>
      </c>
      <c r="T1030" s="11">
        <v>1.8</v>
      </c>
      <c r="U1030" s="146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8">
        <v>16</v>
      </c>
    </row>
    <row r="1031" spans="1:65">
      <c r="A1031" s="30"/>
      <c r="B1031" s="19">
        <v>1</v>
      </c>
      <c r="C1031" s="9">
        <v>4</v>
      </c>
      <c r="D1031" s="11">
        <v>1.83</v>
      </c>
      <c r="E1031" s="11">
        <v>1.8205706397110935</v>
      </c>
      <c r="F1031" s="11">
        <v>1.7174499999999999</v>
      </c>
      <c r="G1031" s="11">
        <v>1.7</v>
      </c>
      <c r="H1031" s="11">
        <v>1.7</v>
      </c>
      <c r="I1031" s="11">
        <v>1.9</v>
      </c>
      <c r="J1031" s="11">
        <v>1.8</v>
      </c>
      <c r="K1031" s="11">
        <v>2</v>
      </c>
      <c r="L1031" s="11">
        <v>1.9</v>
      </c>
      <c r="M1031" s="11">
        <v>1.8714659082</v>
      </c>
      <c r="N1031" s="148">
        <v>1.58</v>
      </c>
      <c r="O1031" s="11">
        <v>1.86</v>
      </c>
      <c r="P1031" s="148">
        <v>1.7</v>
      </c>
      <c r="Q1031" s="11">
        <v>1.95</v>
      </c>
      <c r="R1031" s="11">
        <v>1.8</v>
      </c>
      <c r="S1031" s="11">
        <v>1.86</v>
      </c>
      <c r="T1031" s="11">
        <v>1.9</v>
      </c>
      <c r="U1031" s="146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>
        <v>1.8215342490232671</v>
      </c>
    </row>
    <row r="1032" spans="1:65">
      <c r="A1032" s="30"/>
      <c r="B1032" s="19">
        <v>1</v>
      </c>
      <c r="C1032" s="9">
        <v>5</v>
      </c>
      <c r="D1032" s="11">
        <v>1.84</v>
      </c>
      <c r="E1032" s="11">
        <v>1.829045469759516</v>
      </c>
      <c r="F1032" s="11">
        <v>1.7333399999999999</v>
      </c>
      <c r="G1032" s="11">
        <v>1.8</v>
      </c>
      <c r="H1032" s="11">
        <v>1.6</v>
      </c>
      <c r="I1032" s="11">
        <v>1.8</v>
      </c>
      <c r="J1032" s="11">
        <v>1.9</v>
      </c>
      <c r="K1032" s="11">
        <v>1.8</v>
      </c>
      <c r="L1032" s="11">
        <v>1.9</v>
      </c>
      <c r="M1032" s="11">
        <v>1.8166271789399999</v>
      </c>
      <c r="N1032" s="148">
        <v>1.57</v>
      </c>
      <c r="O1032" s="11">
        <v>1.85</v>
      </c>
      <c r="P1032" s="148">
        <v>1.7</v>
      </c>
      <c r="Q1032" s="11">
        <v>2.0699999999999998</v>
      </c>
      <c r="R1032" s="11">
        <v>1.8</v>
      </c>
      <c r="S1032" s="11">
        <v>1.88</v>
      </c>
      <c r="T1032" s="11">
        <v>1.9</v>
      </c>
      <c r="U1032" s="146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8">
        <v>68</v>
      </c>
    </row>
    <row r="1033" spans="1:65">
      <c r="A1033" s="30"/>
      <c r="B1033" s="19">
        <v>1</v>
      </c>
      <c r="C1033" s="9">
        <v>6</v>
      </c>
      <c r="D1033" s="11">
        <v>1.86</v>
      </c>
      <c r="E1033" s="11">
        <v>1.7358085850039939</v>
      </c>
      <c r="F1033" s="11">
        <v>1.7544299999999999</v>
      </c>
      <c r="G1033" s="11">
        <v>1.8</v>
      </c>
      <c r="H1033" s="11">
        <v>1.7</v>
      </c>
      <c r="I1033" s="11">
        <v>1.9</v>
      </c>
      <c r="J1033" s="11">
        <v>1.9</v>
      </c>
      <c r="K1033" s="11">
        <v>1.7</v>
      </c>
      <c r="L1033" s="11">
        <v>2</v>
      </c>
      <c r="M1033" s="11">
        <v>1.8601552460596</v>
      </c>
      <c r="N1033" s="148">
        <v>1.58</v>
      </c>
      <c r="O1033" s="11">
        <v>1.84</v>
      </c>
      <c r="P1033" s="148">
        <v>1.6</v>
      </c>
      <c r="Q1033" s="11">
        <v>1.92</v>
      </c>
      <c r="R1033" s="11">
        <v>1.8</v>
      </c>
      <c r="S1033" s="11">
        <v>1.89</v>
      </c>
      <c r="T1033" s="11">
        <v>1.8</v>
      </c>
      <c r="U1033" s="146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30"/>
      <c r="B1034" s="20" t="s">
        <v>262</v>
      </c>
      <c r="C1034" s="12"/>
      <c r="D1034" s="23">
        <v>1.8283333333333334</v>
      </c>
      <c r="E1034" s="23">
        <v>1.7778041025713007</v>
      </c>
      <c r="F1034" s="23">
        <v>1.7823666666666664</v>
      </c>
      <c r="G1034" s="23">
        <v>1.7833333333333334</v>
      </c>
      <c r="H1034" s="23">
        <v>1.6833333333333333</v>
      </c>
      <c r="I1034" s="23">
        <v>1.8833333333333335</v>
      </c>
      <c r="J1034" s="23">
        <v>1.8499999999999999</v>
      </c>
      <c r="K1034" s="23">
        <v>1.75</v>
      </c>
      <c r="L1034" s="23">
        <v>1.8833333333333335</v>
      </c>
      <c r="M1034" s="23">
        <v>1.8295096327777109</v>
      </c>
      <c r="N1034" s="23">
        <v>1.5650000000000002</v>
      </c>
      <c r="O1034" s="23">
        <v>1.8416666666666668</v>
      </c>
      <c r="P1034" s="23">
        <v>1.6166666666666665</v>
      </c>
      <c r="Q1034" s="23">
        <v>1.9550000000000001</v>
      </c>
      <c r="R1034" s="23">
        <v>1.7666666666666668</v>
      </c>
      <c r="S1034" s="23">
        <v>1.875</v>
      </c>
      <c r="T1034" s="23">
        <v>1.8333333333333337</v>
      </c>
      <c r="U1034" s="146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A1035" s="30"/>
      <c r="B1035" s="3" t="s">
        <v>263</v>
      </c>
      <c r="C1035" s="29"/>
      <c r="D1035" s="11">
        <v>1.83</v>
      </c>
      <c r="E1035" s="11">
        <v>1.7638128224500309</v>
      </c>
      <c r="F1035" s="11">
        <v>1.7703099999999998</v>
      </c>
      <c r="G1035" s="11">
        <v>1.8</v>
      </c>
      <c r="H1035" s="11">
        <v>1.7</v>
      </c>
      <c r="I1035" s="11">
        <v>1.9</v>
      </c>
      <c r="J1035" s="11">
        <v>1.85</v>
      </c>
      <c r="K1035" s="11">
        <v>1.75</v>
      </c>
      <c r="L1035" s="11">
        <v>1.9</v>
      </c>
      <c r="M1035" s="11">
        <v>1.8218718715633333</v>
      </c>
      <c r="N1035" s="11">
        <v>1.57</v>
      </c>
      <c r="O1035" s="11">
        <v>1.84</v>
      </c>
      <c r="P1035" s="11">
        <v>1.6</v>
      </c>
      <c r="Q1035" s="11">
        <v>1.9350000000000001</v>
      </c>
      <c r="R1035" s="11">
        <v>1.8</v>
      </c>
      <c r="S1035" s="11">
        <v>1.875</v>
      </c>
      <c r="T1035" s="11">
        <v>1.8</v>
      </c>
      <c r="U1035" s="146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A1036" s="30"/>
      <c r="B1036" s="3" t="s">
        <v>264</v>
      </c>
      <c r="C1036" s="29"/>
      <c r="D1036" s="24">
        <v>2.1369760566432829E-2</v>
      </c>
      <c r="E1036" s="24">
        <v>3.7914456135867469E-2</v>
      </c>
      <c r="F1036" s="24">
        <v>5.8412650912851631E-2</v>
      </c>
      <c r="G1036" s="24">
        <v>4.0824829046386339E-2</v>
      </c>
      <c r="H1036" s="24">
        <v>7.527726527090807E-2</v>
      </c>
      <c r="I1036" s="24">
        <v>4.0824829046386249E-2</v>
      </c>
      <c r="J1036" s="24">
        <v>5.477225575051653E-2</v>
      </c>
      <c r="K1036" s="24">
        <v>0.15165750888103099</v>
      </c>
      <c r="L1036" s="24">
        <v>7.527726527090807E-2</v>
      </c>
      <c r="M1036" s="24">
        <v>3.0052060171799126E-2</v>
      </c>
      <c r="N1036" s="24">
        <v>2.2583179581272449E-2</v>
      </c>
      <c r="O1036" s="24">
        <v>1.3291601358251269E-2</v>
      </c>
      <c r="P1036" s="24">
        <v>7.527726527090807E-2</v>
      </c>
      <c r="Q1036" s="24">
        <v>6.6257075093909767E-2</v>
      </c>
      <c r="R1036" s="24">
        <v>5.1639777949432267E-2</v>
      </c>
      <c r="S1036" s="24">
        <v>1.3784048752090121E-2</v>
      </c>
      <c r="T1036" s="24">
        <v>5.1639777949432156E-2</v>
      </c>
      <c r="U1036" s="202"/>
      <c r="V1036" s="203"/>
      <c r="W1036" s="203"/>
      <c r="X1036" s="203"/>
      <c r="Y1036" s="203"/>
      <c r="Z1036" s="203"/>
      <c r="AA1036" s="203"/>
      <c r="AB1036" s="203"/>
      <c r="AC1036" s="203"/>
      <c r="AD1036" s="203"/>
      <c r="AE1036" s="203"/>
      <c r="AF1036" s="203"/>
      <c r="AG1036" s="203"/>
      <c r="AH1036" s="203"/>
      <c r="AI1036" s="203"/>
      <c r="AJ1036" s="203"/>
      <c r="AK1036" s="203"/>
      <c r="AL1036" s="203"/>
      <c r="AM1036" s="203"/>
      <c r="AN1036" s="203"/>
      <c r="AO1036" s="203"/>
      <c r="AP1036" s="203"/>
      <c r="AQ1036" s="203"/>
      <c r="AR1036" s="203"/>
      <c r="AS1036" s="203"/>
      <c r="AT1036" s="203"/>
      <c r="AU1036" s="203"/>
      <c r="AV1036" s="203"/>
      <c r="AW1036" s="203"/>
      <c r="AX1036" s="203"/>
      <c r="AY1036" s="203"/>
      <c r="AZ1036" s="203"/>
      <c r="BA1036" s="203"/>
      <c r="BB1036" s="203"/>
      <c r="BC1036" s="203"/>
      <c r="BD1036" s="203"/>
      <c r="BE1036" s="203"/>
      <c r="BF1036" s="203"/>
      <c r="BG1036" s="203"/>
      <c r="BH1036" s="203"/>
      <c r="BI1036" s="203"/>
      <c r="BJ1036" s="203"/>
      <c r="BK1036" s="203"/>
      <c r="BL1036" s="203"/>
      <c r="BM1036" s="56"/>
    </row>
    <row r="1037" spans="1:65">
      <c r="A1037" s="30"/>
      <c r="B1037" s="3" t="s">
        <v>86</v>
      </c>
      <c r="C1037" s="29"/>
      <c r="D1037" s="13">
        <v>1.1688109699051683E-2</v>
      </c>
      <c r="E1037" s="13">
        <v>2.1326565779115063E-2</v>
      </c>
      <c r="F1037" s="13">
        <v>3.2772522065896453E-2</v>
      </c>
      <c r="G1037" s="13">
        <v>2.2892427502646542E-2</v>
      </c>
      <c r="H1037" s="13">
        <v>4.471916748766816E-2</v>
      </c>
      <c r="I1037" s="13">
        <v>2.1676900378612165E-2</v>
      </c>
      <c r="J1037" s="13">
        <v>2.9606624730008937E-2</v>
      </c>
      <c r="K1037" s="13">
        <v>8.6661433646303423E-2</v>
      </c>
      <c r="L1037" s="13">
        <v>3.9970229347384811E-2</v>
      </c>
      <c r="M1037" s="13">
        <v>1.6426292397363131E-2</v>
      </c>
      <c r="N1037" s="13">
        <v>1.4430146697298687E-2</v>
      </c>
      <c r="O1037" s="13">
        <v>7.2171591085527249E-3</v>
      </c>
      <c r="P1037" s="13">
        <v>4.6563256868602937E-2</v>
      </c>
      <c r="Q1037" s="13">
        <v>3.3891087004557424E-2</v>
      </c>
      <c r="R1037" s="13">
        <v>2.9230062990244676E-2</v>
      </c>
      <c r="S1037" s="13">
        <v>7.3514926677813982E-3</v>
      </c>
      <c r="T1037" s="13">
        <v>2.8167151608781169E-2</v>
      </c>
      <c r="U1037" s="146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5"/>
    </row>
    <row r="1038" spans="1:65">
      <c r="A1038" s="30"/>
      <c r="B1038" s="3" t="s">
        <v>265</v>
      </c>
      <c r="C1038" s="29"/>
      <c r="D1038" s="13">
        <v>3.732614038803872E-3</v>
      </c>
      <c r="E1038" s="13">
        <v>-2.4007314973855221E-2</v>
      </c>
      <c r="F1038" s="13">
        <v>-2.1502523149154573E-2</v>
      </c>
      <c r="G1038" s="13">
        <v>-2.0971834984940596E-2</v>
      </c>
      <c r="H1038" s="13">
        <v>-7.5870610593261723E-2</v>
      </c>
      <c r="I1038" s="13">
        <v>3.3926940623380419E-2</v>
      </c>
      <c r="J1038" s="13">
        <v>1.5627348753940007E-2</v>
      </c>
      <c r="K1038" s="13">
        <v>-3.9271426854381009E-2</v>
      </c>
      <c r="L1038" s="13">
        <v>3.3926940623380419E-2</v>
      </c>
      <c r="M1038" s="13">
        <v>4.3783880312546763E-3</v>
      </c>
      <c r="N1038" s="13">
        <v>-0.14083416172977492</v>
      </c>
      <c r="O1038" s="13">
        <v>1.1052450786580126E-2</v>
      </c>
      <c r="P1038" s="13">
        <v>-0.11246979433214255</v>
      </c>
      <c r="Q1038" s="13">
        <v>7.3271063142677173E-2</v>
      </c>
      <c r="R1038" s="13">
        <v>-3.0121630919660802E-2</v>
      </c>
      <c r="S1038" s="13">
        <v>2.9352042656020316E-2</v>
      </c>
      <c r="T1038" s="13">
        <v>6.4775528192200227E-3</v>
      </c>
      <c r="U1038" s="146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5"/>
    </row>
    <row r="1039" spans="1:65">
      <c r="A1039" s="30"/>
      <c r="B1039" s="46" t="s">
        <v>266</v>
      </c>
      <c r="C1039" s="47"/>
      <c r="D1039" s="45">
        <v>0</v>
      </c>
      <c r="E1039" s="45">
        <v>0.67</v>
      </c>
      <c r="F1039" s="45">
        <v>0.61</v>
      </c>
      <c r="G1039" s="45">
        <v>0.6</v>
      </c>
      <c r="H1039" s="45">
        <v>1.94</v>
      </c>
      <c r="I1039" s="45">
        <v>0.73</v>
      </c>
      <c r="J1039" s="45">
        <v>0.28999999999999998</v>
      </c>
      <c r="K1039" s="45">
        <v>1.05</v>
      </c>
      <c r="L1039" s="45">
        <v>0.73</v>
      </c>
      <c r="M1039" s="45">
        <v>0.02</v>
      </c>
      <c r="N1039" s="45">
        <v>3.51</v>
      </c>
      <c r="O1039" s="45">
        <v>0.18</v>
      </c>
      <c r="P1039" s="45">
        <v>2.82</v>
      </c>
      <c r="Q1039" s="45">
        <v>1.69</v>
      </c>
      <c r="R1039" s="45">
        <v>0.82</v>
      </c>
      <c r="S1039" s="45">
        <v>0.62</v>
      </c>
      <c r="T1039" s="45">
        <v>7.0000000000000007E-2</v>
      </c>
      <c r="U1039" s="146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5"/>
    </row>
    <row r="1040" spans="1:65">
      <c r="B1040" s="31"/>
      <c r="C1040" s="20"/>
      <c r="D1040" s="20"/>
      <c r="E1040" s="20"/>
      <c r="F1040" s="20"/>
      <c r="G1040" s="20"/>
      <c r="H1040" s="20"/>
      <c r="I1040" s="20"/>
      <c r="J1040" s="20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BM1040" s="55"/>
    </row>
    <row r="1041" spans="1:65" ht="15">
      <c r="B1041" s="8" t="s">
        <v>548</v>
      </c>
      <c r="BM1041" s="28" t="s">
        <v>66</v>
      </c>
    </row>
    <row r="1042" spans="1:65" ht="15">
      <c r="A1042" s="25" t="s">
        <v>65</v>
      </c>
      <c r="B1042" s="18" t="s">
        <v>110</v>
      </c>
      <c r="C1042" s="15" t="s">
        <v>111</v>
      </c>
      <c r="D1042" s="16" t="s">
        <v>230</v>
      </c>
      <c r="E1042" s="17" t="s">
        <v>230</v>
      </c>
      <c r="F1042" s="17" t="s">
        <v>230</v>
      </c>
      <c r="G1042" s="17" t="s">
        <v>230</v>
      </c>
      <c r="H1042" s="17" t="s">
        <v>230</v>
      </c>
      <c r="I1042" s="17" t="s">
        <v>230</v>
      </c>
      <c r="J1042" s="17" t="s">
        <v>230</v>
      </c>
      <c r="K1042" s="17" t="s">
        <v>230</v>
      </c>
      <c r="L1042" s="17" t="s">
        <v>230</v>
      </c>
      <c r="M1042" s="17" t="s">
        <v>230</v>
      </c>
      <c r="N1042" s="17" t="s">
        <v>230</v>
      </c>
      <c r="O1042" s="17" t="s">
        <v>230</v>
      </c>
      <c r="P1042" s="17" t="s">
        <v>230</v>
      </c>
      <c r="Q1042" s="17" t="s">
        <v>230</v>
      </c>
      <c r="R1042" s="17" t="s">
        <v>230</v>
      </c>
      <c r="S1042" s="17" t="s">
        <v>230</v>
      </c>
      <c r="T1042" s="17" t="s">
        <v>230</v>
      </c>
      <c r="U1042" s="17" t="s">
        <v>230</v>
      </c>
      <c r="V1042" s="17" t="s">
        <v>230</v>
      </c>
      <c r="W1042" s="17" t="s">
        <v>230</v>
      </c>
      <c r="X1042" s="146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8">
        <v>1</v>
      </c>
    </row>
    <row r="1043" spans="1:65">
      <c r="A1043" s="30"/>
      <c r="B1043" s="19" t="s">
        <v>231</v>
      </c>
      <c r="C1043" s="9" t="s">
        <v>231</v>
      </c>
      <c r="D1043" s="144" t="s">
        <v>234</v>
      </c>
      <c r="E1043" s="145" t="s">
        <v>235</v>
      </c>
      <c r="F1043" s="145" t="s">
        <v>237</v>
      </c>
      <c r="G1043" s="145" t="s">
        <v>239</v>
      </c>
      <c r="H1043" s="145" t="s">
        <v>240</v>
      </c>
      <c r="I1043" s="145" t="s">
        <v>241</v>
      </c>
      <c r="J1043" s="145" t="s">
        <v>242</v>
      </c>
      <c r="K1043" s="145" t="s">
        <v>243</v>
      </c>
      <c r="L1043" s="145" t="s">
        <v>244</v>
      </c>
      <c r="M1043" s="145" t="s">
        <v>245</v>
      </c>
      <c r="N1043" s="145" t="s">
        <v>246</v>
      </c>
      <c r="O1043" s="145" t="s">
        <v>247</v>
      </c>
      <c r="P1043" s="145" t="s">
        <v>248</v>
      </c>
      <c r="Q1043" s="145" t="s">
        <v>249</v>
      </c>
      <c r="R1043" s="145" t="s">
        <v>250</v>
      </c>
      <c r="S1043" s="145" t="s">
        <v>251</v>
      </c>
      <c r="T1043" s="145" t="s">
        <v>286</v>
      </c>
      <c r="U1043" s="145" t="s">
        <v>254</v>
      </c>
      <c r="V1043" s="145" t="s">
        <v>255</v>
      </c>
      <c r="W1043" s="145" t="s">
        <v>301</v>
      </c>
      <c r="X1043" s="146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8" t="s">
        <v>3</v>
      </c>
    </row>
    <row r="1044" spans="1:65">
      <c r="A1044" s="30"/>
      <c r="B1044" s="19"/>
      <c r="C1044" s="9"/>
      <c r="D1044" s="10" t="s">
        <v>114</v>
      </c>
      <c r="E1044" s="11" t="s">
        <v>302</v>
      </c>
      <c r="F1044" s="11" t="s">
        <v>114</v>
      </c>
      <c r="G1044" s="11" t="s">
        <v>303</v>
      </c>
      <c r="H1044" s="11" t="s">
        <v>302</v>
      </c>
      <c r="I1044" s="11" t="s">
        <v>303</v>
      </c>
      <c r="J1044" s="11" t="s">
        <v>303</v>
      </c>
      <c r="K1044" s="11" t="s">
        <v>303</v>
      </c>
      <c r="L1044" s="11" t="s">
        <v>303</v>
      </c>
      <c r="M1044" s="11" t="s">
        <v>303</v>
      </c>
      <c r="N1044" s="11" t="s">
        <v>114</v>
      </c>
      <c r="O1044" s="11" t="s">
        <v>303</v>
      </c>
      <c r="P1044" s="11" t="s">
        <v>114</v>
      </c>
      <c r="Q1044" s="11" t="s">
        <v>302</v>
      </c>
      <c r="R1044" s="11" t="s">
        <v>302</v>
      </c>
      <c r="S1044" s="11" t="s">
        <v>303</v>
      </c>
      <c r="T1044" s="11" t="s">
        <v>303</v>
      </c>
      <c r="U1044" s="11" t="s">
        <v>114</v>
      </c>
      <c r="V1044" s="11" t="s">
        <v>114</v>
      </c>
      <c r="W1044" s="11" t="s">
        <v>114</v>
      </c>
      <c r="X1044" s="146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8">
        <v>0</v>
      </c>
    </row>
    <row r="1045" spans="1:65">
      <c r="A1045" s="30"/>
      <c r="B1045" s="19"/>
      <c r="C1045" s="9"/>
      <c r="D1045" s="26"/>
      <c r="E1045" s="26"/>
      <c r="F1045" s="26"/>
      <c r="G1045" s="26"/>
      <c r="H1045" s="26"/>
      <c r="I1045" s="26"/>
      <c r="J1045" s="26"/>
      <c r="K1045" s="26"/>
      <c r="L1045" s="26"/>
      <c r="M1045" s="26"/>
      <c r="N1045" s="26"/>
      <c r="O1045" s="26"/>
      <c r="P1045" s="26"/>
      <c r="Q1045" s="26"/>
      <c r="R1045" s="26"/>
      <c r="S1045" s="26"/>
      <c r="T1045" s="26"/>
      <c r="U1045" s="26"/>
      <c r="V1045" s="26"/>
      <c r="W1045" s="26"/>
      <c r="X1045" s="146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8">
        <v>1</v>
      </c>
    </row>
    <row r="1046" spans="1:65">
      <c r="A1046" s="30"/>
      <c r="B1046" s="18">
        <v>1</v>
      </c>
      <c r="C1046" s="14">
        <v>1</v>
      </c>
      <c r="D1046" s="204">
        <v>72</v>
      </c>
      <c r="E1046" s="204">
        <v>70.371260009435701</v>
      </c>
      <c r="F1046" s="204">
        <v>65.467500000000001</v>
      </c>
      <c r="G1046" s="205">
        <v>29</v>
      </c>
      <c r="H1046" s="204">
        <v>70</v>
      </c>
      <c r="I1046" s="204">
        <v>68</v>
      </c>
      <c r="J1046" s="204">
        <v>70</v>
      </c>
      <c r="K1046" s="204">
        <v>68</v>
      </c>
      <c r="L1046" s="204">
        <v>67</v>
      </c>
      <c r="M1046" s="204">
        <v>69</v>
      </c>
      <c r="N1046" s="204">
        <v>64.664288380650007</v>
      </c>
      <c r="O1046" s="204">
        <v>69</v>
      </c>
      <c r="P1046" s="204">
        <v>70</v>
      </c>
      <c r="Q1046" s="204">
        <v>69</v>
      </c>
      <c r="R1046" s="204">
        <v>68</v>
      </c>
      <c r="S1046" s="204">
        <v>69</v>
      </c>
      <c r="T1046" s="205">
        <v>57</v>
      </c>
      <c r="U1046" s="205">
        <v>96.4</v>
      </c>
      <c r="V1046" s="204">
        <v>70</v>
      </c>
      <c r="W1046" s="204">
        <v>67.274000000000001</v>
      </c>
      <c r="X1046" s="206"/>
      <c r="Y1046" s="207"/>
      <c r="Z1046" s="207"/>
      <c r="AA1046" s="207"/>
      <c r="AB1046" s="207"/>
      <c r="AC1046" s="207"/>
      <c r="AD1046" s="207"/>
      <c r="AE1046" s="207"/>
      <c r="AF1046" s="207"/>
      <c r="AG1046" s="207"/>
      <c r="AH1046" s="207"/>
      <c r="AI1046" s="207"/>
      <c r="AJ1046" s="207"/>
      <c r="AK1046" s="207"/>
      <c r="AL1046" s="207"/>
      <c r="AM1046" s="207"/>
      <c r="AN1046" s="207"/>
      <c r="AO1046" s="207"/>
      <c r="AP1046" s="207"/>
      <c r="AQ1046" s="207"/>
      <c r="AR1046" s="207"/>
      <c r="AS1046" s="207"/>
      <c r="AT1046" s="207"/>
      <c r="AU1046" s="207"/>
      <c r="AV1046" s="207"/>
      <c r="AW1046" s="207"/>
      <c r="AX1046" s="207"/>
      <c r="AY1046" s="207"/>
      <c r="AZ1046" s="207"/>
      <c r="BA1046" s="207"/>
      <c r="BB1046" s="207"/>
      <c r="BC1046" s="207"/>
      <c r="BD1046" s="207"/>
      <c r="BE1046" s="207"/>
      <c r="BF1046" s="207"/>
      <c r="BG1046" s="207"/>
      <c r="BH1046" s="207"/>
      <c r="BI1046" s="207"/>
      <c r="BJ1046" s="207"/>
      <c r="BK1046" s="207"/>
      <c r="BL1046" s="207"/>
      <c r="BM1046" s="208">
        <v>1</v>
      </c>
    </row>
    <row r="1047" spans="1:65">
      <c r="A1047" s="30"/>
      <c r="B1047" s="19">
        <v>1</v>
      </c>
      <c r="C1047" s="9">
        <v>2</v>
      </c>
      <c r="D1047" s="209">
        <v>69</v>
      </c>
      <c r="E1047" s="209">
        <v>73.343844667089797</v>
      </c>
      <c r="F1047" s="209">
        <v>64.89</v>
      </c>
      <c r="G1047" s="211">
        <v>51</v>
      </c>
      <c r="H1047" s="209">
        <v>73</v>
      </c>
      <c r="I1047" s="209">
        <v>69</v>
      </c>
      <c r="J1047" s="209">
        <v>68</v>
      </c>
      <c r="K1047" s="209">
        <v>70</v>
      </c>
      <c r="L1047" s="209">
        <v>68</v>
      </c>
      <c r="M1047" s="209">
        <v>64</v>
      </c>
      <c r="N1047" s="209">
        <v>64.504849816981675</v>
      </c>
      <c r="O1047" s="209">
        <v>69</v>
      </c>
      <c r="P1047" s="209">
        <v>69</v>
      </c>
      <c r="Q1047" s="209">
        <v>71</v>
      </c>
      <c r="R1047" s="209">
        <v>66</v>
      </c>
      <c r="S1047" s="209">
        <v>72</v>
      </c>
      <c r="T1047" s="211">
        <v>58</v>
      </c>
      <c r="U1047" s="211">
        <v>94.8</v>
      </c>
      <c r="V1047" s="209">
        <v>70</v>
      </c>
      <c r="W1047" s="209">
        <v>67.655000000000001</v>
      </c>
      <c r="X1047" s="206"/>
      <c r="Y1047" s="207"/>
      <c r="Z1047" s="207"/>
      <c r="AA1047" s="207"/>
      <c r="AB1047" s="207"/>
      <c r="AC1047" s="207"/>
      <c r="AD1047" s="207"/>
      <c r="AE1047" s="207"/>
      <c r="AF1047" s="207"/>
      <c r="AG1047" s="207"/>
      <c r="AH1047" s="207"/>
      <c r="AI1047" s="207"/>
      <c r="AJ1047" s="207"/>
      <c r="AK1047" s="207"/>
      <c r="AL1047" s="207"/>
      <c r="AM1047" s="207"/>
      <c r="AN1047" s="207"/>
      <c r="AO1047" s="207"/>
      <c r="AP1047" s="207"/>
      <c r="AQ1047" s="207"/>
      <c r="AR1047" s="207"/>
      <c r="AS1047" s="207"/>
      <c r="AT1047" s="207"/>
      <c r="AU1047" s="207"/>
      <c r="AV1047" s="207"/>
      <c r="AW1047" s="207"/>
      <c r="AX1047" s="207"/>
      <c r="AY1047" s="207"/>
      <c r="AZ1047" s="207"/>
      <c r="BA1047" s="207"/>
      <c r="BB1047" s="207"/>
      <c r="BC1047" s="207"/>
      <c r="BD1047" s="207"/>
      <c r="BE1047" s="207"/>
      <c r="BF1047" s="207"/>
      <c r="BG1047" s="207"/>
      <c r="BH1047" s="207"/>
      <c r="BI1047" s="207"/>
      <c r="BJ1047" s="207"/>
      <c r="BK1047" s="207"/>
      <c r="BL1047" s="207"/>
      <c r="BM1047" s="208">
        <v>32</v>
      </c>
    </row>
    <row r="1048" spans="1:65">
      <c r="A1048" s="30"/>
      <c r="B1048" s="19">
        <v>1</v>
      </c>
      <c r="C1048" s="9">
        <v>3</v>
      </c>
      <c r="D1048" s="209">
        <v>70</v>
      </c>
      <c r="E1048" s="209">
        <v>70.05656675862113</v>
      </c>
      <c r="F1048" s="209">
        <v>63.986999999999995</v>
      </c>
      <c r="G1048" s="211">
        <v>45</v>
      </c>
      <c r="H1048" s="209">
        <v>75</v>
      </c>
      <c r="I1048" s="209">
        <v>69</v>
      </c>
      <c r="J1048" s="209">
        <v>68</v>
      </c>
      <c r="K1048" s="209">
        <v>67</v>
      </c>
      <c r="L1048" s="209">
        <v>69</v>
      </c>
      <c r="M1048" s="209">
        <v>70</v>
      </c>
      <c r="N1048" s="209">
        <v>69.792791043150004</v>
      </c>
      <c r="O1048" s="209">
        <v>68</v>
      </c>
      <c r="P1048" s="209">
        <v>69</v>
      </c>
      <c r="Q1048" s="209">
        <v>70</v>
      </c>
      <c r="R1048" s="209">
        <v>64</v>
      </c>
      <c r="S1048" s="209">
        <v>70</v>
      </c>
      <c r="T1048" s="210">
        <v>63</v>
      </c>
      <c r="U1048" s="211">
        <v>92.5</v>
      </c>
      <c r="V1048" s="209">
        <v>70</v>
      </c>
      <c r="W1048" s="209">
        <v>67.944000000000003</v>
      </c>
      <c r="X1048" s="206"/>
      <c r="Y1048" s="207"/>
      <c r="Z1048" s="207"/>
      <c r="AA1048" s="207"/>
      <c r="AB1048" s="207"/>
      <c r="AC1048" s="207"/>
      <c r="AD1048" s="207"/>
      <c r="AE1048" s="207"/>
      <c r="AF1048" s="207"/>
      <c r="AG1048" s="207"/>
      <c r="AH1048" s="207"/>
      <c r="AI1048" s="207"/>
      <c r="AJ1048" s="207"/>
      <c r="AK1048" s="207"/>
      <c r="AL1048" s="207"/>
      <c r="AM1048" s="207"/>
      <c r="AN1048" s="207"/>
      <c r="AO1048" s="207"/>
      <c r="AP1048" s="207"/>
      <c r="AQ1048" s="207"/>
      <c r="AR1048" s="207"/>
      <c r="AS1048" s="207"/>
      <c r="AT1048" s="207"/>
      <c r="AU1048" s="207"/>
      <c r="AV1048" s="207"/>
      <c r="AW1048" s="207"/>
      <c r="AX1048" s="207"/>
      <c r="AY1048" s="207"/>
      <c r="AZ1048" s="207"/>
      <c r="BA1048" s="207"/>
      <c r="BB1048" s="207"/>
      <c r="BC1048" s="207"/>
      <c r="BD1048" s="207"/>
      <c r="BE1048" s="207"/>
      <c r="BF1048" s="207"/>
      <c r="BG1048" s="207"/>
      <c r="BH1048" s="207"/>
      <c r="BI1048" s="207"/>
      <c r="BJ1048" s="207"/>
      <c r="BK1048" s="207"/>
      <c r="BL1048" s="207"/>
      <c r="BM1048" s="208">
        <v>16</v>
      </c>
    </row>
    <row r="1049" spans="1:65">
      <c r="A1049" s="30"/>
      <c r="B1049" s="19">
        <v>1</v>
      </c>
      <c r="C1049" s="9">
        <v>4</v>
      </c>
      <c r="D1049" s="209">
        <v>69</v>
      </c>
      <c r="E1049" s="209">
        <v>68.941326643984993</v>
      </c>
      <c r="F1049" s="209">
        <v>66.034500000000008</v>
      </c>
      <c r="G1049" s="211">
        <v>54</v>
      </c>
      <c r="H1049" s="209">
        <v>73</v>
      </c>
      <c r="I1049" s="209">
        <v>69</v>
      </c>
      <c r="J1049" s="209">
        <v>67</v>
      </c>
      <c r="K1049" s="209">
        <v>71</v>
      </c>
      <c r="L1049" s="209">
        <v>68</v>
      </c>
      <c r="M1049" s="209">
        <v>64</v>
      </c>
      <c r="N1049" s="209">
        <v>68.396557039650006</v>
      </c>
      <c r="O1049" s="209">
        <v>69</v>
      </c>
      <c r="P1049" s="209">
        <v>70</v>
      </c>
      <c r="Q1049" s="209">
        <v>68</v>
      </c>
      <c r="R1049" s="209">
        <v>66</v>
      </c>
      <c r="S1049" s="209">
        <v>71</v>
      </c>
      <c r="T1049" s="211">
        <v>55</v>
      </c>
      <c r="U1049" s="211">
        <v>96</v>
      </c>
      <c r="V1049" s="209">
        <v>70</v>
      </c>
      <c r="W1049" s="209">
        <v>67.805999999999997</v>
      </c>
      <c r="X1049" s="206"/>
      <c r="Y1049" s="207"/>
      <c r="Z1049" s="207"/>
      <c r="AA1049" s="207"/>
      <c r="AB1049" s="207"/>
      <c r="AC1049" s="207"/>
      <c r="AD1049" s="207"/>
      <c r="AE1049" s="207"/>
      <c r="AF1049" s="207"/>
      <c r="AG1049" s="207"/>
      <c r="AH1049" s="207"/>
      <c r="AI1049" s="207"/>
      <c r="AJ1049" s="207"/>
      <c r="AK1049" s="207"/>
      <c r="AL1049" s="207"/>
      <c r="AM1049" s="207"/>
      <c r="AN1049" s="207"/>
      <c r="AO1049" s="207"/>
      <c r="AP1049" s="207"/>
      <c r="AQ1049" s="207"/>
      <c r="AR1049" s="207"/>
      <c r="AS1049" s="207"/>
      <c r="AT1049" s="207"/>
      <c r="AU1049" s="207"/>
      <c r="AV1049" s="207"/>
      <c r="AW1049" s="207"/>
      <c r="AX1049" s="207"/>
      <c r="AY1049" s="207"/>
      <c r="AZ1049" s="207"/>
      <c r="BA1049" s="207"/>
      <c r="BB1049" s="207"/>
      <c r="BC1049" s="207"/>
      <c r="BD1049" s="207"/>
      <c r="BE1049" s="207"/>
      <c r="BF1049" s="207"/>
      <c r="BG1049" s="207"/>
      <c r="BH1049" s="207"/>
      <c r="BI1049" s="207"/>
      <c r="BJ1049" s="207"/>
      <c r="BK1049" s="207"/>
      <c r="BL1049" s="207"/>
      <c r="BM1049" s="208">
        <v>68.733097297359791</v>
      </c>
    </row>
    <row r="1050" spans="1:65">
      <c r="A1050" s="30"/>
      <c r="B1050" s="19">
        <v>1</v>
      </c>
      <c r="C1050" s="9">
        <v>5</v>
      </c>
      <c r="D1050" s="209">
        <v>67</v>
      </c>
      <c r="E1050" s="209">
        <v>68.648130265427909</v>
      </c>
      <c r="F1050" s="210">
        <v>58.652999999999999</v>
      </c>
      <c r="G1050" s="211">
        <v>27</v>
      </c>
      <c r="H1050" s="209">
        <v>70</v>
      </c>
      <c r="I1050" s="209">
        <v>68</v>
      </c>
      <c r="J1050" s="209">
        <v>67</v>
      </c>
      <c r="K1050" s="209">
        <v>71</v>
      </c>
      <c r="L1050" s="209">
        <v>69</v>
      </c>
      <c r="M1050" s="209">
        <v>64</v>
      </c>
      <c r="N1050" s="209">
        <v>68.471606892150007</v>
      </c>
      <c r="O1050" s="209">
        <v>70</v>
      </c>
      <c r="P1050" s="209">
        <v>70</v>
      </c>
      <c r="Q1050" s="209">
        <v>69</v>
      </c>
      <c r="R1050" s="209">
        <v>66</v>
      </c>
      <c r="S1050" s="209">
        <v>73</v>
      </c>
      <c r="T1050" s="211">
        <v>58</v>
      </c>
      <c r="U1050" s="211">
        <v>93.8</v>
      </c>
      <c r="V1050" s="209">
        <v>70</v>
      </c>
      <c r="W1050" s="209">
        <v>68.108000000000004</v>
      </c>
      <c r="X1050" s="206"/>
      <c r="Y1050" s="207"/>
      <c r="Z1050" s="207"/>
      <c r="AA1050" s="207"/>
      <c r="AB1050" s="207"/>
      <c r="AC1050" s="207"/>
      <c r="AD1050" s="207"/>
      <c r="AE1050" s="207"/>
      <c r="AF1050" s="207"/>
      <c r="AG1050" s="207"/>
      <c r="AH1050" s="207"/>
      <c r="AI1050" s="207"/>
      <c r="AJ1050" s="207"/>
      <c r="AK1050" s="207"/>
      <c r="AL1050" s="207"/>
      <c r="AM1050" s="207"/>
      <c r="AN1050" s="207"/>
      <c r="AO1050" s="207"/>
      <c r="AP1050" s="207"/>
      <c r="AQ1050" s="207"/>
      <c r="AR1050" s="207"/>
      <c r="AS1050" s="207"/>
      <c r="AT1050" s="207"/>
      <c r="AU1050" s="207"/>
      <c r="AV1050" s="207"/>
      <c r="AW1050" s="207"/>
      <c r="AX1050" s="207"/>
      <c r="AY1050" s="207"/>
      <c r="AZ1050" s="207"/>
      <c r="BA1050" s="207"/>
      <c r="BB1050" s="207"/>
      <c r="BC1050" s="207"/>
      <c r="BD1050" s="207"/>
      <c r="BE1050" s="207"/>
      <c r="BF1050" s="207"/>
      <c r="BG1050" s="207"/>
      <c r="BH1050" s="207"/>
      <c r="BI1050" s="207"/>
      <c r="BJ1050" s="207"/>
      <c r="BK1050" s="207"/>
      <c r="BL1050" s="207"/>
      <c r="BM1050" s="208">
        <v>69</v>
      </c>
    </row>
    <row r="1051" spans="1:65">
      <c r="A1051" s="30"/>
      <c r="B1051" s="19">
        <v>1</v>
      </c>
      <c r="C1051" s="9">
        <v>6</v>
      </c>
      <c r="D1051" s="209">
        <v>73</v>
      </c>
      <c r="E1051" s="209">
        <v>70.662028667406787</v>
      </c>
      <c r="F1051" s="209">
        <v>66.601500000000001</v>
      </c>
      <c r="G1051" s="211">
        <v>32</v>
      </c>
      <c r="H1051" s="209">
        <v>70</v>
      </c>
      <c r="I1051" s="209">
        <v>69</v>
      </c>
      <c r="J1051" s="209">
        <v>69</v>
      </c>
      <c r="K1051" s="209">
        <v>68</v>
      </c>
      <c r="L1051" s="209">
        <v>68</v>
      </c>
      <c r="M1051" s="209">
        <v>65</v>
      </c>
      <c r="N1051" s="209">
        <v>70.211074146149997</v>
      </c>
      <c r="O1051" s="209">
        <v>69</v>
      </c>
      <c r="P1051" s="209">
        <v>68</v>
      </c>
      <c r="Q1051" s="209">
        <v>69</v>
      </c>
      <c r="R1051" s="209">
        <v>67</v>
      </c>
      <c r="S1051" s="209">
        <v>74</v>
      </c>
      <c r="T1051" s="211">
        <v>58</v>
      </c>
      <c r="U1051" s="211">
        <v>94.7</v>
      </c>
      <c r="V1051" s="209">
        <v>70</v>
      </c>
      <c r="W1051" s="209">
        <v>67.548000000000002</v>
      </c>
      <c r="X1051" s="206"/>
      <c r="Y1051" s="207"/>
      <c r="Z1051" s="207"/>
      <c r="AA1051" s="207"/>
      <c r="AB1051" s="207"/>
      <c r="AC1051" s="207"/>
      <c r="AD1051" s="207"/>
      <c r="AE1051" s="207"/>
      <c r="AF1051" s="207"/>
      <c r="AG1051" s="207"/>
      <c r="AH1051" s="207"/>
      <c r="AI1051" s="207"/>
      <c r="AJ1051" s="207"/>
      <c r="AK1051" s="207"/>
      <c r="AL1051" s="207"/>
      <c r="AM1051" s="207"/>
      <c r="AN1051" s="207"/>
      <c r="AO1051" s="207"/>
      <c r="AP1051" s="207"/>
      <c r="AQ1051" s="207"/>
      <c r="AR1051" s="207"/>
      <c r="AS1051" s="207"/>
      <c r="AT1051" s="207"/>
      <c r="AU1051" s="207"/>
      <c r="AV1051" s="207"/>
      <c r="AW1051" s="207"/>
      <c r="AX1051" s="207"/>
      <c r="AY1051" s="207"/>
      <c r="AZ1051" s="207"/>
      <c r="BA1051" s="207"/>
      <c r="BB1051" s="207"/>
      <c r="BC1051" s="207"/>
      <c r="BD1051" s="207"/>
      <c r="BE1051" s="207"/>
      <c r="BF1051" s="207"/>
      <c r="BG1051" s="207"/>
      <c r="BH1051" s="207"/>
      <c r="BI1051" s="207"/>
      <c r="BJ1051" s="207"/>
      <c r="BK1051" s="207"/>
      <c r="BL1051" s="207"/>
      <c r="BM1051" s="212"/>
    </row>
    <row r="1052" spans="1:65">
      <c r="A1052" s="30"/>
      <c r="B1052" s="20" t="s">
        <v>262</v>
      </c>
      <c r="C1052" s="12"/>
      <c r="D1052" s="213">
        <v>70</v>
      </c>
      <c r="E1052" s="213">
        <v>70.337192835327727</v>
      </c>
      <c r="F1052" s="213">
        <v>64.27225</v>
      </c>
      <c r="G1052" s="213">
        <v>39.666666666666664</v>
      </c>
      <c r="H1052" s="213">
        <v>71.833333333333329</v>
      </c>
      <c r="I1052" s="213">
        <v>68.666666666666671</v>
      </c>
      <c r="J1052" s="213">
        <v>68.166666666666671</v>
      </c>
      <c r="K1052" s="213">
        <v>69.166666666666671</v>
      </c>
      <c r="L1052" s="213">
        <v>68.166666666666671</v>
      </c>
      <c r="M1052" s="213">
        <v>66</v>
      </c>
      <c r="N1052" s="213">
        <v>67.67352788645529</v>
      </c>
      <c r="O1052" s="213">
        <v>69</v>
      </c>
      <c r="P1052" s="213">
        <v>69.333333333333329</v>
      </c>
      <c r="Q1052" s="213">
        <v>69.333333333333329</v>
      </c>
      <c r="R1052" s="213">
        <v>66.166666666666671</v>
      </c>
      <c r="S1052" s="213">
        <v>71.5</v>
      </c>
      <c r="T1052" s="213">
        <v>58.166666666666664</v>
      </c>
      <c r="U1052" s="213">
        <v>94.7</v>
      </c>
      <c r="V1052" s="213">
        <v>70</v>
      </c>
      <c r="W1052" s="213">
        <v>67.722499999999997</v>
      </c>
      <c r="X1052" s="206"/>
      <c r="Y1052" s="207"/>
      <c r="Z1052" s="207"/>
      <c r="AA1052" s="207"/>
      <c r="AB1052" s="207"/>
      <c r="AC1052" s="207"/>
      <c r="AD1052" s="207"/>
      <c r="AE1052" s="207"/>
      <c r="AF1052" s="207"/>
      <c r="AG1052" s="207"/>
      <c r="AH1052" s="207"/>
      <c r="AI1052" s="207"/>
      <c r="AJ1052" s="207"/>
      <c r="AK1052" s="207"/>
      <c r="AL1052" s="207"/>
      <c r="AM1052" s="207"/>
      <c r="AN1052" s="207"/>
      <c r="AO1052" s="207"/>
      <c r="AP1052" s="207"/>
      <c r="AQ1052" s="207"/>
      <c r="AR1052" s="207"/>
      <c r="AS1052" s="207"/>
      <c r="AT1052" s="207"/>
      <c r="AU1052" s="207"/>
      <c r="AV1052" s="207"/>
      <c r="AW1052" s="207"/>
      <c r="AX1052" s="207"/>
      <c r="AY1052" s="207"/>
      <c r="AZ1052" s="207"/>
      <c r="BA1052" s="207"/>
      <c r="BB1052" s="207"/>
      <c r="BC1052" s="207"/>
      <c r="BD1052" s="207"/>
      <c r="BE1052" s="207"/>
      <c r="BF1052" s="207"/>
      <c r="BG1052" s="207"/>
      <c r="BH1052" s="207"/>
      <c r="BI1052" s="207"/>
      <c r="BJ1052" s="207"/>
      <c r="BK1052" s="207"/>
      <c r="BL1052" s="207"/>
      <c r="BM1052" s="212"/>
    </row>
    <row r="1053" spans="1:65">
      <c r="A1053" s="30"/>
      <c r="B1053" s="3" t="s">
        <v>263</v>
      </c>
      <c r="C1053" s="29"/>
      <c r="D1053" s="209">
        <v>69.5</v>
      </c>
      <c r="E1053" s="209">
        <v>70.213913384028416</v>
      </c>
      <c r="F1053" s="209">
        <v>65.178750000000008</v>
      </c>
      <c r="G1053" s="209">
        <v>38.5</v>
      </c>
      <c r="H1053" s="209">
        <v>71.5</v>
      </c>
      <c r="I1053" s="209">
        <v>69</v>
      </c>
      <c r="J1053" s="209">
        <v>68</v>
      </c>
      <c r="K1053" s="209">
        <v>69</v>
      </c>
      <c r="L1053" s="209">
        <v>68</v>
      </c>
      <c r="M1053" s="209">
        <v>64.5</v>
      </c>
      <c r="N1053" s="209">
        <v>68.434081965900006</v>
      </c>
      <c r="O1053" s="209">
        <v>69</v>
      </c>
      <c r="P1053" s="209">
        <v>69.5</v>
      </c>
      <c r="Q1053" s="209">
        <v>69</v>
      </c>
      <c r="R1053" s="209">
        <v>66</v>
      </c>
      <c r="S1053" s="209">
        <v>71.5</v>
      </c>
      <c r="T1053" s="209">
        <v>58</v>
      </c>
      <c r="U1053" s="209">
        <v>94.75</v>
      </c>
      <c r="V1053" s="209">
        <v>70</v>
      </c>
      <c r="W1053" s="209">
        <v>67.730500000000006</v>
      </c>
      <c r="X1053" s="206"/>
      <c r="Y1053" s="207"/>
      <c r="Z1053" s="207"/>
      <c r="AA1053" s="207"/>
      <c r="AB1053" s="207"/>
      <c r="AC1053" s="207"/>
      <c r="AD1053" s="207"/>
      <c r="AE1053" s="207"/>
      <c r="AF1053" s="207"/>
      <c r="AG1053" s="207"/>
      <c r="AH1053" s="207"/>
      <c r="AI1053" s="207"/>
      <c r="AJ1053" s="207"/>
      <c r="AK1053" s="207"/>
      <c r="AL1053" s="207"/>
      <c r="AM1053" s="207"/>
      <c r="AN1053" s="207"/>
      <c r="AO1053" s="207"/>
      <c r="AP1053" s="207"/>
      <c r="AQ1053" s="207"/>
      <c r="AR1053" s="207"/>
      <c r="AS1053" s="207"/>
      <c r="AT1053" s="207"/>
      <c r="AU1053" s="207"/>
      <c r="AV1053" s="207"/>
      <c r="AW1053" s="207"/>
      <c r="AX1053" s="207"/>
      <c r="AY1053" s="207"/>
      <c r="AZ1053" s="207"/>
      <c r="BA1053" s="207"/>
      <c r="BB1053" s="207"/>
      <c r="BC1053" s="207"/>
      <c r="BD1053" s="207"/>
      <c r="BE1053" s="207"/>
      <c r="BF1053" s="207"/>
      <c r="BG1053" s="207"/>
      <c r="BH1053" s="207"/>
      <c r="BI1053" s="207"/>
      <c r="BJ1053" s="207"/>
      <c r="BK1053" s="207"/>
      <c r="BL1053" s="207"/>
      <c r="BM1053" s="212"/>
    </row>
    <row r="1054" spans="1:65">
      <c r="A1054" s="30"/>
      <c r="B1054" s="3" t="s">
        <v>264</v>
      </c>
      <c r="C1054" s="29"/>
      <c r="D1054" s="218">
        <v>2.1908902300206643</v>
      </c>
      <c r="E1054" s="218">
        <v>1.6749185002077203</v>
      </c>
      <c r="F1054" s="218">
        <v>2.8982238138211502</v>
      </c>
      <c r="G1054" s="218">
        <v>11.79265308006077</v>
      </c>
      <c r="H1054" s="218">
        <v>2.1369760566432809</v>
      </c>
      <c r="I1054" s="218">
        <v>0.51639777949432231</v>
      </c>
      <c r="J1054" s="218">
        <v>1.1690451944500122</v>
      </c>
      <c r="K1054" s="218">
        <v>1.7224014243685084</v>
      </c>
      <c r="L1054" s="218">
        <v>0.75277265270908111</v>
      </c>
      <c r="M1054" s="218">
        <v>2.7568097504180442</v>
      </c>
      <c r="N1054" s="218">
        <v>2.4974451631367862</v>
      </c>
      <c r="O1054" s="218">
        <v>0.63245553203367588</v>
      </c>
      <c r="P1054" s="218">
        <v>0.81649658092772603</v>
      </c>
      <c r="Q1054" s="218">
        <v>1.0327955589886446</v>
      </c>
      <c r="R1054" s="218">
        <v>1.3291601358251257</v>
      </c>
      <c r="S1054" s="218">
        <v>1.8708286933869707</v>
      </c>
      <c r="T1054" s="218">
        <v>2.6394443859772205</v>
      </c>
      <c r="U1054" s="218">
        <v>1.431083505599867</v>
      </c>
      <c r="V1054" s="218">
        <v>0</v>
      </c>
      <c r="W1054" s="218">
        <v>0.29691867573462005</v>
      </c>
      <c r="X1054" s="215"/>
      <c r="Y1054" s="216"/>
      <c r="Z1054" s="216"/>
      <c r="AA1054" s="216"/>
      <c r="AB1054" s="216"/>
      <c r="AC1054" s="216"/>
      <c r="AD1054" s="216"/>
      <c r="AE1054" s="216"/>
      <c r="AF1054" s="216"/>
      <c r="AG1054" s="216"/>
      <c r="AH1054" s="216"/>
      <c r="AI1054" s="216"/>
      <c r="AJ1054" s="216"/>
      <c r="AK1054" s="216"/>
      <c r="AL1054" s="216"/>
      <c r="AM1054" s="216"/>
      <c r="AN1054" s="216"/>
      <c r="AO1054" s="216"/>
      <c r="AP1054" s="216"/>
      <c r="AQ1054" s="216"/>
      <c r="AR1054" s="216"/>
      <c r="AS1054" s="216"/>
      <c r="AT1054" s="216"/>
      <c r="AU1054" s="216"/>
      <c r="AV1054" s="216"/>
      <c r="AW1054" s="216"/>
      <c r="AX1054" s="216"/>
      <c r="AY1054" s="216"/>
      <c r="AZ1054" s="216"/>
      <c r="BA1054" s="216"/>
      <c r="BB1054" s="216"/>
      <c r="BC1054" s="216"/>
      <c r="BD1054" s="216"/>
      <c r="BE1054" s="216"/>
      <c r="BF1054" s="216"/>
      <c r="BG1054" s="216"/>
      <c r="BH1054" s="216"/>
      <c r="BI1054" s="216"/>
      <c r="BJ1054" s="216"/>
      <c r="BK1054" s="216"/>
      <c r="BL1054" s="216"/>
      <c r="BM1054" s="219"/>
    </row>
    <row r="1055" spans="1:65">
      <c r="A1055" s="30"/>
      <c r="B1055" s="3" t="s">
        <v>86</v>
      </c>
      <c r="C1055" s="29"/>
      <c r="D1055" s="13">
        <v>3.129843185743806E-2</v>
      </c>
      <c r="E1055" s="13">
        <v>2.3812700403455279E-2</v>
      </c>
      <c r="F1055" s="13">
        <v>4.5092926011165789E-2</v>
      </c>
      <c r="G1055" s="13">
        <v>0.29729377512758248</v>
      </c>
      <c r="H1055" s="13">
        <v>2.9749086635405306E-2</v>
      </c>
      <c r="I1055" s="13">
        <v>7.5203560120532366E-3</v>
      </c>
      <c r="J1055" s="13">
        <v>1.714980725354541E-2</v>
      </c>
      <c r="K1055" s="13">
        <v>2.4902189267978433E-2</v>
      </c>
      <c r="L1055" s="13">
        <v>1.104311959964422E-2</v>
      </c>
      <c r="M1055" s="13">
        <v>4.17698447033037E-2</v>
      </c>
      <c r="N1055" s="13">
        <v>3.6904314598864653E-2</v>
      </c>
      <c r="O1055" s="13">
        <v>9.1660222033866073E-3</v>
      </c>
      <c r="P1055" s="13">
        <v>1.1776392994149896E-2</v>
      </c>
      <c r="Q1055" s="13">
        <v>1.4896089793105452E-2</v>
      </c>
      <c r="R1055" s="13">
        <v>2.0088062506173184E-2</v>
      </c>
      <c r="S1055" s="13">
        <v>2.6165436271146442E-2</v>
      </c>
      <c r="T1055" s="13">
        <v>4.5377267380697202E-2</v>
      </c>
      <c r="U1055" s="13">
        <v>1.5111758242870824E-2</v>
      </c>
      <c r="V1055" s="13">
        <v>0</v>
      </c>
      <c r="W1055" s="13">
        <v>4.3843431021391719E-3</v>
      </c>
      <c r="X1055" s="146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5"/>
    </row>
    <row r="1056" spans="1:65">
      <c r="A1056" s="30"/>
      <c r="B1056" s="3" t="s">
        <v>265</v>
      </c>
      <c r="C1056" s="29"/>
      <c r="D1056" s="13">
        <v>1.8432207371060327E-2</v>
      </c>
      <c r="E1056" s="13">
        <v>2.3338036565239362E-2</v>
      </c>
      <c r="F1056" s="13">
        <v>-6.4901007997076543E-2</v>
      </c>
      <c r="G1056" s="13">
        <v>-0.4228884158230658</v>
      </c>
      <c r="H1056" s="13">
        <v>4.5105431849826294E-2</v>
      </c>
      <c r="I1056" s="13">
        <v>-9.6650134076925465E-4</v>
      </c>
      <c r="J1056" s="13">
        <v>-8.2410171077054173E-3</v>
      </c>
      <c r="K1056" s="13">
        <v>6.308014426166908E-3</v>
      </c>
      <c r="L1056" s="13">
        <v>-8.2410171077054173E-3</v>
      </c>
      <c r="M1056" s="13">
        <v>-3.9763918764428752E-2</v>
      </c>
      <c r="N1056" s="13">
        <v>-1.5415708771576053E-2</v>
      </c>
      <c r="O1056" s="13">
        <v>3.8831758371882241E-3</v>
      </c>
      <c r="P1056" s="13">
        <v>8.7328530151455919E-3</v>
      </c>
      <c r="Q1056" s="13">
        <v>8.7328530151455919E-3</v>
      </c>
      <c r="R1056" s="13">
        <v>-3.7339080175449957E-2</v>
      </c>
      <c r="S1056" s="13">
        <v>4.0255754671868926E-2</v>
      </c>
      <c r="T1056" s="13">
        <v>-0.15373133244642834</v>
      </c>
      <c r="U1056" s="13">
        <v>0.37779328625770603</v>
      </c>
      <c r="V1056" s="13">
        <v>1.8432207371060327E-2</v>
      </c>
      <c r="W1056" s="13">
        <v>-1.4703211947333816E-2</v>
      </c>
      <c r="X1056" s="146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5"/>
    </row>
    <row r="1057" spans="1:65">
      <c r="A1057" s="30"/>
      <c r="B1057" s="46" t="s">
        <v>266</v>
      </c>
      <c r="C1057" s="47"/>
      <c r="D1057" s="45">
        <v>0.67</v>
      </c>
      <c r="E1057" s="45">
        <v>0.87</v>
      </c>
      <c r="F1057" s="45">
        <v>2.64</v>
      </c>
      <c r="G1057" s="45">
        <v>16.86</v>
      </c>
      <c r="H1057" s="45">
        <v>1.73</v>
      </c>
      <c r="I1057" s="45">
        <v>0.1</v>
      </c>
      <c r="J1057" s="45">
        <v>0.39</v>
      </c>
      <c r="K1057" s="45">
        <v>0.19</v>
      </c>
      <c r="L1057" s="45">
        <v>0.39</v>
      </c>
      <c r="M1057" s="45">
        <v>1.64</v>
      </c>
      <c r="N1057" s="45">
        <v>0.67</v>
      </c>
      <c r="O1057" s="45">
        <v>0.1</v>
      </c>
      <c r="P1057" s="45">
        <v>0.28999999999999998</v>
      </c>
      <c r="Q1057" s="45">
        <v>0.28999999999999998</v>
      </c>
      <c r="R1057" s="45">
        <v>1.54</v>
      </c>
      <c r="S1057" s="45">
        <v>1.54</v>
      </c>
      <c r="T1057" s="45">
        <v>6.17</v>
      </c>
      <c r="U1057" s="45">
        <v>14.95</v>
      </c>
      <c r="V1057" s="45">
        <v>0.67</v>
      </c>
      <c r="W1057" s="45">
        <v>0.64</v>
      </c>
      <c r="X1057" s="146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5"/>
    </row>
    <row r="1058" spans="1:65">
      <c r="B1058" s="31"/>
      <c r="C1058" s="20"/>
      <c r="D1058" s="20"/>
      <c r="E1058" s="20"/>
      <c r="F1058" s="20"/>
      <c r="G1058" s="20"/>
      <c r="H1058" s="20"/>
      <c r="I1058" s="20"/>
      <c r="J1058" s="20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20"/>
      <c r="W1058" s="20"/>
      <c r="BM1058" s="55"/>
    </row>
    <row r="1059" spans="1:65" ht="15">
      <c r="B1059" s="8" t="s">
        <v>549</v>
      </c>
      <c r="BM1059" s="28" t="s">
        <v>66</v>
      </c>
    </row>
    <row r="1060" spans="1:65" ht="15">
      <c r="A1060" s="25" t="s">
        <v>35</v>
      </c>
      <c r="B1060" s="18" t="s">
        <v>110</v>
      </c>
      <c r="C1060" s="15" t="s">
        <v>111</v>
      </c>
      <c r="D1060" s="16" t="s">
        <v>230</v>
      </c>
      <c r="E1060" s="17" t="s">
        <v>230</v>
      </c>
      <c r="F1060" s="17" t="s">
        <v>230</v>
      </c>
      <c r="G1060" s="17" t="s">
        <v>230</v>
      </c>
      <c r="H1060" s="17" t="s">
        <v>230</v>
      </c>
      <c r="I1060" s="17" t="s">
        <v>230</v>
      </c>
      <c r="J1060" s="17" t="s">
        <v>230</v>
      </c>
      <c r="K1060" s="17" t="s">
        <v>230</v>
      </c>
      <c r="L1060" s="17" t="s">
        <v>230</v>
      </c>
      <c r="M1060" s="17" t="s">
        <v>230</v>
      </c>
      <c r="N1060" s="17" t="s">
        <v>230</v>
      </c>
      <c r="O1060" s="17" t="s">
        <v>230</v>
      </c>
      <c r="P1060" s="17" t="s">
        <v>230</v>
      </c>
      <c r="Q1060" s="17" t="s">
        <v>230</v>
      </c>
      <c r="R1060" s="17" t="s">
        <v>230</v>
      </c>
      <c r="S1060" s="17" t="s">
        <v>230</v>
      </c>
      <c r="T1060" s="17" t="s">
        <v>230</v>
      </c>
      <c r="U1060" s="146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8">
        <v>1</v>
      </c>
    </row>
    <row r="1061" spans="1:65">
      <c r="A1061" s="30"/>
      <c r="B1061" s="19" t="s">
        <v>231</v>
      </c>
      <c r="C1061" s="9" t="s">
        <v>231</v>
      </c>
      <c r="D1061" s="144" t="s">
        <v>234</v>
      </c>
      <c r="E1061" s="145" t="s">
        <v>235</v>
      </c>
      <c r="F1061" s="145" t="s">
        <v>239</v>
      </c>
      <c r="G1061" s="145" t="s">
        <v>240</v>
      </c>
      <c r="H1061" s="145" t="s">
        <v>241</v>
      </c>
      <c r="I1061" s="145" t="s">
        <v>242</v>
      </c>
      <c r="J1061" s="145" t="s">
        <v>243</v>
      </c>
      <c r="K1061" s="145" t="s">
        <v>244</v>
      </c>
      <c r="L1061" s="145" t="s">
        <v>245</v>
      </c>
      <c r="M1061" s="145" t="s">
        <v>246</v>
      </c>
      <c r="N1061" s="145" t="s">
        <v>247</v>
      </c>
      <c r="O1061" s="145" t="s">
        <v>248</v>
      </c>
      <c r="P1061" s="145" t="s">
        <v>249</v>
      </c>
      <c r="Q1061" s="145" t="s">
        <v>250</v>
      </c>
      <c r="R1061" s="145" t="s">
        <v>251</v>
      </c>
      <c r="S1061" s="145" t="s">
        <v>286</v>
      </c>
      <c r="T1061" s="145" t="s">
        <v>254</v>
      </c>
      <c r="U1061" s="146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 t="s">
        <v>3</v>
      </c>
    </row>
    <row r="1062" spans="1:65">
      <c r="A1062" s="30"/>
      <c r="B1062" s="19"/>
      <c r="C1062" s="9"/>
      <c r="D1062" s="10" t="s">
        <v>302</v>
      </c>
      <c r="E1062" s="11" t="s">
        <v>302</v>
      </c>
      <c r="F1062" s="11" t="s">
        <v>303</v>
      </c>
      <c r="G1062" s="11" t="s">
        <v>114</v>
      </c>
      <c r="H1062" s="11" t="s">
        <v>303</v>
      </c>
      <c r="I1062" s="11" t="s">
        <v>303</v>
      </c>
      <c r="J1062" s="11" t="s">
        <v>303</v>
      </c>
      <c r="K1062" s="11" t="s">
        <v>303</v>
      </c>
      <c r="L1062" s="11" t="s">
        <v>303</v>
      </c>
      <c r="M1062" s="11" t="s">
        <v>114</v>
      </c>
      <c r="N1062" s="11" t="s">
        <v>303</v>
      </c>
      <c r="O1062" s="11" t="s">
        <v>302</v>
      </c>
      <c r="P1062" s="11" t="s">
        <v>302</v>
      </c>
      <c r="Q1062" s="11" t="s">
        <v>302</v>
      </c>
      <c r="R1062" s="11" t="s">
        <v>303</v>
      </c>
      <c r="S1062" s="11" t="s">
        <v>303</v>
      </c>
      <c r="T1062" s="11" t="s">
        <v>114</v>
      </c>
      <c r="U1062" s="146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8">
        <v>1</v>
      </c>
    </row>
    <row r="1063" spans="1:65">
      <c r="A1063" s="30"/>
      <c r="B1063" s="19"/>
      <c r="C1063" s="9"/>
      <c r="D1063" s="26"/>
      <c r="E1063" s="26"/>
      <c r="F1063" s="26"/>
      <c r="G1063" s="26"/>
      <c r="H1063" s="26"/>
      <c r="I1063" s="26"/>
      <c r="J1063" s="26"/>
      <c r="K1063" s="26"/>
      <c r="L1063" s="26"/>
      <c r="M1063" s="26"/>
      <c r="N1063" s="26"/>
      <c r="O1063" s="26"/>
      <c r="P1063" s="26"/>
      <c r="Q1063" s="26"/>
      <c r="R1063" s="26"/>
      <c r="S1063" s="26"/>
      <c r="T1063" s="26"/>
      <c r="U1063" s="146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8">
        <v>2</v>
      </c>
    </row>
    <row r="1064" spans="1:65">
      <c r="A1064" s="30"/>
      <c r="B1064" s="18">
        <v>1</v>
      </c>
      <c r="C1064" s="14">
        <v>1</v>
      </c>
      <c r="D1064" s="214">
        <v>26.8</v>
      </c>
      <c r="E1064" s="214">
        <v>25.749597631023207</v>
      </c>
      <c r="F1064" s="214">
        <v>24.6</v>
      </c>
      <c r="G1064" s="227">
        <v>30</v>
      </c>
      <c r="H1064" s="214">
        <v>25.9</v>
      </c>
      <c r="I1064" s="230">
        <v>29.5</v>
      </c>
      <c r="J1064" s="214">
        <v>25.5</v>
      </c>
      <c r="K1064" s="214">
        <v>24.2</v>
      </c>
      <c r="L1064" s="214">
        <v>27.8</v>
      </c>
      <c r="M1064" s="227">
        <v>18.781712632100003</v>
      </c>
      <c r="N1064" s="227">
        <v>19.03</v>
      </c>
      <c r="O1064" s="214">
        <v>23</v>
      </c>
      <c r="P1064" s="214">
        <v>22.2</v>
      </c>
      <c r="Q1064" s="214">
        <v>26.7</v>
      </c>
      <c r="R1064" s="214">
        <v>23.6</v>
      </c>
      <c r="S1064" s="214">
        <v>25.6</v>
      </c>
      <c r="T1064" s="227">
        <v>18.55</v>
      </c>
      <c r="U1064" s="215"/>
      <c r="V1064" s="216"/>
      <c r="W1064" s="216"/>
      <c r="X1064" s="216"/>
      <c r="Y1064" s="216"/>
      <c r="Z1064" s="216"/>
      <c r="AA1064" s="216"/>
      <c r="AB1064" s="216"/>
      <c r="AC1064" s="216"/>
      <c r="AD1064" s="216"/>
      <c r="AE1064" s="216"/>
      <c r="AF1064" s="216"/>
      <c r="AG1064" s="216"/>
      <c r="AH1064" s="216"/>
      <c r="AI1064" s="216"/>
      <c r="AJ1064" s="216"/>
      <c r="AK1064" s="216"/>
      <c r="AL1064" s="216"/>
      <c r="AM1064" s="216"/>
      <c r="AN1064" s="216"/>
      <c r="AO1064" s="216"/>
      <c r="AP1064" s="216"/>
      <c r="AQ1064" s="216"/>
      <c r="AR1064" s="216"/>
      <c r="AS1064" s="216"/>
      <c r="AT1064" s="216"/>
      <c r="AU1064" s="216"/>
      <c r="AV1064" s="216"/>
      <c r="AW1064" s="216"/>
      <c r="AX1064" s="216"/>
      <c r="AY1064" s="216"/>
      <c r="AZ1064" s="216"/>
      <c r="BA1064" s="216"/>
      <c r="BB1064" s="216"/>
      <c r="BC1064" s="216"/>
      <c r="BD1064" s="216"/>
      <c r="BE1064" s="216"/>
      <c r="BF1064" s="216"/>
      <c r="BG1064" s="216"/>
      <c r="BH1064" s="216"/>
      <c r="BI1064" s="216"/>
      <c r="BJ1064" s="216"/>
      <c r="BK1064" s="216"/>
      <c r="BL1064" s="216"/>
      <c r="BM1064" s="217">
        <v>1</v>
      </c>
    </row>
    <row r="1065" spans="1:65">
      <c r="A1065" s="30"/>
      <c r="B1065" s="19">
        <v>1</v>
      </c>
      <c r="C1065" s="9">
        <v>2</v>
      </c>
      <c r="D1065" s="218">
        <v>24.9</v>
      </c>
      <c r="E1065" s="218">
        <v>26.315352009603806</v>
      </c>
      <c r="F1065" s="218">
        <v>24.9</v>
      </c>
      <c r="G1065" s="228">
        <v>30</v>
      </c>
      <c r="H1065" s="218">
        <v>26.8</v>
      </c>
      <c r="I1065" s="218">
        <v>26.4</v>
      </c>
      <c r="J1065" s="218">
        <v>25.9</v>
      </c>
      <c r="K1065" s="218">
        <v>25.9</v>
      </c>
      <c r="L1065" s="218">
        <v>25.4</v>
      </c>
      <c r="M1065" s="228">
        <v>21.358459442100003</v>
      </c>
      <c r="N1065" s="228">
        <v>20.34</v>
      </c>
      <c r="O1065" s="218">
        <v>23.4</v>
      </c>
      <c r="P1065" s="218">
        <v>22.7</v>
      </c>
      <c r="Q1065" s="218">
        <v>25.7</v>
      </c>
      <c r="R1065" s="218">
        <v>24.3</v>
      </c>
      <c r="S1065" s="218">
        <v>24.6</v>
      </c>
      <c r="T1065" s="228">
        <v>19.3</v>
      </c>
      <c r="U1065" s="215"/>
      <c r="V1065" s="216"/>
      <c r="W1065" s="216"/>
      <c r="X1065" s="216"/>
      <c r="Y1065" s="216"/>
      <c r="Z1065" s="216"/>
      <c r="AA1065" s="216"/>
      <c r="AB1065" s="216"/>
      <c r="AC1065" s="216"/>
      <c r="AD1065" s="216"/>
      <c r="AE1065" s="216"/>
      <c r="AF1065" s="216"/>
      <c r="AG1065" s="216"/>
      <c r="AH1065" s="216"/>
      <c r="AI1065" s="216"/>
      <c r="AJ1065" s="216"/>
      <c r="AK1065" s="216"/>
      <c r="AL1065" s="216"/>
      <c r="AM1065" s="216"/>
      <c r="AN1065" s="216"/>
      <c r="AO1065" s="216"/>
      <c r="AP1065" s="216"/>
      <c r="AQ1065" s="216"/>
      <c r="AR1065" s="216"/>
      <c r="AS1065" s="216"/>
      <c r="AT1065" s="216"/>
      <c r="AU1065" s="216"/>
      <c r="AV1065" s="216"/>
      <c r="AW1065" s="216"/>
      <c r="AX1065" s="216"/>
      <c r="AY1065" s="216"/>
      <c r="AZ1065" s="216"/>
      <c r="BA1065" s="216"/>
      <c r="BB1065" s="216"/>
      <c r="BC1065" s="216"/>
      <c r="BD1065" s="216"/>
      <c r="BE1065" s="216"/>
      <c r="BF1065" s="216"/>
      <c r="BG1065" s="216"/>
      <c r="BH1065" s="216"/>
      <c r="BI1065" s="216"/>
      <c r="BJ1065" s="216"/>
      <c r="BK1065" s="216"/>
      <c r="BL1065" s="216"/>
      <c r="BM1065" s="217">
        <v>33</v>
      </c>
    </row>
    <row r="1066" spans="1:65">
      <c r="A1066" s="30"/>
      <c r="B1066" s="19">
        <v>1</v>
      </c>
      <c r="C1066" s="9">
        <v>3</v>
      </c>
      <c r="D1066" s="218">
        <v>24.7</v>
      </c>
      <c r="E1066" s="218">
        <v>25.327419954629189</v>
      </c>
      <c r="F1066" s="218">
        <v>24.2</v>
      </c>
      <c r="G1066" s="228">
        <v>29</v>
      </c>
      <c r="H1066" s="218">
        <v>25.8</v>
      </c>
      <c r="I1066" s="218">
        <v>26.1</v>
      </c>
      <c r="J1066" s="218">
        <v>25</v>
      </c>
      <c r="K1066" s="218">
        <v>22.4</v>
      </c>
      <c r="L1066" s="218">
        <v>27.2</v>
      </c>
      <c r="M1066" s="228">
        <v>21.078896175542397</v>
      </c>
      <c r="N1066" s="228">
        <v>22.34</v>
      </c>
      <c r="O1066" s="218">
        <v>23.4</v>
      </c>
      <c r="P1066" s="218">
        <v>24.3</v>
      </c>
      <c r="Q1066" s="218">
        <v>26</v>
      </c>
      <c r="R1066" s="218">
        <v>24.3</v>
      </c>
      <c r="S1066" s="218">
        <v>25.6</v>
      </c>
      <c r="T1066" s="228">
        <v>19.03</v>
      </c>
      <c r="U1066" s="215"/>
      <c r="V1066" s="216"/>
      <c r="W1066" s="216"/>
      <c r="X1066" s="216"/>
      <c r="Y1066" s="216"/>
      <c r="Z1066" s="216"/>
      <c r="AA1066" s="216"/>
      <c r="AB1066" s="216"/>
      <c r="AC1066" s="216"/>
      <c r="AD1066" s="216"/>
      <c r="AE1066" s="216"/>
      <c r="AF1066" s="216"/>
      <c r="AG1066" s="216"/>
      <c r="AH1066" s="216"/>
      <c r="AI1066" s="216"/>
      <c r="AJ1066" s="216"/>
      <c r="AK1066" s="216"/>
      <c r="AL1066" s="216"/>
      <c r="AM1066" s="216"/>
      <c r="AN1066" s="216"/>
      <c r="AO1066" s="216"/>
      <c r="AP1066" s="216"/>
      <c r="AQ1066" s="216"/>
      <c r="AR1066" s="216"/>
      <c r="AS1066" s="216"/>
      <c r="AT1066" s="216"/>
      <c r="AU1066" s="216"/>
      <c r="AV1066" s="216"/>
      <c r="AW1066" s="216"/>
      <c r="AX1066" s="216"/>
      <c r="AY1066" s="216"/>
      <c r="AZ1066" s="216"/>
      <c r="BA1066" s="216"/>
      <c r="BB1066" s="216"/>
      <c r="BC1066" s="216"/>
      <c r="BD1066" s="216"/>
      <c r="BE1066" s="216"/>
      <c r="BF1066" s="216"/>
      <c r="BG1066" s="216"/>
      <c r="BH1066" s="216"/>
      <c r="BI1066" s="216"/>
      <c r="BJ1066" s="216"/>
      <c r="BK1066" s="216"/>
      <c r="BL1066" s="216"/>
      <c r="BM1066" s="217">
        <v>16</v>
      </c>
    </row>
    <row r="1067" spans="1:65">
      <c r="A1067" s="30"/>
      <c r="B1067" s="19">
        <v>1</v>
      </c>
      <c r="C1067" s="9">
        <v>4</v>
      </c>
      <c r="D1067" s="218">
        <v>24</v>
      </c>
      <c r="E1067" s="218">
        <v>25.534397444892317</v>
      </c>
      <c r="F1067" s="218">
        <v>25.9</v>
      </c>
      <c r="G1067" s="228">
        <v>30</v>
      </c>
      <c r="H1067" s="218">
        <v>28.3</v>
      </c>
      <c r="I1067" s="218">
        <v>26.1</v>
      </c>
      <c r="J1067" s="218">
        <v>26.3</v>
      </c>
      <c r="K1067" s="218">
        <v>24.9</v>
      </c>
      <c r="L1067" s="218">
        <v>25.6</v>
      </c>
      <c r="M1067" s="228">
        <v>19.762090404100004</v>
      </c>
      <c r="N1067" s="228">
        <v>20.54</v>
      </c>
      <c r="O1067" s="218">
        <v>23.9</v>
      </c>
      <c r="P1067" s="218">
        <v>24.5</v>
      </c>
      <c r="Q1067" s="218">
        <v>26.7</v>
      </c>
      <c r="R1067" s="218">
        <v>24.7</v>
      </c>
      <c r="S1067" s="218">
        <v>24.7</v>
      </c>
      <c r="T1067" s="228">
        <v>20.49</v>
      </c>
      <c r="U1067" s="215"/>
      <c r="V1067" s="216"/>
      <c r="W1067" s="216"/>
      <c r="X1067" s="216"/>
      <c r="Y1067" s="216"/>
      <c r="Z1067" s="216"/>
      <c r="AA1067" s="216"/>
      <c r="AB1067" s="216"/>
      <c r="AC1067" s="216"/>
      <c r="AD1067" s="216"/>
      <c r="AE1067" s="216"/>
      <c r="AF1067" s="216"/>
      <c r="AG1067" s="216"/>
      <c r="AH1067" s="216"/>
      <c r="AI1067" s="216"/>
      <c r="AJ1067" s="216"/>
      <c r="AK1067" s="216"/>
      <c r="AL1067" s="216"/>
      <c r="AM1067" s="216"/>
      <c r="AN1067" s="216"/>
      <c r="AO1067" s="216"/>
      <c r="AP1067" s="216"/>
      <c r="AQ1067" s="216"/>
      <c r="AR1067" s="216"/>
      <c r="AS1067" s="216"/>
      <c r="AT1067" s="216"/>
      <c r="AU1067" s="216"/>
      <c r="AV1067" s="216"/>
      <c r="AW1067" s="216"/>
      <c r="AX1067" s="216"/>
      <c r="AY1067" s="216"/>
      <c r="AZ1067" s="216"/>
      <c r="BA1067" s="216"/>
      <c r="BB1067" s="216"/>
      <c r="BC1067" s="216"/>
      <c r="BD1067" s="216"/>
      <c r="BE1067" s="216"/>
      <c r="BF1067" s="216"/>
      <c r="BG1067" s="216"/>
      <c r="BH1067" s="216"/>
      <c r="BI1067" s="216"/>
      <c r="BJ1067" s="216"/>
      <c r="BK1067" s="216"/>
      <c r="BL1067" s="216"/>
      <c r="BM1067" s="217">
        <v>25.181648011454289</v>
      </c>
    </row>
    <row r="1068" spans="1:65">
      <c r="A1068" s="30"/>
      <c r="B1068" s="19">
        <v>1</v>
      </c>
      <c r="C1068" s="9">
        <v>5</v>
      </c>
      <c r="D1068" s="218">
        <v>24</v>
      </c>
      <c r="E1068" s="218">
        <v>25.443274442552699</v>
      </c>
      <c r="F1068" s="218">
        <v>23.7</v>
      </c>
      <c r="G1068" s="228">
        <v>29</v>
      </c>
      <c r="H1068" s="218">
        <v>27</v>
      </c>
      <c r="I1068" s="218">
        <v>24.2</v>
      </c>
      <c r="J1068" s="218">
        <v>25.6</v>
      </c>
      <c r="K1068" s="218">
        <v>24.8</v>
      </c>
      <c r="L1068" s="218">
        <v>25.9</v>
      </c>
      <c r="M1068" s="228">
        <v>20.125427279100002</v>
      </c>
      <c r="N1068" s="228">
        <v>19.829999999999998</v>
      </c>
      <c r="O1068" s="218">
        <v>23.6</v>
      </c>
      <c r="P1068" s="218">
        <v>25.9</v>
      </c>
      <c r="Q1068" s="218">
        <v>24.9</v>
      </c>
      <c r="R1068" s="218">
        <v>24.6</v>
      </c>
      <c r="S1068" s="218">
        <v>25.3</v>
      </c>
      <c r="T1068" s="228">
        <v>19.71</v>
      </c>
      <c r="U1068" s="215"/>
      <c r="V1068" s="216"/>
      <c r="W1068" s="216"/>
      <c r="X1068" s="216"/>
      <c r="Y1068" s="216"/>
      <c r="Z1068" s="216"/>
      <c r="AA1068" s="216"/>
      <c r="AB1068" s="216"/>
      <c r="AC1068" s="216"/>
      <c r="AD1068" s="216"/>
      <c r="AE1068" s="216"/>
      <c r="AF1068" s="216"/>
      <c r="AG1068" s="216"/>
      <c r="AH1068" s="216"/>
      <c r="AI1068" s="216"/>
      <c r="AJ1068" s="216"/>
      <c r="AK1068" s="216"/>
      <c r="AL1068" s="216"/>
      <c r="AM1068" s="216"/>
      <c r="AN1068" s="216"/>
      <c r="AO1068" s="216"/>
      <c r="AP1068" s="216"/>
      <c r="AQ1068" s="216"/>
      <c r="AR1068" s="216"/>
      <c r="AS1068" s="216"/>
      <c r="AT1068" s="216"/>
      <c r="AU1068" s="216"/>
      <c r="AV1068" s="216"/>
      <c r="AW1068" s="216"/>
      <c r="AX1068" s="216"/>
      <c r="AY1068" s="216"/>
      <c r="AZ1068" s="216"/>
      <c r="BA1068" s="216"/>
      <c r="BB1068" s="216"/>
      <c r="BC1068" s="216"/>
      <c r="BD1068" s="216"/>
      <c r="BE1068" s="216"/>
      <c r="BF1068" s="216"/>
      <c r="BG1068" s="216"/>
      <c r="BH1068" s="216"/>
      <c r="BI1068" s="216"/>
      <c r="BJ1068" s="216"/>
      <c r="BK1068" s="216"/>
      <c r="BL1068" s="216"/>
      <c r="BM1068" s="217">
        <v>70</v>
      </c>
    </row>
    <row r="1069" spans="1:65">
      <c r="A1069" s="30"/>
      <c r="B1069" s="19">
        <v>1</v>
      </c>
      <c r="C1069" s="9">
        <v>6</v>
      </c>
      <c r="D1069" s="218">
        <v>25.2</v>
      </c>
      <c r="E1069" s="218">
        <v>25.018503410733345</v>
      </c>
      <c r="F1069" s="218">
        <v>24.1</v>
      </c>
      <c r="G1069" s="228">
        <v>31</v>
      </c>
      <c r="H1069" s="218">
        <v>28.3</v>
      </c>
      <c r="I1069" s="218">
        <v>25.8</v>
      </c>
      <c r="J1069" s="218">
        <v>25.6</v>
      </c>
      <c r="K1069" s="218">
        <v>24.3</v>
      </c>
      <c r="L1069" s="218">
        <v>27.2</v>
      </c>
      <c r="M1069" s="228">
        <v>18.72266427857716</v>
      </c>
      <c r="N1069" s="228">
        <v>21.75</v>
      </c>
      <c r="O1069" s="218">
        <v>23.7</v>
      </c>
      <c r="P1069" s="218">
        <v>24.3</v>
      </c>
      <c r="Q1069" s="218">
        <v>26</v>
      </c>
      <c r="R1069" s="218">
        <v>24.5</v>
      </c>
      <c r="S1069" s="229">
        <v>29.2</v>
      </c>
      <c r="T1069" s="228">
        <v>19.670000000000002</v>
      </c>
      <c r="U1069" s="215"/>
      <c r="V1069" s="216"/>
      <c r="W1069" s="216"/>
      <c r="X1069" s="216"/>
      <c r="Y1069" s="216"/>
      <c r="Z1069" s="216"/>
      <c r="AA1069" s="216"/>
      <c r="AB1069" s="216"/>
      <c r="AC1069" s="216"/>
      <c r="AD1069" s="216"/>
      <c r="AE1069" s="216"/>
      <c r="AF1069" s="216"/>
      <c r="AG1069" s="216"/>
      <c r="AH1069" s="216"/>
      <c r="AI1069" s="216"/>
      <c r="AJ1069" s="216"/>
      <c r="AK1069" s="216"/>
      <c r="AL1069" s="216"/>
      <c r="AM1069" s="216"/>
      <c r="AN1069" s="216"/>
      <c r="AO1069" s="216"/>
      <c r="AP1069" s="216"/>
      <c r="AQ1069" s="216"/>
      <c r="AR1069" s="216"/>
      <c r="AS1069" s="216"/>
      <c r="AT1069" s="216"/>
      <c r="AU1069" s="216"/>
      <c r="AV1069" s="216"/>
      <c r="AW1069" s="216"/>
      <c r="AX1069" s="216"/>
      <c r="AY1069" s="216"/>
      <c r="AZ1069" s="216"/>
      <c r="BA1069" s="216"/>
      <c r="BB1069" s="216"/>
      <c r="BC1069" s="216"/>
      <c r="BD1069" s="216"/>
      <c r="BE1069" s="216"/>
      <c r="BF1069" s="216"/>
      <c r="BG1069" s="216"/>
      <c r="BH1069" s="216"/>
      <c r="BI1069" s="216"/>
      <c r="BJ1069" s="216"/>
      <c r="BK1069" s="216"/>
      <c r="BL1069" s="216"/>
      <c r="BM1069" s="219"/>
    </row>
    <row r="1070" spans="1:65">
      <c r="A1070" s="30"/>
      <c r="B1070" s="20" t="s">
        <v>262</v>
      </c>
      <c r="C1070" s="12"/>
      <c r="D1070" s="220">
        <v>24.933333333333334</v>
      </c>
      <c r="E1070" s="220">
        <v>25.564757482239099</v>
      </c>
      <c r="F1070" s="220">
        <v>24.566666666666666</v>
      </c>
      <c r="G1070" s="220">
        <v>29.833333333333332</v>
      </c>
      <c r="H1070" s="220">
        <v>27.016666666666669</v>
      </c>
      <c r="I1070" s="220">
        <v>26.349999999999998</v>
      </c>
      <c r="J1070" s="220">
        <v>25.650000000000002</v>
      </c>
      <c r="K1070" s="220">
        <v>24.416666666666668</v>
      </c>
      <c r="L1070" s="220">
        <v>26.516666666666666</v>
      </c>
      <c r="M1070" s="220">
        <v>19.971541701919929</v>
      </c>
      <c r="N1070" s="220">
        <v>20.638333333333332</v>
      </c>
      <c r="O1070" s="220">
        <v>23.499999999999996</v>
      </c>
      <c r="P1070" s="220">
        <v>23.983333333333334</v>
      </c>
      <c r="Q1070" s="220">
        <v>26</v>
      </c>
      <c r="R1070" s="220">
        <v>24.333333333333332</v>
      </c>
      <c r="S1070" s="220">
        <v>25.833333333333332</v>
      </c>
      <c r="T1070" s="220">
        <v>19.458333333333336</v>
      </c>
      <c r="U1070" s="215"/>
      <c r="V1070" s="216"/>
      <c r="W1070" s="216"/>
      <c r="X1070" s="216"/>
      <c r="Y1070" s="216"/>
      <c r="Z1070" s="216"/>
      <c r="AA1070" s="216"/>
      <c r="AB1070" s="216"/>
      <c r="AC1070" s="216"/>
      <c r="AD1070" s="216"/>
      <c r="AE1070" s="216"/>
      <c r="AF1070" s="216"/>
      <c r="AG1070" s="216"/>
      <c r="AH1070" s="216"/>
      <c r="AI1070" s="216"/>
      <c r="AJ1070" s="216"/>
      <c r="AK1070" s="216"/>
      <c r="AL1070" s="216"/>
      <c r="AM1070" s="216"/>
      <c r="AN1070" s="216"/>
      <c r="AO1070" s="216"/>
      <c r="AP1070" s="216"/>
      <c r="AQ1070" s="216"/>
      <c r="AR1070" s="216"/>
      <c r="AS1070" s="216"/>
      <c r="AT1070" s="216"/>
      <c r="AU1070" s="216"/>
      <c r="AV1070" s="216"/>
      <c r="AW1070" s="216"/>
      <c r="AX1070" s="216"/>
      <c r="AY1070" s="216"/>
      <c r="AZ1070" s="216"/>
      <c r="BA1070" s="216"/>
      <c r="BB1070" s="216"/>
      <c r="BC1070" s="216"/>
      <c r="BD1070" s="216"/>
      <c r="BE1070" s="216"/>
      <c r="BF1070" s="216"/>
      <c r="BG1070" s="216"/>
      <c r="BH1070" s="216"/>
      <c r="BI1070" s="216"/>
      <c r="BJ1070" s="216"/>
      <c r="BK1070" s="216"/>
      <c r="BL1070" s="216"/>
      <c r="BM1070" s="219"/>
    </row>
    <row r="1071" spans="1:65">
      <c r="A1071" s="30"/>
      <c r="B1071" s="3" t="s">
        <v>263</v>
      </c>
      <c r="C1071" s="29"/>
      <c r="D1071" s="218">
        <v>24.799999999999997</v>
      </c>
      <c r="E1071" s="218">
        <v>25.488835943722506</v>
      </c>
      <c r="F1071" s="218">
        <v>24.4</v>
      </c>
      <c r="G1071" s="218">
        <v>30</v>
      </c>
      <c r="H1071" s="218">
        <v>26.9</v>
      </c>
      <c r="I1071" s="218">
        <v>26.1</v>
      </c>
      <c r="J1071" s="218">
        <v>25.6</v>
      </c>
      <c r="K1071" s="218">
        <v>24.55</v>
      </c>
      <c r="L1071" s="218">
        <v>26.549999999999997</v>
      </c>
      <c r="M1071" s="218">
        <v>19.943758841600001</v>
      </c>
      <c r="N1071" s="218">
        <v>20.439999999999998</v>
      </c>
      <c r="O1071" s="218">
        <v>23.5</v>
      </c>
      <c r="P1071" s="218">
        <v>24.3</v>
      </c>
      <c r="Q1071" s="218">
        <v>26</v>
      </c>
      <c r="R1071" s="218">
        <v>24.4</v>
      </c>
      <c r="S1071" s="218">
        <v>25.450000000000003</v>
      </c>
      <c r="T1071" s="218">
        <v>19.484999999999999</v>
      </c>
      <c r="U1071" s="215"/>
      <c r="V1071" s="216"/>
      <c r="W1071" s="216"/>
      <c r="X1071" s="216"/>
      <c r="Y1071" s="216"/>
      <c r="Z1071" s="216"/>
      <c r="AA1071" s="216"/>
      <c r="AB1071" s="216"/>
      <c r="AC1071" s="216"/>
      <c r="AD1071" s="216"/>
      <c r="AE1071" s="216"/>
      <c r="AF1071" s="216"/>
      <c r="AG1071" s="216"/>
      <c r="AH1071" s="216"/>
      <c r="AI1071" s="216"/>
      <c r="AJ1071" s="216"/>
      <c r="AK1071" s="216"/>
      <c r="AL1071" s="216"/>
      <c r="AM1071" s="216"/>
      <c r="AN1071" s="216"/>
      <c r="AO1071" s="216"/>
      <c r="AP1071" s="216"/>
      <c r="AQ1071" s="216"/>
      <c r="AR1071" s="216"/>
      <c r="AS1071" s="216"/>
      <c r="AT1071" s="216"/>
      <c r="AU1071" s="216"/>
      <c r="AV1071" s="216"/>
      <c r="AW1071" s="216"/>
      <c r="AX1071" s="216"/>
      <c r="AY1071" s="216"/>
      <c r="AZ1071" s="216"/>
      <c r="BA1071" s="216"/>
      <c r="BB1071" s="216"/>
      <c r="BC1071" s="216"/>
      <c r="BD1071" s="216"/>
      <c r="BE1071" s="216"/>
      <c r="BF1071" s="216"/>
      <c r="BG1071" s="216"/>
      <c r="BH1071" s="216"/>
      <c r="BI1071" s="216"/>
      <c r="BJ1071" s="216"/>
      <c r="BK1071" s="216"/>
      <c r="BL1071" s="216"/>
      <c r="BM1071" s="219"/>
    </row>
    <row r="1072" spans="1:65">
      <c r="A1072" s="30"/>
      <c r="B1072" s="3" t="s">
        <v>264</v>
      </c>
      <c r="C1072" s="29"/>
      <c r="D1072" s="24">
        <v>1.0347302385968371</v>
      </c>
      <c r="E1072" s="24">
        <v>0.43999102230843828</v>
      </c>
      <c r="F1072" s="24">
        <v>0.77373552759755437</v>
      </c>
      <c r="G1072" s="24">
        <v>0.752772652709081</v>
      </c>
      <c r="H1072" s="24">
        <v>1.1016654059498592</v>
      </c>
      <c r="I1072" s="24">
        <v>1.730606829987678</v>
      </c>
      <c r="J1072" s="24">
        <v>0.43243496620879301</v>
      </c>
      <c r="K1072" s="24">
        <v>1.1583033569262704</v>
      </c>
      <c r="L1072" s="24">
        <v>1.0048217088949996</v>
      </c>
      <c r="M1072" s="24">
        <v>1.1128983241270709</v>
      </c>
      <c r="N1072" s="24">
        <v>1.2223161075052011</v>
      </c>
      <c r="O1072" s="24">
        <v>0.30983866769659318</v>
      </c>
      <c r="P1072" s="24">
        <v>1.3392784126785091</v>
      </c>
      <c r="Q1072" s="24">
        <v>0.67527772064536551</v>
      </c>
      <c r="R1072" s="24">
        <v>0.39327683210006947</v>
      </c>
      <c r="S1072" s="24">
        <v>1.7048949136725891</v>
      </c>
      <c r="T1072" s="24">
        <v>0.66424142197446989</v>
      </c>
      <c r="U1072" s="146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5"/>
    </row>
    <row r="1073" spans="1:65">
      <c r="A1073" s="30"/>
      <c r="B1073" s="3" t="s">
        <v>86</v>
      </c>
      <c r="C1073" s="29"/>
      <c r="D1073" s="13">
        <v>4.1499875879552291E-2</v>
      </c>
      <c r="E1073" s="13">
        <v>1.7210842802405552E-2</v>
      </c>
      <c r="F1073" s="13">
        <v>3.1495340336399773E-2</v>
      </c>
      <c r="G1073" s="13">
        <v>2.5232602884103277E-2</v>
      </c>
      <c r="H1073" s="13">
        <v>4.0777251299809712E-2</v>
      </c>
      <c r="I1073" s="13">
        <v>6.5677678557407138E-2</v>
      </c>
      <c r="J1073" s="13">
        <v>1.6859063010089395E-2</v>
      </c>
      <c r="K1073" s="13">
        <v>4.7439045334864316E-2</v>
      </c>
      <c r="L1073" s="13">
        <v>3.7893967651602752E-2</v>
      </c>
      <c r="M1073" s="13">
        <v>5.5724207011023312E-2</v>
      </c>
      <c r="N1073" s="13">
        <v>5.9225524065502765E-2</v>
      </c>
      <c r="O1073" s="13">
        <v>1.3184624157301839E-2</v>
      </c>
      <c r="P1073" s="13">
        <v>5.5842046393822474E-2</v>
      </c>
      <c r="Q1073" s="13">
        <v>2.597222002482175E-2</v>
      </c>
      <c r="R1073" s="13">
        <v>1.6162061593153542E-2</v>
      </c>
      <c r="S1073" s="13">
        <v>6.5995932142164745E-2</v>
      </c>
      <c r="T1073" s="13">
        <v>3.4136604127167611E-2</v>
      </c>
      <c r="U1073" s="146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A1074" s="30"/>
      <c r="B1074" s="3" t="s">
        <v>265</v>
      </c>
      <c r="C1074" s="29"/>
      <c r="D1074" s="13">
        <v>-9.8609383312802112E-3</v>
      </c>
      <c r="E1074" s="13">
        <v>1.5213836306922746E-2</v>
      </c>
      <c r="F1074" s="13">
        <v>-2.4421806885231989E-2</v>
      </c>
      <c r="G1074" s="13">
        <v>0.1847252141624387</v>
      </c>
      <c r="H1074" s="13">
        <v>7.2871269361627578E-2</v>
      </c>
      <c r="I1074" s="13">
        <v>4.6396962899897032E-2</v>
      </c>
      <c r="J1074" s="13">
        <v>1.8598941115080203E-2</v>
      </c>
      <c r="K1074" s="13">
        <v>-3.0378525839121262E-2</v>
      </c>
      <c r="L1074" s="13">
        <v>5.3015539515329557E-2</v>
      </c>
      <c r="M1074" s="13">
        <v>-0.20690092670521232</v>
      </c>
      <c r="N1074" s="13">
        <v>-0.18042165771097884</v>
      </c>
      <c r="O1074" s="13">
        <v>-6.6780697224000929E-2</v>
      </c>
      <c r="P1074" s="13">
        <v>-4.758682503924605E-2</v>
      </c>
      <c r="Q1074" s="13">
        <v>3.2497952007488617E-2</v>
      </c>
      <c r="R1074" s="13">
        <v>-3.3687814146837636E-2</v>
      </c>
      <c r="S1074" s="13">
        <v>2.587937539205587E-2</v>
      </c>
      <c r="T1074" s="13">
        <v>-0.22728118014824161</v>
      </c>
      <c r="U1074" s="146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5"/>
    </row>
    <row r="1075" spans="1:65">
      <c r="A1075" s="30"/>
      <c r="B1075" s="46" t="s">
        <v>266</v>
      </c>
      <c r="C1075" s="47"/>
      <c r="D1075" s="45">
        <v>0</v>
      </c>
      <c r="E1075" s="45">
        <v>0.4</v>
      </c>
      <c r="F1075" s="45">
        <v>0.23</v>
      </c>
      <c r="G1075" s="45">
        <v>3.1</v>
      </c>
      <c r="H1075" s="45">
        <v>1.32</v>
      </c>
      <c r="I1075" s="45">
        <v>0.9</v>
      </c>
      <c r="J1075" s="45">
        <v>0.45</v>
      </c>
      <c r="K1075" s="45">
        <v>0.33</v>
      </c>
      <c r="L1075" s="45">
        <v>1</v>
      </c>
      <c r="M1075" s="45">
        <v>3.14</v>
      </c>
      <c r="N1075" s="45">
        <v>2.72</v>
      </c>
      <c r="O1075" s="45">
        <v>0.91</v>
      </c>
      <c r="P1075" s="45">
        <v>0.6</v>
      </c>
      <c r="Q1075" s="45">
        <v>0.67</v>
      </c>
      <c r="R1075" s="45">
        <v>0.38</v>
      </c>
      <c r="S1075" s="45">
        <v>0.56999999999999995</v>
      </c>
      <c r="T1075" s="45">
        <v>3.46</v>
      </c>
      <c r="U1075" s="146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5"/>
    </row>
    <row r="1076" spans="1:65">
      <c r="B1076" s="31"/>
      <c r="C1076" s="20"/>
      <c r="D1076" s="20"/>
      <c r="E1076" s="20"/>
      <c r="F1076" s="20"/>
      <c r="G1076" s="20"/>
      <c r="H1076" s="20"/>
      <c r="I1076" s="20"/>
      <c r="J1076" s="20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BM1076" s="55"/>
    </row>
    <row r="1077" spans="1:65" ht="15">
      <c r="B1077" s="8" t="s">
        <v>550</v>
      </c>
      <c r="BM1077" s="28" t="s">
        <v>66</v>
      </c>
    </row>
    <row r="1078" spans="1:65" ht="15">
      <c r="A1078" s="25" t="s">
        <v>38</v>
      </c>
      <c r="B1078" s="18" t="s">
        <v>110</v>
      </c>
      <c r="C1078" s="15" t="s">
        <v>111</v>
      </c>
      <c r="D1078" s="16" t="s">
        <v>230</v>
      </c>
      <c r="E1078" s="17" t="s">
        <v>230</v>
      </c>
      <c r="F1078" s="17" t="s">
        <v>230</v>
      </c>
      <c r="G1078" s="17" t="s">
        <v>230</v>
      </c>
      <c r="H1078" s="17" t="s">
        <v>230</v>
      </c>
      <c r="I1078" s="17" t="s">
        <v>230</v>
      </c>
      <c r="J1078" s="17" t="s">
        <v>230</v>
      </c>
      <c r="K1078" s="17" t="s">
        <v>230</v>
      </c>
      <c r="L1078" s="17" t="s">
        <v>230</v>
      </c>
      <c r="M1078" s="17" t="s">
        <v>230</v>
      </c>
      <c r="N1078" s="17" t="s">
        <v>230</v>
      </c>
      <c r="O1078" s="17" t="s">
        <v>230</v>
      </c>
      <c r="P1078" s="17" t="s">
        <v>230</v>
      </c>
      <c r="Q1078" s="17" t="s">
        <v>230</v>
      </c>
      <c r="R1078" s="17" t="s">
        <v>230</v>
      </c>
      <c r="S1078" s="17" t="s">
        <v>230</v>
      </c>
      <c r="T1078" s="17" t="s">
        <v>230</v>
      </c>
      <c r="U1078" s="17" t="s">
        <v>230</v>
      </c>
      <c r="V1078" s="17" t="s">
        <v>230</v>
      </c>
      <c r="W1078" s="146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8">
        <v>1</v>
      </c>
    </row>
    <row r="1079" spans="1:65">
      <c r="A1079" s="30"/>
      <c r="B1079" s="19" t="s">
        <v>231</v>
      </c>
      <c r="C1079" s="9" t="s">
        <v>231</v>
      </c>
      <c r="D1079" s="144" t="s">
        <v>234</v>
      </c>
      <c r="E1079" s="145" t="s">
        <v>235</v>
      </c>
      <c r="F1079" s="145" t="s">
        <v>237</v>
      </c>
      <c r="G1079" s="145" t="s">
        <v>239</v>
      </c>
      <c r="H1079" s="145" t="s">
        <v>240</v>
      </c>
      <c r="I1079" s="145" t="s">
        <v>241</v>
      </c>
      <c r="J1079" s="145" t="s">
        <v>242</v>
      </c>
      <c r="K1079" s="145" t="s">
        <v>243</v>
      </c>
      <c r="L1079" s="145" t="s">
        <v>244</v>
      </c>
      <c r="M1079" s="145" t="s">
        <v>245</v>
      </c>
      <c r="N1079" s="145" t="s">
        <v>246</v>
      </c>
      <c r="O1079" s="145" t="s">
        <v>247</v>
      </c>
      <c r="P1079" s="145" t="s">
        <v>248</v>
      </c>
      <c r="Q1079" s="145" t="s">
        <v>249</v>
      </c>
      <c r="R1079" s="145" t="s">
        <v>250</v>
      </c>
      <c r="S1079" s="145" t="s">
        <v>251</v>
      </c>
      <c r="T1079" s="145" t="s">
        <v>286</v>
      </c>
      <c r="U1079" s="145" t="s">
        <v>255</v>
      </c>
      <c r="V1079" s="145" t="s">
        <v>301</v>
      </c>
      <c r="W1079" s="146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8" t="s">
        <v>3</v>
      </c>
    </row>
    <row r="1080" spans="1:65">
      <c r="A1080" s="30"/>
      <c r="B1080" s="19"/>
      <c r="C1080" s="9"/>
      <c r="D1080" s="10" t="s">
        <v>302</v>
      </c>
      <c r="E1080" s="11" t="s">
        <v>302</v>
      </c>
      <c r="F1080" s="11" t="s">
        <v>302</v>
      </c>
      <c r="G1080" s="11" t="s">
        <v>303</v>
      </c>
      <c r="H1080" s="11" t="s">
        <v>302</v>
      </c>
      <c r="I1080" s="11" t="s">
        <v>303</v>
      </c>
      <c r="J1080" s="11" t="s">
        <v>303</v>
      </c>
      <c r="K1080" s="11" t="s">
        <v>303</v>
      </c>
      <c r="L1080" s="11" t="s">
        <v>303</v>
      </c>
      <c r="M1080" s="11" t="s">
        <v>303</v>
      </c>
      <c r="N1080" s="11" t="s">
        <v>114</v>
      </c>
      <c r="O1080" s="11" t="s">
        <v>303</v>
      </c>
      <c r="P1080" s="11" t="s">
        <v>302</v>
      </c>
      <c r="Q1080" s="11" t="s">
        <v>302</v>
      </c>
      <c r="R1080" s="11" t="s">
        <v>302</v>
      </c>
      <c r="S1080" s="11" t="s">
        <v>303</v>
      </c>
      <c r="T1080" s="11" t="s">
        <v>303</v>
      </c>
      <c r="U1080" s="11" t="s">
        <v>302</v>
      </c>
      <c r="V1080" s="11" t="s">
        <v>114</v>
      </c>
      <c r="W1080" s="146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8">
        <v>1</v>
      </c>
    </row>
    <row r="1081" spans="1:65">
      <c r="A1081" s="30"/>
      <c r="B1081" s="19"/>
      <c r="C1081" s="9"/>
      <c r="D1081" s="26"/>
      <c r="E1081" s="26"/>
      <c r="F1081" s="26"/>
      <c r="G1081" s="26"/>
      <c r="H1081" s="26"/>
      <c r="I1081" s="26"/>
      <c r="J1081" s="26"/>
      <c r="K1081" s="26"/>
      <c r="L1081" s="26"/>
      <c r="M1081" s="26"/>
      <c r="N1081" s="26"/>
      <c r="O1081" s="26"/>
      <c r="P1081" s="26"/>
      <c r="Q1081" s="26"/>
      <c r="R1081" s="26"/>
      <c r="S1081" s="26"/>
      <c r="T1081" s="26"/>
      <c r="U1081" s="26"/>
      <c r="V1081" s="26"/>
      <c r="W1081" s="146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8">
        <v>2</v>
      </c>
    </row>
    <row r="1082" spans="1:65">
      <c r="A1082" s="30"/>
      <c r="B1082" s="18">
        <v>1</v>
      </c>
      <c r="C1082" s="14">
        <v>1</v>
      </c>
      <c r="D1082" s="214">
        <v>13.65</v>
      </c>
      <c r="E1082" s="214">
        <v>13.976235626751812</v>
      </c>
      <c r="F1082" s="214">
        <v>14.591000000000001</v>
      </c>
      <c r="G1082" s="214">
        <v>14.3</v>
      </c>
      <c r="H1082" s="214">
        <v>12</v>
      </c>
      <c r="I1082" s="214">
        <v>14.1</v>
      </c>
      <c r="J1082" s="214">
        <v>14.3</v>
      </c>
      <c r="K1082" s="214">
        <v>13.2</v>
      </c>
      <c r="L1082" s="214">
        <v>13</v>
      </c>
      <c r="M1082" s="214">
        <v>13.6</v>
      </c>
      <c r="N1082" s="214">
        <v>14.607076589870172</v>
      </c>
      <c r="O1082" s="214">
        <v>12.45</v>
      </c>
      <c r="P1082" s="214">
        <v>13.3</v>
      </c>
      <c r="Q1082" s="214">
        <v>11.8</v>
      </c>
      <c r="R1082" s="214">
        <v>14.36</v>
      </c>
      <c r="S1082" s="214">
        <v>13.5</v>
      </c>
      <c r="T1082" s="214">
        <v>14.3</v>
      </c>
      <c r="U1082" s="214">
        <v>14.3</v>
      </c>
      <c r="V1082" s="214">
        <v>12.516</v>
      </c>
      <c r="W1082" s="215"/>
      <c r="X1082" s="216"/>
      <c r="Y1082" s="216"/>
      <c r="Z1082" s="216"/>
      <c r="AA1082" s="216"/>
      <c r="AB1082" s="216"/>
      <c r="AC1082" s="216"/>
      <c r="AD1082" s="216"/>
      <c r="AE1082" s="216"/>
      <c r="AF1082" s="216"/>
      <c r="AG1082" s="216"/>
      <c r="AH1082" s="216"/>
      <c r="AI1082" s="216"/>
      <c r="AJ1082" s="216"/>
      <c r="AK1082" s="216"/>
      <c r="AL1082" s="216"/>
      <c r="AM1082" s="216"/>
      <c r="AN1082" s="216"/>
      <c r="AO1082" s="216"/>
      <c r="AP1082" s="216"/>
      <c r="AQ1082" s="216"/>
      <c r="AR1082" s="216"/>
      <c r="AS1082" s="216"/>
      <c r="AT1082" s="216"/>
      <c r="AU1082" s="216"/>
      <c r="AV1082" s="216"/>
      <c r="AW1082" s="216"/>
      <c r="AX1082" s="216"/>
      <c r="AY1082" s="216"/>
      <c r="AZ1082" s="216"/>
      <c r="BA1082" s="216"/>
      <c r="BB1082" s="216"/>
      <c r="BC1082" s="216"/>
      <c r="BD1082" s="216"/>
      <c r="BE1082" s="216"/>
      <c r="BF1082" s="216"/>
      <c r="BG1082" s="216"/>
      <c r="BH1082" s="216"/>
      <c r="BI1082" s="216"/>
      <c r="BJ1082" s="216"/>
      <c r="BK1082" s="216"/>
      <c r="BL1082" s="216"/>
      <c r="BM1082" s="217">
        <v>1</v>
      </c>
    </row>
    <row r="1083" spans="1:65">
      <c r="A1083" s="30"/>
      <c r="B1083" s="19">
        <v>1</v>
      </c>
      <c r="C1083" s="9">
        <v>2</v>
      </c>
      <c r="D1083" s="218">
        <v>13.85</v>
      </c>
      <c r="E1083" s="218">
        <v>14.315901385765891</v>
      </c>
      <c r="F1083" s="218">
        <v>14.6189</v>
      </c>
      <c r="G1083" s="218">
        <v>14.8</v>
      </c>
      <c r="H1083" s="218">
        <v>12.3</v>
      </c>
      <c r="I1083" s="229">
        <v>15.5</v>
      </c>
      <c r="J1083" s="218">
        <v>14.8</v>
      </c>
      <c r="K1083" s="218">
        <v>13.6</v>
      </c>
      <c r="L1083" s="218">
        <v>13.7</v>
      </c>
      <c r="M1083" s="218">
        <v>12.8</v>
      </c>
      <c r="N1083" s="218">
        <v>14.216207778749999</v>
      </c>
      <c r="O1083" s="218">
        <v>12.51</v>
      </c>
      <c r="P1083" s="218">
        <v>13.7</v>
      </c>
      <c r="Q1083" s="218">
        <v>12</v>
      </c>
      <c r="R1083" s="218">
        <v>14.74</v>
      </c>
      <c r="S1083" s="218">
        <v>12.8</v>
      </c>
      <c r="T1083" s="218">
        <v>15</v>
      </c>
      <c r="U1083" s="218">
        <v>14.6</v>
      </c>
      <c r="V1083" s="218">
        <v>11.901</v>
      </c>
      <c r="W1083" s="215"/>
      <c r="X1083" s="216"/>
      <c r="Y1083" s="216"/>
      <c r="Z1083" s="216"/>
      <c r="AA1083" s="216"/>
      <c r="AB1083" s="216"/>
      <c r="AC1083" s="216"/>
      <c r="AD1083" s="216"/>
      <c r="AE1083" s="216"/>
      <c r="AF1083" s="216"/>
      <c r="AG1083" s="216"/>
      <c r="AH1083" s="216"/>
      <c r="AI1083" s="216"/>
      <c r="AJ1083" s="216"/>
      <c r="AK1083" s="216"/>
      <c r="AL1083" s="216"/>
      <c r="AM1083" s="216"/>
      <c r="AN1083" s="216"/>
      <c r="AO1083" s="216"/>
      <c r="AP1083" s="216"/>
      <c r="AQ1083" s="216"/>
      <c r="AR1083" s="216"/>
      <c r="AS1083" s="216"/>
      <c r="AT1083" s="216"/>
      <c r="AU1083" s="216"/>
      <c r="AV1083" s="216"/>
      <c r="AW1083" s="216"/>
      <c r="AX1083" s="216"/>
      <c r="AY1083" s="216"/>
      <c r="AZ1083" s="216"/>
      <c r="BA1083" s="216"/>
      <c r="BB1083" s="216"/>
      <c r="BC1083" s="216"/>
      <c r="BD1083" s="216"/>
      <c r="BE1083" s="216"/>
      <c r="BF1083" s="216"/>
      <c r="BG1083" s="216"/>
      <c r="BH1083" s="216"/>
      <c r="BI1083" s="216"/>
      <c r="BJ1083" s="216"/>
      <c r="BK1083" s="216"/>
      <c r="BL1083" s="216"/>
      <c r="BM1083" s="217">
        <v>34</v>
      </c>
    </row>
    <row r="1084" spans="1:65">
      <c r="A1084" s="30"/>
      <c r="B1084" s="19">
        <v>1</v>
      </c>
      <c r="C1084" s="9">
        <v>3</v>
      </c>
      <c r="D1084" s="218">
        <v>13.98</v>
      </c>
      <c r="E1084" s="218">
        <v>13.687058522987552</v>
      </c>
      <c r="F1084" s="218">
        <v>14.789900000000001</v>
      </c>
      <c r="G1084" s="218">
        <v>15.299999999999999</v>
      </c>
      <c r="H1084" s="218">
        <v>11.7</v>
      </c>
      <c r="I1084" s="218">
        <v>14.4</v>
      </c>
      <c r="J1084" s="218">
        <v>14.8</v>
      </c>
      <c r="K1084" s="218">
        <v>13.6</v>
      </c>
      <c r="L1084" s="218">
        <v>13.1</v>
      </c>
      <c r="M1084" s="218">
        <v>14.6</v>
      </c>
      <c r="N1084" s="218">
        <v>14.39021486625</v>
      </c>
      <c r="O1084" s="218">
        <v>12.27</v>
      </c>
      <c r="P1084" s="218">
        <v>13.2</v>
      </c>
      <c r="Q1084" s="218">
        <v>12.4</v>
      </c>
      <c r="R1084" s="218">
        <v>14.2</v>
      </c>
      <c r="S1084" s="218">
        <v>12.7</v>
      </c>
      <c r="T1084" s="218">
        <v>15.400000000000002</v>
      </c>
      <c r="U1084" s="218">
        <v>14.4</v>
      </c>
      <c r="V1084" s="218">
        <v>12.209</v>
      </c>
      <c r="W1084" s="215"/>
      <c r="X1084" s="216"/>
      <c r="Y1084" s="216"/>
      <c r="Z1084" s="216"/>
      <c r="AA1084" s="216"/>
      <c r="AB1084" s="216"/>
      <c r="AC1084" s="216"/>
      <c r="AD1084" s="216"/>
      <c r="AE1084" s="216"/>
      <c r="AF1084" s="216"/>
      <c r="AG1084" s="216"/>
      <c r="AH1084" s="216"/>
      <c r="AI1084" s="216"/>
      <c r="AJ1084" s="216"/>
      <c r="AK1084" s="216"/>
      <c r="AL1084" s="216"/>
      <c r="AM1084" s="216"/>
      <c r="AN1084" s="216"/>
      <c r="AO1084" s="216"/>
      <c r="AP1084" s="216"/>
      <c r="AQ1084" s="216"/>
      <c r="AR1084" s="216"/>
      <c r="AS1084" s="216"/>
      <c r="AT1084" s="216"/>
      <c r="AU1084" s="216"/>
      <c r="AV1084" s="216"/>
      <c r="AW1084" s="216"/>
      <c r="AX1084" s="216"/>
      <c r="AY1084" s="216"/>
      <c r="AZ1084" s="216"/>
      <c r="BA1084" s="216"/>
      <c r="BB1084" s="216"/>
      <c r="BC1084" s="216"/>
      <c r="BD1084" s="216"/>
      <c r="BE1084" s="216"/>
      <c r="BF1084" s="216"/>
      <c r="BG1084" s="216"/>
      <c r="BH1084" s="216"/>
      <c r="BI1084" s="216"/>
      <c r="BJ1084" s="216"/>
      <c r="BK1084" s="216"/>
      <c r="BL1084" s="216"/>
      <c r="BM1084" s="217">
        <v>16</v>
      </c>
    </row>
    <row r="1085" spans="1:65">
      <c r="A1085" s="30"/>
      <c r="B1085" s="19">
        <v>1</v>
      </c>
      <c r="C1085" s="9">
        <v>4</v>
      </c>
      <c r="D1085" s="218">
        <v>14.17</v>
      </c>
      <c r="E1085" s="218">
        <v>13.694825812629961</v>
      </c>
      <c r="F1085" s="218">
        <v>13.988000000000001</v>
      </c>
      <c r="G1085" s="218">
        <v>14.4</v>
      </c>
      <c r="H1085" s="218">
        <v>12.2</v>
      </c>
      <c r="I1085" s="218">
        <v>14.7</v>
      </c>
      <c r="J1085" s="218">
        <v>14.4</v>
      </c>
      <c r="K1085" s="218">
        <v>13.6</v>
      </c>
      <c r="L1085" s="218">
        <v>14.7</v>
      </c>
      <c r="M1085" s="218">
        <v>13.3</v>
      </c>
      <c r="N1085" s="218">
        <v>14.574852366249999</v>
      </c>
      <c r="O1085" s="218">
        <v>12.6</v>
      </c>
      <c r="P1085" s="218">
        <v>13.8</v>
      </c>
      <c r="Q1085" s="218">
        <v>12.4</v>
      </c>
      <c r="R1085" s="218">
        <v>13.84</v>
      </c>
      <c r="S1085" s="218">
        <v>13.2</v>
      </c>
      <c r="T1085" s="218">
        <v>14.6</v>
      </c>
      <c r="U1085" s="218">
        <v>14.4</v>
      </c>
      <c r="V1085" s="218">
        <v>12.727</v>
      </c>
      <c r="W1085" s="215"/>
      <c r="X1085" s="216"/>
      <c r="Y1085" s="216"/>
      <c r="Z1085" s="216"/>
      <c r="AA1085" s="216"/>
      <c r="AB1085" s="216"/>
      <c r="AC1085" s="216"/>
      <c r="AD1085" s="216"/>
      <c r="AE1085" s="216"/>
      <c r="AF1085" s="216"/>
      <c r="AG1085" s="216"/>
      <c r="AH1085" s="216"/>
      <c r="AI1085" s="216"/>
      <c r="AJ1085" s="216"/>
      <c r="AK1085" s="216"/>
      <c r="AL1085" s="216"/>
      <c r="AM1085" s="216"/>
      <c r="AN1085" s="216"/>
      <c r="AO1085" s="216"/>
      <c r="AP1085" s="216"/>
      <c r="AQ1085" s="216"/>
      <c r="AR1085" s="216"/>
      <c r="AS1085" s="216"/>
      <c r="AT1085" s="216"/>
      <c r="AU1085" s="216"/>
      <c r="AV1085" s="216"/>
      <c r="AW1085" s="216"/>
      <c r="AX1085" s="216"/>
      <c r="AY1085" s="216"/>
      <c r="AZ1085" s="216"/>
      <c r="BA1085" s="216"/>
      <c r="BB1085" s="216"/>
      <c r="BC1085" s="216"/>
      <c r="BD1085" s="216"/>
      <c r="BE1085" s="216"/>
      <c r="BF1085" s="216"/>
      <c r="BG1085" s="216"/>
      <c r="BH1085" s="216"/>
      <c r="BI1085" s="216"/>
      <c r="BJ1085" s="216"/>
      <c r="BK1085" s="216"/>
      <c r="BL1085" s="216"/>
      <c r="BM1085" s="217">
        <v>13.695278570571642</v>
      </c>
    </row>
    <row r="1086" spans="1:65">
      <c r="A1086" s="30"/>
      <c r="B1086" s="19">
        <v>1</v>
      </c>
      <c r="C1086" s="9">
        <v>5</v>
      </c>
      <c r="D1086" s="218">
        <v>13.94</v>
      </c>
      <c r="E1086" s="218">
        <v>13.35581205761129</v>
      </c>
      <c r="F1086" s="218">
        <v>14.032999999999999</v>
      </c>
      <c r="G1086" s="218">
        <v>14.7</v>
      </c>
      <c r="H1086" s="218">
        <v>11.6</v>
      </c>
      <c r="I1086" s="218">
        <v>14.6</v>
      </c>
      <c r="J1086" s="218">
        <v>14.2</v>
      </c>
      <c r="K1086" s="218">
        <v>13.8</v>
      </c>
      <c r="L1086" s="218">
        <v>14.6</v>
      </c>
      <c r="M1086" s="218">
        <v>13.6</v>
      </c>
      <c r="N1086" s="218">
        <v>14.329520778749998</v>
      </c>
      <c r="O1086" s="218">
        <v>12.68</v>
      </c>
      <c r="P1086" s="218">
        <v>13.8</v>
      </c>
      <c r="Q1086" s="218">
        <v>12.8</v>
      </c>
      <c r="R1086" s="218">
        <v>13.76</v>
      </c>
      <c r="S1086" s="218">
        <v>13.3</v>
      </c>
      <c r="T1086" s="218">
        <v>15.400000000000002</v>
      </c>
      <c r="U1086" s="218">
        <v>14.6</v>
      </c>
      <c r="V1086" s="229">
        <v>14.734999999999999</v>
      </c>
      <c r="W1086" s="215"/>
      <c r="X1086" s="216"/>
      <c r="Y1086" s="216"/>
      <c r="Z1086" s="216"/>
      <c r="AA1086" s="216"/>
      <c r="AB1086" s="216"/>
      <c r="AC1086" s="216"/>
      <c r="AD1086" s="216"/>
      <c r="AE1086" s="216"/>
      <c r="AF1086" s="216"/>
      <c r="AG1086" s="216"/>
      <c r="AH1086" s="216"/>
      <c r="AI1086" s="216"/>
      <c r="AJ1086" s="216"/>
      <c r="AK1086" s="216"/>
      <c r="AL1086" s="216"/>
      <c r="AM1086" s="216"/>
      <c r="AN1086" s="216"/>
      <c r="AO1086" s="216"/>
      <c r="AP1086" s="216"/>
      <c r="AQ1086" s="216"/>
      <c r="AR1086" s="216"/>
      <c r="AS1086" s="216"/>
      <c r="AT1086" s="216"/>
      <c r="AU1086" s="216"/>
      <c r="AV1086" s="216"/>
      <c r="AW1086" s="216"/>
      <c r="AX1086" s="216"/>
      <c r="AY1086" s="216"/>
      <c r="AZ1086" s="216"/>
      <c r="BA1086" s="216"/>
      <c r="BB1086" s="216"/>
      <c r="BC1086" s="216"/>
      <c r="BD1086" s="216"/>
      <c r="BE1086" s="216"/>
      <c r="BF1086" s="216"/>
      <c r="BG1086" s="216"/>
      <c r="BH1086" s="216"/>
      <c r="BI1086" s="216"/>
      <c r="BJ1086" s="216"/>
      <c r="BK1086" s="216"/>
      <c r="BL1086" s="216"/>
      <c r="BM1086" s="217">
        <v>71</v>
      </c>
    </row>
    <row r="1087" spans="1:65">
      <c r="A1087" s="30"/>
      <c r="B1087" s="19">
        <v>1</v>
      </c>
      <c r="C1087" s="9">
        <v>6</v>
      </c>
      <c r="D1087" s="218">
        <v>14.29</v>
      </c>
      <c r="E1087" s="218">
        <v>13.80270429802189</v>
      </c>
      <c r="F1087" s="218">
        <v>13.590200000000001</v>
      </c>
      <c r="G1087" s="218">
        <v>14.6</v>
      </c>
      <c r="H1087" s="218">
        <v>11.8</v>
      </c>
      <c r="I1087" s="218">
        <v>14.4</v>
      </c>
      <c r="J1087" s="218">
        <v>14.5</v>
      </c>
      <c r="K1087" s="218">
        <v>13.3</v>
      </c>
      <c r="L1087" s="218">
        <v>13.2</v>
      </c>
      <c r="M1087" s="218">
        <v>12.9</v>
      </c>
      <c r="N1087" s="218">
        <v>14.413546961528411</v>
      </c>
      <c r="O1087" s="218">
        <v>12.75</v>
      </c>
      <c r="P1087" s="218">
        <v>13.7</v>
      </c>
      <c r="Q1087" s="218">
        <v>12.8</v>
      </c>
      <c r="R1087" s="218">
        <v>13.61</v>
      </c>
      <c r="S1087" s="218">
        <v>13.4</v>
      </c>
      <c r="T1087" s="218">
        <v>14.3</v>
      </c>
      <c r="U1087" s="218">
        <v>14.6</v>
      </c>
      <c r="V1087" s="218">
        <v>12.811</v>
      </c>
      <c r="W1087" s="215"/>
      <c r="X1087" s="216"/>
      <c r="Y1087" s="216"/>
      <c r="Z1087" s="216"/>
      <c r="AA1087" s="216"/>
      <c r="AB1087" s="216"/>
      <c r="AC1087" s="216"/>
      <c r="AD1087" s="216"/>
      <c r="AE1087" s="216"/>
      <c r="AF1087" s="216"/>
      <c r="AG1087" s="216"/>
      <c r="AH1087" s="216"/>
      <c r="AI1087" s="216"/>
      <c r="AJ1087" s="216"/>
      <c r="AK1087" s="216"/>
      <c r="AL1087" s="216"/>
      <c r="AM1087" s="216"/>
      <c r="AN1087" s="216"/>
      <c r="AO1087" s="216"/>
      <c r="AP1087" s="216"/>
      <c r="AQ1087" s="216"/>
      <c r="AR1087" s="216"/>
      <c r="AS1087" s="216"/>
      <c r="AT1087" s="216"/>
      <c r="AU1087" s="216"/>
      <c r="AV1087" s="216"/>
      <c r="AW1087" s="216"/>
      <c r="AX1087" s="216"/>
      <c r="AY1087" s="216"/>
      <c r="AZ1087" s="216"/>
      <c r="BA1087" s="216"/>
      <c r="BB1087" s="216"/>
      <c r="BC1087" s="216"/>
      <c r="BD1087" s="216"/>
      <c r="BE1087" s="216"/>
      <c r="BF1087" s="216"/>
      <c r="BG1087" s="216"/>
      <c r="BH1087" s="216"/>
      <c r="BI1087" s="216"/>
      <c r="BJ1087" s="216"/>
      <c r="BK1087" s="216"/>
      <c r="BL1087" s="216"/>
      <c r="BM1087" s="219"/>
    </row>
    <row r="1088" spans="1:65">
      <c r="A1088" s="30"/>
      <c r="B1088" s="20" t="s">
        <v>262</v>
      </c>
      <c r="C1088" s="12"/>
      <c r="D1088" s="220">
        <v>13.979999999999999</v>
      </c>
      <c r="E1088" s="220">
        <v>13.805422950628065</v>
      </c>
      <c r="F1088" s="220">
        <v>14.268499999999998</v>
      </c>
      <c r="G1088" s="220">
        <v>14.683333333333332</v>
      </c>
      <c r="H1088" s="220">
        <v>11.933333333333335</v>
      </c>
      <c r="I1088" s="220">
        <v>14.616666666666667</v>
      </c>
      <c r="J1088" s="220">
        <v>14.5</v>
      </c>
      <c r="K1088" s="220">
        <v>13.516666666666666</v>
      </c>
      <c r="L1088" s="220">
        <v>13.716666666666667</v>
      </c>
      <c r="M1088" s="220">
        <v>13.466666666666667</v>
      </c>
      <c r="N1088" s="220">
        <v>14.42190322356643</v>
      </c>
      <c r="O1088" s="220">
        <v>12.543333333333335</v>
      </c>
      <c r="P1088" s="220">
        <v>13.583333333333334</v>
      </c>
      <c r="Q1088" s="220">
        <v>12.366666666666667</v>
      </c>
      <c r="R1088" s="220">
        <v>14.085000000000001</v>
      </c>
      <c r="S1088" s="220">
        <v>13.15</v>
      </c>
      <c r="T1088" s="220">
        <v>14.833333333333334</v>
      </c>
      <c r="U1088" s="220">
        <v>14.483333333333333</v>
      </c>
      <c r="V1088" s="220">
        <v>12.8165</v>
      </c>
      <c r="W1088" s="215"/>
      <c r="X1088" s="216"/>
      <c r="Y1088" s="216"/>
      <c r="Z1088" s="216"/>
      <c r="AA1088" s="216"/>
      <c r="AB1088" s="216"/>
      <c r="AC1088" s="216"/>
      <c r="AD1088" s="216"/>
      <c r="AE1088" s="216"/>
      <c r="AF1088" s="216"/>
      <c r="AG1088" s="216"/>
      <c r="AH1088" s="216"/>
      <c r="AI1088" s="216"/>
      <c r="AJ1088" s="216"/>
      <c r="AK1088" s="216"/>
      <c r="AL1088" s="216"/>
      <c r="AM1088" s="216"/>
      <c r="AN1088" s="216"/>
      <c r="AO1088" s="216"/>
      <c r="AP1088" s="216"/>
      <c r="AQ1088" s="216"/>
      <c r="AR1088" s="216"/>
      <c r="AS1088" s="216"/>
      <c r="AT1088" s="216"/>
      <c r="AU1088" s="216"/>
      <c r="AV1088" s="216"/>
      <c r="AW1088" s="216"/>
      <c r="AX1088" s="216"/>
      <c r="AY1088" s="216"/>
      <c r="AZ1088" s="216"/>
      <c r="BA1088" s="216"/>
      <c r="BB1088" s="216"/>
      <c r="BC1088" s="216"/>
      <c r="BD1088" s="216"/>
      <c r="BE1088" s="216"/>
      <c r="BF1088" s="216"/>
      <c r="BG1088" s="216"/>
      <c r="BH1088" s="216"/>
      <c r="BI1088" s="216"/>
      <c r="BJ1088" s="216"/>
      <c r="BK1088" s="216"/>
      <c r="BL1088" s="216"/>
      <c r="BM1088" s="219"/>
    </row>
    <row r="1089" spans="1:65">
      <c r="A1089" s="30"/>
      <c r="B1089" s="3" t="s">
        <v>263</v>
      </c>
      <c r="C1089" s="29"/>
      <c r="D1089" s="218">
        <v>13.96</v>
      </c>
      <c r="E1089" s="218">
        <v>13.748765055325926</v>
      </c>
      <c r="F1089" s="218">
        <v>14.312000000000001</v>
      </c>
      <c r="G1089" s="218">
        <v>14.649999999999999</v>
      </c>
      <c r="H1089" s="218">
        <v>11.9</v>
      </c>
      <c r="I1089" s="218">
        <v>14.5</v>
      </c>
      <c r="J1089" s="218">
        <v>14.45</v>
      </c>
      <c r="K1089" s="218">
        <v>13.6</v>
      </c>
      <c r="L1089" s="218">
        <v>13.45</v>
      </c>
      <c r="M1089" s="218">
        <v>13.45</v>
      </c>
      <c r="N1089" s="218">
        <v>14.401880913889205</v>
      </c>
      <c r="O1089" s="218">
        <v>12.555</v>
      </c>
      <c r="P1089" s="218">
        <v>13.7</v>
      </c>
      <c r="Q1089" s="218">
        <v>12.4</v>
      </c>
      <c r="R1089" s="218">
        <v>14.02</v>
      </c>
      <c r="S1089" s="218">
        <v>13.25</v>
      </c>
      <c r="T1089" s="218">
        <v>14.8</v>
      </c>
      <c r="U1089" s="218">
        <v>14.5</v>
      </c>
      <c r="V1089" s="218">
        <v>12.621500000000001</v>
      </c>
      <c r="W1089" s="215"/>
      <c r="X1089" s="216"/>
      <c r="Y1089" s="216"/>
      <c r="Z1089" s="216"/>
      <c r="AA1089" s="216"/>
      <c r="AB1089" s="216"/>
      <c r="AC1089" s="216"/>
      <c r="AD1089" s="216"/>
      <c r="AE1089" s="216"/>
      <c r="AF1089" s="216"/>
      <c r="AG1089" s="216"/>
      <c r="AH1089" s="216"/>
      <c r="AI1089" s="216"/>
      <c r="AJ1089" s="216"/>
      <c r="AK1089" s="216"/>
      <c r="AL1089" s="216"/>
      <c r="AM1089" s="216"/>
      <c r="AN1089" s="216"/>
      <c r="AO1089" s="216"/>
      <c r="AP1089" s="216"/>
      <c r="AQ1089" s="216"/>
      <c r="AR1089" s="216"/>
      <c r="AS1089" s="216"/>
      <c r="AT1089" s="216"/>
      <c r="AU1089" s="216"/>
      <c r="AV1089" s="216"/>
      <c r="AW1089" s="216"/>
      <c r="AX1089" s="216"/>
      <c r="AY1089" s="216"/>
      <c r="AZ1089" s="216"/>
      <c r="BA1089" s="216"/>
      <c r="BB1089" s="216"/>
      <c r="BC1089" s="216"/>
      <c r="BD1089" s="216"/>
      <c r="BE1089" s="216"/>
      <c r="BF1089" s="216"/>
      <c r="BG1089" s="216"/>
      <c r="BH1089" s="216"/>
      <c r="BI1089" s="216"/>
      <c r="BJ1089" s="216"/>
      <c r="BK1089" s="216"/>
      <c r="BL1089" s="216"/>
      <c r="BM1089" s="219"/>
    </row>
    <row r="1090" spans="1:65">
      <c r="A1090" s="30"/>
      <c r="B1090" s="3" t="s">
        <v>264</v>
      </c>
      <c r="C1090" s="29"/>
      <c r="D1090" s="24">
        <v>0.22785960589801754</v>
      </c>
      <c r="E1090" s="24">
        <v>0.32192061565568986</v>
      </c>
      <c r="F1090" s="24">
        <v>0.46752021560569973</v>
      </c>
      <c r="G1090" s="24">
        <v>0.35449494589721064</v>
      </c>
      <c r="H1090" s="24">
        <v>0.28047578623950192</v>
      </c>
      <c r="I1090" s="24">
        <v>0.47923550230201711</v>
      </c>
      <c r="J1090" s="24">
        <v>0.25298221281347072</v>
      </c>
      <c r="K1090" s="24">
        <v>0.22286019533929055</v>
      </c>
      <c r="L1090" s="24">
        <v>0.76267074590983652</v>
      </c>
      <c r="M1090" s="24">
        <v>0.65012819248719422</v>
      </c>
      <c r="N1090" s="24">
        <v>0.14805521069455874</v>
      </c>
      <c r="O1090" s="24">
        <v>0.17270398567105136</v>
      </c>
      <c r="P1090" s="24">
        <v>0.26394443859772221</v>
      </c>
      <c r="Q1090" s="24">
        <v>0.40824829046386318</v>
      </c>
      <c r="R1090" s="24">
        <v>0.42641529053259813</v>
      </c>
      <c r="S1090" s="24">
        <v>0.32710854467592265</v>
      </c>
      <c r="T1090" s="24">
        <v>0.50859282994028476</v>
      </c>
      <c r="U1090" s="24">
        <v>0.13291601358251209</v>
      </c>
      <c r="V1090" s="24">
        <v>0.9986169936467133</v>
      </c>
      <c r="W1090" s="146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5"/>
    </row>
    <row r="1091" spans="1:65">
      <c r="A1091" s="30"/>
      <c r="B1091" s="3" t="s">
        <v>86</v>
      </c>
      <c r="C1091" s="29"/>
      <c r="D1091" s="13">
        <v>1.6298970378971215E-2</v>
      </c>
      <c r="E1091" s="13">
        <v>2.3318417465873029E-2</v>
      </c>
      <c r="F1091" s="13">
        <v>3.2765897999488369E-2</v>
      </c>
      <c r="G1091" s="13">
        <v>2.4142675089480863E-2</v>
      </c>
      <c r="H1091" s="13">
        <v>2.3503557506103508E-2</v>
      </c>
      <c r="I1091" s="13">
        <v>3.2786921480183612E-2</v>
      </c>
      <c r="J1091" s="13">
        <v>1.7447049159549706E-2</v>
      </c>
      <c r="K1091" s="13">
        <v>1.6487807300070819E-2</v>
      </c>
      <c r="L1091" s="13">
        <v>5.5601755473378117E-2</v>
      </c>
      <c r="M1091" s="13">
        <v>4.827684597677185E-2</v>
      </c>
      <c r="N1091" s="13">
        <v>1.0265996685695814E-2</v>
      </c>
      <c r="O1091" s="13">
        <v>1.3768587749485889E-2</v>
      </c>
      <c r="P1091" s="13">
        <v>1.9431492412102246E-2</v>
      </c>
      <c r="Q1091" s="13">
        <v>3.3011991142630447E-2</v>
      </c>
      <c r="R1091" s="13">
        <v>3.0274426022903665E-2</v>
      </c>
      <c r="S1091" s="13">
        <v>2.4875174500070162E-2</v>
      </c>
      <c r="T1091" s="13">
        <v>3.4287157074625936E-2</v>
      </c>
      <c r="U1091" s="13">
        <v>9.1771700977568774E-3</v>
      </c>
      <c r="V1091" s="13">
        <v>7.7916513373129423E-2</v>
      </c>
      <c r="W1091" s="146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5"/>
    </row>
    <row r="1092" spans="1:65">
      <c r="A1092" s="30"/>
      <c r="B1092" s="3" t="s">
        <v>265</v>
      </c>
      <c r="C1092" s="29"/>
      <c r="D1092" s="13">
        <v>2.0789750859114609E-2</v>
      </c>
      <c r="E1092" s="13">
        <v>8.0425074589647316E-3</v>
      </c>
      <c r="F1092" s="13">
        <v>4.1855404873625046E-2</v>
      </c>
      <c r="G1092" s="13">
        <v>7.2145649149833124E-2</v>
      </c>
      <c r="H1092" s="13">
        <v>-0.12865347923804682</v>
      </c>
      <c r="I1092" s="13">
        <v>6.7277791491945349E-2</v>
      </c>
      <c r="J1092" s="13">
        <v>5.8759040590641298E-2</v>
      </c>
      <c r="K1092" s="13">
        <v>-1.3041859863206939E-2</v>
      </c>
      <c r="L1092" s="13">
        <v>1.5617131104572746E-3</v>
      </c>
      <c r="M1092" s="13">
        <v>-1.6692753106622771E-2</v>
      </c>
      <c r="N1092" s="13">
        <v>5.3056580722363522E-2</v>
      </c>
      <c r="O1092" s="13">
        <v>-8.4112581668371655E-2</v>
      </c>
      <c r="P1092" s="13">
        <v>-8.174002205318831E-3</v>
      </c>
      <c r="Q1092" s="13">
        <v>-9.7012404461774948E-2</v>
      </c>
      <c r="R1092" s="13">
        <v>2.8456626670288587E-2</v>
      </c>
      <c r="S1092" s="13">
        <v>-3.9815076981590813E-2</v>
      </c>
      <c r="T1092" s="13">
        <v>8.3098328880081285E-2</v>
      </c>
      <c r="U1092" s="13">
        <v>5.7542076176169132E-2</v>
      </c>
      <c r="V1092" s="13">
        <v>-6.4166534915175655E-2</v>
      </c>
      <c r="W1092" s="146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5"/>
    </row>
    <row r="1093" spans="1:65">
      <c r="A1093" s="30"/>
      <c r="B1093" s="46" t="s">
        <v>266</v>
      </c>
      <c r="C1093" s="47"/>
      <c r="D1093" s="45">
        <v>0.18</v>
      </c>
      <c r="E1093" s="45">
        <v>0</v>
      </c>
      <c r="F1093" s="45">
        <v>0.48</v>
      </c>
      <c r="G1093" s="45">
        <v>0.9</v>
      </c>
      <c r="H1093" s="45">
        <v>1.93</v>
      </c>
      <c r="I1093" s="45">
        <v>0.83</v>
      </c>
      <c r="J1093" s="45">
        <v>0.71</v>
      </c>
      <c r="K1093" s="45">
        <v>0.3</v>
      </c>
      <c r="L1093" s="45">
        <v>0.09</v>
      </c>
      <c r="M1093" s="45">
        <v>0.35</v>
      </c>
      <c r="N1093" s="45">
        <v>0.63</v>
      </c>
      <c r="O1093" s="45">
        <v>1.3</v>
      </c>
      <c r="P1093" s="45">
        <v>0.23</v>
      </c>
      <c r="Q1093" s="45">
        <v>1.48</v>
      </c>
      <c r="R1093" s="45">
        <v>0.28999999999999998</v>
      </c>
      <c r="S1093" s="45">
        <v>0.67</v>
      </c>
      <c r="T1093" s="45">
        <v>1.06</v>
      </c>
      <c r="U1093" s="45">
        <v>0.7</v>
      </c>
      <c r="V1093" s="45">
        <v>1.02</v>
      </c>
      <c r="W1093" s="146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5"/>
    </row>
    <row r="1094" spans="1:65">
      <c r="B1094" s="31"/>
      <c r="C1094" s="20"/>
      <c r="D1094" s="20"/>
      <c r="E1094" s="20"/>
      <c r="F1094" s="20"/>
      <c r="G1094" s="20"/>
      <c r="H1094" s="20"/>
      <c r="I1094" s="20"/>
      <c r="J1094" s="20"/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20"/>
      <c r="BM1094" s="55"/>
    </row>
    <row r="1095" spans="1:65" ht="15">
      <c r="B1095" s="8" t="s">
        <v>551</v>
      </c>
      <c r="BM1095" s="28" t="s">
        <v>66</v>
      </c>
    </row>
    <row r="1096" spans="1:65" ht="15">
      <c r="A1096" s="25" t="s">
        <v>41</v>
      </c>
      <c r="B1096" s="18" t="s">
        <v>110</v>
      </c>
      <c r="C1096" s="15" t="s">
        <v>111</v>
      </c>
      <c r="D1096" s="16" t="s">
        <v>230</v>
      </c>
      <c r="E1096" s="17" t="s">
        <v>230</v>
      </c>
      <c r="F1096" s="17" t="s">
        <v>230</v>
      </c>
      <c r="G1096" s="17" t="s">
        <v>230</v>
      </c>
      <c r="H1096" s="17" t="s">
        <v>230</v>
      </c>
      <c r="I1096" s="17" t="s">
        <v>230</v>
      </c>
      <c r="J1096" s="17" t="s">
        <v>230</v>
      </c>
      <c r="K1096" s="17" t="s">
        <v>230</v>
      </c>
      <c r="L1096" s="17" t="s">
        <v>230</v>
      </c>
      <c r="M1096" s="146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8">
        <v>1</v>
      </c>
    </row>
    <row r="1097" spans="1:65">
      <c r="A1097" s="30"/>
      <c r="B1097" s="19" t="s">
        <v>231</v>
      </c>
      <c r="C1097" s="9" t="s">
        <v>231</v>
      </c>
      <c r="D1097" s="144" t="s">
        <v>234</v>
      </c>
      <c r="E1097" s="145" t="s">
        <v>235</v>
      </c>
      <c r="F1097" s="145" t="s">
        <v>237</v>
      </c>
      <c r="G1097" s="145" t="s">
        <v>239</v>
      </c>
      <c r="H1097" s="145" t="s">
        <v>249</v>
      </c>
      <c r="I1097" s="145" t="s">
        <v>250</v>
      </c>
      <c r="J1097" s="145" t="s">
        <v>251</v>
      </c>
      <c r="K1097" s="145" t="s">
        <v>286</v>
      </c>
      <c r="L1097" s="145" t="s">
        <v>255</v>
      </c>
      <c r="M1097" s="146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8" t="s">
        <v>3</v>
      </c>
    </row>
    <row r="1098" spans="1:65">
      <c r="A1098" s="30"/>
      <c r="B1098" s="19"/>
      <c r="C1098" s="9"/>
      <c r="D1098" s="10" t="s">
        <v>302</v>
      </c>
      <c r="E1098" s="11" t="s">
        <v>302</v>
      </c>
      <c r="F1098" s="11" t="s">
        <v>302</v>
      </c>
      <c r="G1098" s="11" t="s">
        <v>303</v>
      </c>
      <c r="H1098" s="11" t="s">
        <v>302</v>
      </c>
      <c r="I1098" s="11" t="s">
        <v>302</v>
      </c>
      <c r="J1098" s="11" t="s">
        <v>303</v>
      </c>
      <c r="K1098" s="11" t="s">
        <v>303</v>
      </c>
      <c r="L1098" s="11" t="s">
        <v>302</v>
      </c>
      <c r="M1098" s="146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8">
        <v>2</v>
      </c>
    </row>
    <row r="1099" spans="1:65">
      <c r="A1099" s="30"/>
      <c r="B1099" s="19"/>
      <c r="C1099" s="9"/>
      <c r="D1099" s="26"/>
      <c r="E1099" s="26"/>
      <c r="F1099" s="26"/>
      <c r="G1099" s="26"/>
      <c r="H1099" s="26"/>
      <c r="I1099" s="26"/>
      <c r="J1099" s="26"/>
      <c r="K1099" s="26"/>
      <c r="L1099" s="26"/>
      <c r="M1099" s="146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8">
        <v>3</v>
      </c>
    </row>
    <row r="1100" spans="1:65">
      <c r="A1100" s="30"/>
      <c r="B1100" s="18">
        <v>1</v>
      </c>
      <c r="C1100" s="14">
        <v>1</v>
      </c>
      <c r="D1100" s="22">
        <v>1.47</v>
      </c>
      <c r="E1100" s="22">
        <v>1.3466473265794348</v>
      </c>
      <c r="F1100" s="22">
        <v>1.2882750000000001</v>
      </c>
      <c r="G1100" s="22">
        <v>1.5</v>
      </c>
      <c r="H1100" s="22">
        <v>1.2</v>
      </c>
      <c r="I1100" s="22">
        <v>1.43</v>
      </c>
      <c r="J1100" s="22">
        <v>1.3</v>
      </c>
      <c r="K1100" s="22">
        <v>1.44</v>
      </c>
      <c r="L1100" s="22">
        <v>1.45</v>
      </c>
      <c r="M1100" s="146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8">
        <v>1</v>
      </c>
    </row>
    <row r="1101" spans="1:65">
      <c r="A1101" s="30"/>
      <c r="B1101" s="19">
        <v>1</v>
      </c>
      <c r="C1101" s="9">
        <v>2</v>
      </c>
      <c r="D1101" s="11">
        <v>1.31</v>
      </c>
      <c r="E1101" s="11">
        <v>1.353461034750959</v>
      </c>
      <c r="F1101" s="11">
        <v>1.2541499999999999</v>
      </c>
      <c r="G1101" s="11">
        <v>1.5</v>
      </c>
      <c r="H1101" s="11">
        <v>1.3</v>
      </c>
      <c r="I1101" s="11">
        <v>1.41</v>
      </c>
      <c r="J1101" s="11">
        <v>1.2</v>
      </c>
      <c r="K1101" s="11">
        <v>1.38</v>
      </c>
      <c r="L1101" s="11">
        <v>1.4</v>
      </c>
      <c r="M1101" s="146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8">
        <v>5</v>
      </c>
    </row>
    <row r="1102" spans="1:65">
      <c r="A1102" s="30"/>
      <c r="B1102" s="19">
        <v>1</v>
      </c>
      <c r="C1102" s="9">
        <v>3</v>
      </c>
      <c r="D1102" s="11">
        <v>1.41</v>
      </c>
      <c r="E1102" s="11">
        <v>1.2624466318559104</v>
      </c>
      <c r="F1102" s="11">
        <v>1.305075</v>
      </c>
      <c r="G1102" s="11">
        <v>1.6</v>
      </c>
      <c r="H1102" s="11">
        <v>1.3</v>
      </c>
      <c r="I1102" s="11">
        <v>1.41</v>
      </c>
      <c r="J1102" s="11">
        <v>1.2</v>
      </c>
      <c r="K1102" s="11">
        <v>1.3</v>
      </c>
      <c r="L1102" s="11">
        <v>1.45</v>
      </c>
      <c r="M1102" s="146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8">
        <v>16</v>
      </c>
    </row>
    <row r="1103" spans="1:65">
      <c r="A1103" s="30"/>
      <c r="B1103" s="19">
        <v>1</v>
      </c>
      <c r="C1103" s="9">
        <v>4</v>
      </c>
      <c r="D1103" s="11">
        <v>1.34</v>
      </c>
      <c r="E1103" s="11">
        <v>1.2632377505439283</v>
      </c>
      <c r="F1103" s="11">
        <v>1.2644500000000001</v>
      </c>
      <c r="G1103" s="11">
        <v>1.5</v>
      </c>
      <c r="H1103" s="11">
        <v>1.3</v>
      </c>
      <c r="I1103" s="11">
        <v>1.41</v>
      </c>
      <c r="J1103" s="11">
        <v>1.2</v>
      </c>
      <c r="K1103" s="11">
        <v>1.34</v>
      </c>
      <c r="L1103" s="11">
        <v>1.4</v>
      </c>
      <c r="M1103" s="146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8">
        <v>1.3635265737575273</v>
      </c>
    </row>
    <row r="1104" spans="1:65">
      <c r="A1104" s="30"/>
      <c r="B1104" s="19">
        <v>1</v>
      </c>
      <c r="C1104" s="9">
        <v>5</v>
      </c>
      <c r="D1104" s="11">
        <v>1.56</v>
      </c>
      <c r="E1104" s="11">
        <v>1.3560348127597459</v>
      </c>
      <c r="F1104" s="11">
        <v>1.206</v>
      </c>
      <c r="G1104" s="11">
        <v>1.5</v>
      </c>
      <c r="H1104" s="11">
        <v>1.4</v>
      </c>
      <c r="I1104" s="11">
        <v>1.41</v>
      </c>
      <c r="J1104" s="11">
        <v>1.3</v>
      </c>
      <c r="K1104" s="11">
        <v>1.35</v>
      </c>
      <c r="L1104" s="11">
        <v>1.45</v>
      </c>
      <c r="M1104" s="146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8">
        <v>72</v>
      </c>
    </row>
    <row r="1105" spans="1:65">
      <c r="A1105" s="30"/>
      <c r="B1105" s="19">
        <v>1</v>
      </c>
      <c r="C1105" s="9">
        <v>6</v>
      </c>
      <c r="D1105" s="11">
        <v>1.42</v>
      </c>
      <c r="E1105" s="11">
        <v>1.2278574264165016</v>
      </c>
      <c r="F1105" s="11">
        <v>1.2088000000000001</v>
      </c>
      <c r="G1105" s="11">
        <v>1.5</v>
      </c>
      <c r="H1105" s="11">
        <v>1.4</v>
      </c>
      <c r="I1105" s="149">
        <v>1.34</v>
      </c>
      <c r="J1105" s="11">
        <v>1.3</v>
      </c>
      <c r="K1105" s="11">
        <v>1.39</v>
      </c>
      <c r="L1105" s="11">
        <v>1.45</v>
      </c>
      <c r="M1105" s="146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30"/>
      <c r="B1106" s="20" t="s">
        <v>262</v>
      </c>
      <c r="C1106" s="12"/>
      <c r="D1106" s="23">
        <v>1.4183333333333332</v>
      </c>
      <c r="E1106" s="23">
        <v>1.3016141638177465</v>
      </c>
      <c r="F1106" s="23">
        <v>1.2544583333333332</v>
      </c>
      <c r="G1106" s="23">
        <v>1.5166666666666666</v>
      </c>
      <c r="H1106" s="23">
        <v>1.3166666666666667</v>
      </c>
      <c r="I1106" s="23">
        <v>1.4016666666666666</v>
      </c>
      <c r="J1106" s="23">
        <v>1.25</v>
      </c>
      <c r="K1106" s="23">
        <v>1.3666666666666669</v>
      </c>
      <c r="L1106" s="23">
        <v>1.4333333333333333</v>
      </c>
      <c r="M1106" s="146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30"/>
      <c r="B1107" s="3" t="s">
        <v>263</v>
      </c>
      <c r="C1107" s="29"/>
      <c r="D1107" s="11">
        <v>1.415</v>
      </c>
      <c r="E1107" s="11">
        <v>1.3049425385616815</v>
      </c>
      <c r="F1107" s="11">
        <v>1.2593000000000001</v>
      </c>
      <c r="G1107" s="11">
        <v>1.5</v>
      </c>
      <c r="H1107" s="11">
        <v>1.3</v>
      </c>
      <c r="I1107" s="11">
        <v>1.41</v>
      </c>
      <c r="J1107" s="11">
        <v>1.25</v>
      </c>
      <c r="K1107" s="11">
        <v>1.365</v>
      </c>
      <c r="L1107" s="11">
        <v>1.45</v>
      </c>
      <c r="M1107" s="146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A1108" s="30"/>
      <c r="B1108" s="3" t="s">
        <v>264</v>
      </c>
      <c r="C1108" s="29"/>
      <c r="D1108" s="24">
        <v>9.0203473695122535E-2</v>
      </c>
      <c r="E1108" s="24">
        <v>5.6788364605744331E-2</v>
      </c>
      <c r="F1108" s="24">
        <v>4.0591713029467805E-2</v>
      </c>
      <c r="G1108" s="24">
        <v>4.0824829046386339E-2</v>
      </c>
      <c r="H1108" s="24">
        <v>7.527726527090807E-2</v>
      </c>
      <c r="I1108" s="24">
        <v>3.1251666622224533E-2</v>
      </c>
      <c r="J1108" s="24">
        <v>5.4772255750516662E-2</v>
      </c>
      <c r="K1108" s="24">
        <v>4.8027769744874278E-2</v>
      </c>
      <c r="L1108" s="24">
        <v>2.5819888974716137E-2</v>
      </c>
      <c r="M1108" s="202"/>
      <c r="N1108" s="203"/>
      <c r="O1108" s="203"/>
      <c r="P1108" s="203"/>
      <c r="Q1108" s="203"/>
      <c r="R1108" s="203"/>
      <c r="S1108" s="203"/>
      <c r="T1108" s="203"/>
      <c r="U1108" s="203"/>
      <c r="V1108" s="203"/>
      <c r="W1108" s="203"/>
      <c r="X1108" s="203"/>
      <c r="Y1108" s="203"/>
      <c r="Z1108" s="203"/>
      <c r="AA1108" s="203"/>
      <c r="AB1108" s="203"/>
      <c r="AC1108" s="203"/>
      <c r="AD1108" s="203"/>
      <c r="AE1108" s="203"/>
      <c r="AF1108" s="203"/>
      <c r="AG1108" s="203"/>
      <c r="AH1108" s="203"/>
      <c r="AI1108" s="203"/>
      <c r="AJ1108" s="203"/>
      <c r="AK1108" s="203"/>
      <c r="AL1108" s="203"/>
      <c r="AM1108" s="203"/>
      <c r="AN1108" s="203"/>
      <c r="AO1108" s="203"/>
      <c r="AP1108" s="203"/>
      <c r="AQ1108" s="203"/>
      <c r="AR1108" s="203"/>
      <c r="AS1108" s="203"/>
      <c r="AT1108" s="203"/>
      <c r="AU1108" s="203"/>
      <c r="AV1108" s="203"/>
      <c r="AW1108" s="203"/>
      <c r="AX1108" s="203"/>
      <c r="AY1108" s="203"/>
      <c r="AZ1108" s="203"/>
      <c r="BA1108" s="203"/>
      <c r="BB1108" s="203"/>
      <c r="BC1108" s="203"/>
      <c r="BD1108" s="203"/>
      <c r="BE1108" s="203"/>
      <c r="BF1108" s="203"/>
      <c r="BG1108" s="203"/>
      <c r="BH1108" s="203"/>
      <c r="BI1108" s="203"/>
      <c r="BJ1108" s="203"/>
      <c r="BK1108" s="203"/>
      <c r="BL1108" s="203"/>
      <c r="BM1108" s="56"/>
    </row>
    <row r="1109" spans="1:65">
      <c r="A1109" s="30"/>
      <c r="B1109" s="3" t="s">
        <v>86</v>
      </c>
      <c r="C1109" s="29"/>
      <c r="D1109" s="13">
        <v>6.3598218821472999E-2</v>
      </c>
      <c r="E1109" s="13">
        <v>4.362918458045905E-2</v>
      </c>
      <c r="F1109" s="13">
        <v>3.2357960364939299E-2</v>
      </c>
      <c r="G1109" s="13">
        <v>2.6917469700914069E-2</v>
      </c>
      <c r="H1109" s="13">
        <v>5.7172606534866888E-2</v>
      </c>
      <c r="I1109" s="13">
        <v>2.2296076068174461E-2</v>
      </c>
      <c r="J1109" s="13">
        <v>4.3817804600413332E-2</v>
      </c>
      <c r="K1109" s="13">
        <v>3.5142270545029955E-2</v>
      </c>
      <c r="L1109" s="13">
        <v>1.8013876028871723E-2</v>
      </c>
      <c r="M1109" s="146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5"/>
    </row>
    <row r="1110" spans="1:65">
      <c r="A1110" s="30"/>
      <c r="B1110" s="3" t="s">
        <v>265</v>
      </c>
      <c r="C1110" s="29"/>
      <c r="D1110" s="13">
        <v>4.0194859880708256E-2</v>
      </c>
      <c r="E1110" s="13">
        <v>-4.540608971717075E-2</v>
      </c>
      <c r="F1110" s="13">
        <v>-7.9989816497400668E-2</v>
      </c>
      <c r="G1110" s="13">
        <v>0.1123117773107456</v>
      </c>
      <c r="H1110" s="13">
        <v>-3.4366698818143915E-2</v>
      </c>
      <c r="I1110" s="13">
        <v>2.7971653536634111E-2</v>
      </c>
      <c r="J1110" s="13">
        <v>-8.3259524194440382E-2</v>
      </c>
      <c r="K1110" s="13">
        <v>2.3029202140787408E-3</v>
      </c>
      <c r="L1110" s="13">
        <v>5.1195745590375097E-2</v>
      </c>
      <c r="M1110" s="146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5"/>
    </row>
    <row r="1111" spans="1:65">
      <c r="A1111" s="30"/>
      <c r="B1111" s="46" t="s">
        <v>266</v>
      </c>
      <c r="C1111" s="47"/>
      <c r="D1111" s="45">
        <v>0.54</v>
      </c>
      <c r="E1111" s="45">
        <v>0.67</v>
      </c>
      <c r="F1111" s="45">
        <v>1.1599999999999999</v>
      </c>
      <c r="G1111" s="45">
        <v>1.55</v>
      </c>
      <c r="H1111" s="45">
        <v>0.52</v>
      </c>
      <c r="I1111" s="45">
        <v>0.36</v>
      </c>
      <c r="J1111" s="45">
        <v>1.21</v>
      </c>
      <c r="K1111" s="45">
        <v>0</v>
      </c>
      <c r="L1111" s="45">
        <v>0.69</v>
      </c>
      <c r="M1111" s="146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5"/>
    </row>
    <row r="1112" spans="1:65">
      <c r="B1112" s="31"/>
      <c r="C1112" s="20"/>
      <c r="D1112" s="20"/>
      <c r="E1112" s="20"/>
      <c r="F1112" s="20"/>
      <c r="G1112" s="20"/>
      <c r="H1112" s="20"/>
      <c r="I1112" s="20"/>
      <c r="J1112" s="20"/>
      <c r="K1112" s="20"/>
      <c r="L1112" s="20"/>
      <c r="BM1112" s="55"/>
    </row>
    <row r="1113" spans="1:65" ht="15">
      <c r="B1113" s="8" t="s">
        <v>552</v>
      </c>
      <c r="BM1113" s="28" t="s">
        <v>66</v>
      </c>
    </row>
    <row r="1114" spans="1:65" ht="15">
      <c r="A1114" s="25" t="s">
        <v>44</v>
      </c>
      <c r="B1114" s="18" t="s">
        <v>110</v>
      </c>
      <c r="C1114" s="15" t="s">
        <v>111</v>
      </c>
      <c r="D1114" s="16" t="s">
        <v>230</v>
      </c>
      <c r="E1114" s="17" t="s">
        <v>230</v>
      </c>
      <c r="F1114" s="17" t="s">
        <v>230</v>
      </c>
      <c r="G1114" s="17" t="s">
        <v>230</v>
      </c>
      <c r="H1114" s="17" t="s">
        <v>230</v>
      </c>
      <c r="I1114" s="17" t="s">
        <v>230</v>
      </c>
      <c r="J1114" s="17" t="s">
        <v>230</v>
      </c>
      <c r="K1114" s="17" t="s">
        <v>230</v>
      </c>
      <c r="L1114" s="17" t="s">
        <v>230</v>
      </c>
      <c r="M1114" s="17" t="s">
        <v>230</v>
      </c>
      <c r="N1114" s="17" t="s">
        <v>230</v>
      </c>
      <c r="O1114" s="17" t="s">
        <v>230</v>
      </c>
      <c r="P1114" s="17" t="s">
        <v>230</v>
      </c>
      <c r="Q1114" s="17" t="s">
        <v>230</v>
      </c>
      <c r="R1114" s="17" t="s">
        <v>230</v>
      </c>
      <c r="S1114" s="17" t="s">
        <v>230</v>
      </c>
      <c r="T1114" s="17" t="s">
        <v>230</v>
      </c>
      <c r="U1114" s="17" t="s">
        <v>230</v>
      </c>
      <c r="V1114" s="17" t="s">
        <v>230</v>
      </c>
      <c r="W1114" s="17" t="s">
        <v>230</v>
      </c>
      <c r="X1114" s="146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8">
        <v>1</v>
      </c>
    </row>
    <row r="1115" spans="1:65">
      <c r="A1115" s="30"/>
      <c r="B1115" s="19" t="s">
        <v>231</v>
      </c>
      <c r="C1115" s="9" t="s">
        <v>231</v>
      </c>
      <c r="D1115" s="144" t="s">
        <v>234</v>
      </c>
      <c r="E1115" s="145" t="s">
        <v>235</v>
      </c>
      <c r="F1115" s="145" t="s">
        <v>237</v>
      </c>
      <c r="G1115" s="145" t="s">
        <v>239</v>
      </c>
      <c r="H1115" s="145" t="s">
        <v>240</v>
      </c>
      <c r="I1115" s="145" t="s">
        <v>241</v>
      </c>
      <c r="J1115" s="145" t="s">
        <v>242</v>
      </c>
      <c r="K1115" s="145" t="s">
        <v>243</v>
      </c>
      <c r="L1115" s="145" t="s">
        <v>244</v>
      </c>
      <c r="M1115" s="145" t="s">
        <v>245</v>
      </c>
      <c r="N1115" s="145" t="s">
        <v>246</v>
      </c>
      <c r="O1115" s="145" t="s">
        <v>247</v>
      </c>
      <c r="P1115" s="145" t="s">
        <v>248</v>
      </c>
      <c r="Q1115" s="145" t="s">
        <v>249</v>
      </c>
      <c r="R1115" s="145" t="s">
        <v>250</v>
      </c>
      <c r="S1115" s="145" t="s">
        <v>251</v>
      </c>
      <c r="T1115" s="145" t="s">
        <v>286</v>
      </c>
      <c r="U1115" s="145" t="s">
        <v>254</v>
      </c>
      <c r="V1115" s="145" t="s">
        <v>255</v>
      </c>
      <c r="W1115" s="145" t="s">
        <v>301</v>
      </c>
      <c r="X1115" s="146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8" t="s">
        <v>3</v>
      </c>
    </row>
    <row r="1116" spans="1:65">
      <c r="A1116" s="30"/>
      <c r="B1116" s="19"/>
      <c r="C1116" s="9"/>
      <c r="D1116" s="10" t="s">
        <v>302</v>
      </c>
      <c r="E1116" s="11" t="s">
        <v>302</v>
      </c>
      <c r="F1116" s="11" t="s">
        <v>114</v>
      </c>
      <c r="G1116" s="11" t="s">
        <v>303</v>
      </c>
      <c r="H1116" s="11" t="s">
        <v>302</v>
      </c>
      <c r="I1116" s="11" t="s">
        <v>303</v>
      </c>
      <c r="J1116" s="11" t="s">
        <v>303</v>
      </c>
      <c r="K1116" s="11" t="s">
        <v>303</v>
      </c>
      <c r="L1116" s="11" t="s">
        <v>303</v>
      </c>
      <c r="M1116" s="11" t="s">
        <v>303</v>
      </c>
      <c r="N1116" s="11" t="s">
        <v>114</v>
      </c>
      <c r="O1116" s="11" t="s">
        <v>303</v>
      </c>
      <c r="P1116" s="11" t="s">
        <v>114</v>
      </c>
      <c r="Q1116" s="11" t="s">
        <v>302</v>
      </c>
      <c r="R1116" s="11" t="s">
        <v>302</v>
      </c>
      <c r="S1116" s="11" t="s">
        <v>303</v>
      </c>
      <c r="T1116" s="11" t="s">
        <v>303</v>
      </c>
      <c r="U1116" s="11" t="s">
        <v>114</v>
      </c>
      <c r="V1116" s="11" t="s">
        <v>302</v>
      </c>
      <c r="W1116" s="11" t="s">
        <v>114</v>
      </c>
      <c r="X1116" s="146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8">
        <v>1</v>
      </c>
    </row>
    <row r="1117" spans="1:65">
      <c r="A1117" s="30"/>
      <c r="B1117" s="19"/>
      <c r="C1117" s="9"/>
      <c r="D1117" s="26"/>
      <c r="E1117" s="26"/>
      <c r="F1117" s="26"/>
      <c r="G1117" s="26"/>
      <c r="H1117" s="26"/>
      <c r="I1117" s="26"/>
      <c r="J1117" s="26"/>
      <c r="K1117" s="26"/>
      <c r="L1117" s="26"/>
      <c r="M1117" s="26"/>
      <c r="N1117" s="26"/>
      <c r="O1117" s="26"/>
      <c r="P1117" s="26"/>
      <c r="Q1117" s="26"/>
      <c r="R1117" s="26"/>
      <c r="S1117" s="26"/>
      <c r="T1117" s="26"/>
      <c r="U1117" s="26"/>
      <c r="V1117" s="26"/>
      <c r="W1117" s="26"/>
      <c r="X1117" s="146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8">
        <v>2</v>
      </c>
    </row>
    <row r="1118" spans="1:65">
      <c r="A1118" s="30"/>
      <c r="B1118" s="18">
        <v>1</v>
      </c>
      <c r="C1118" s="14">
        <v>1</v>
      </c>
      <c r="D1118" s="214">
        <v>47</v>
      </c>
      <c r="E1118" s="214">
        <v>45.390732894027366</v>
      </c>
      <c r="F1118" s="214">
        <v>48.863999999999997</v>
      </c>
      <c r="G1118" s="214">
        <v>51</v>
      </c>
      <c r="H1118" s="214">
        <v>53</v>
      </c>
      <c r="I1118" s="214">
        <v>48</v>
      </c>
      <c r="J1118" s="214">
        <v>48</v>
      </c>
      <c r="K1118" s="214">
        <v>49</v>
      </c>
      <c r="L1118" s="214">
        <v>46</v>
      </c>
      <c r="M1118" s="214">
        <v>47</v>
      </c>
      <c r="N1118" s="214">
        <v>45.579665169149997</v>
      </c>
      <c r="O1118" s="214">
        <v>46</v>
      </c>
      <c r="P1118" s="214">
        <v>50</v>
      </c>
      <c r="Q1118" s="214">
        <v>48.5</v>
      </c>
      <c r="R1118" s="214">
        <v>49</v>
      </c>
      <c r="S1118" s="214">
        <v>46.9</v>
      </c>
      <c r="T1118" s="227">
        <v>38.4</v>
      </c>
      <c r="U1118" s="227">
        <v>63.27000000000001</v>
      </c>
      <c r="V1118" s="227">
        <v>54</v>
      </c>
      <c r="W1118" s="230">
        <v>52.069000000000003</v>
      </c>
      <c r="X1118" s="215"/>
      <c r="Y1118" s="216"/>
      <c r="Z1118" s="216"/>
      <c r="AA1118" s="216"/>
      <c r="AB1118" s="216"/>
      <c r="AC1118" s="216"/>
      <c r="AD1118" s="216"/>
      <c r="AE1118" s="216"/>
      <c r="AF1118" s="216"/>
      <c r="AG1118" s="216"/>
      <c r="AH1118" s="216"/>
      <c r="AI1118" s="216"/>
      <c r="AJ1118" s="216"/>
      <c r="AK1118" s="216"/>
      <c r="AL1118" s="216"/>
      <c r="AM1118" s="216"/>
      <c r="AN1118" s="216"/>
      <c r="AO1118" s="216"/>
      <c r="AP1118" s="216"/>
      <c r="AQ1118" s="216"/>
      <c r="AR1118" s="216"/>
      <c r="AS1118" s="216"/>
      <c r="AT1118" s="216"/>
      <c r="AU1118" s="216"/>
      <c r="AV1118" s="216"/>
      <c r="AW1118" s="216"/>
      <c r="AX1118" s="216"/>
      <c r="AY1118" s="216"/>
      <c r="AZ1118" s="216"/>
      <c r="BA1118" s="216"/>
      <c r="BB1118" s="216"/>
      <c r="BC1118" s="216"/>
      <c r="BD1118" s="216"/>
      <c r="BE1118" s="216"/>
      <c r="BF1118" s="216"/>
      <c r="BG1118" s="216"/>
      <c r="BH1118" s="216"/>
      <c r="BI1118" s="216"/>
      <c r="BJ1118" s="216"/>
      <c r="BK1118" s="216"/>
      <c r="BL1118" s="216"/>
      <c r="BM1118" s="217">
        <v>1</v>
      </c>
    </row>
    <row r="1119" spans="1:65">
      <c r="A1119" s="30"/>
      <c r="B1119" s="19">
        <v>1</v>
      </c>
      <c r="C1119" s="9">
        <v>2</v>
      </c>
      <c r="D1119" s="218">
        <v>46</v>
      </c>
      <c r="E1119" s="218">
        <v>44.942130243296901</v>
      </c>
      <c r="F1119" s="218">
        <v>47.208000000000006</v>
      </c>
      <c r="G1119" s="218">
        <v>49</v>
      </c>
      <c r="H1119" s="218">
        <v>53</v>
      </c>
      <c r="I1119" s="218">
        <v>49</v>
      </c>
      <c r="J1119" s="218">
        <v>48</v>
      </c>
      <c r="K1119" s="218">
        <v>50</v>
      </c>
      <c r="L1119" s="218">
        <v>45</v>
      </c>
      <c r="M1119" s="218">
        <v>43</v>
      </c>
      <c r="N1119" s="218">
        <v>45.726162691650003</v>
      </c>
      <c r="O1119" s="218">
        <v>46</v>
      </c>
      <c r="P1119" s="218">
        <v>51</v>
      </c>
      <c r="Q1119" s="218">
        <v>47.9</v>
      </c>
      <c r="R1119" s="218">
        <v>49</v>
      </c>
      <c r="S1119" s="218">
        <v>47</v>
      </c>
      <c r="T1119" s="228">
        <v>38.5</v>
      </c>
      <c r="U1119" s="228">
        <v>63.87</v>
      </c>
      <c r="V1119" s="228">
        <v>56</v>
      </c>
      <c r="W1119" s="218">
        <v>47.246000000000002</v>
      </c>
      <c r="X1119" s="215"/>
      <c r="Y1119" s="216"/>
      <c r="Z1119" s="216"/>
      <c r="AA1119" s="216"/>
      <c r="AB1119" s="216"/>
      <c r="AC1119" s="216"/>
      <c r="AD1119" s="216"/>
      <c r="AE1119" s="216"/>
      <c r="AF1119" s="216"/>
      <c r="AG1119" s="216"/>
      <c r="AH1119" s="216"/>
      <c r="AI1119" s="216"/>
      <c r="AJ1119" s="216"/>
      <c r="AK1119" s="216"/>
      <c r="AL1119" s="216"/>
      <c r="AM1119" s="216"/>
      <c r="AN1119" s="216"/>
      <c r="AO1119" s="216"/>
      <c r="AP1119" s="216"/>
      <c r="AQ1119" s="216"/>
      <c r="AR1119" s="216"/>
      <c r="AS1119" s="216"/>
      <c r="AT1119" s="216"/>
      <c r="AU1119" s="216"/>
      <c r="AV1119" s="216"/>
      <c r="AW1119" s="216"/>
      <c r="AX1119" s="216"/>
      <c r="AY1119" s="216"/>
      <c r="AZ1119" s="216"/>
      <c r="BA1119" s="216"/>
      <c r="BB1119" s="216"/>
      <c r="BC1119" s="216"/>
      <c r="BD1119" s="216"/>
      <c r="BE1119" s="216"/>
      <c r="BF1119" s="216"/>
      <c r="BG1119" s="216"/>
      <c r="BH1119" s="216"/>
      <c r="BI1119" s="216"/>
      <c r="BJ1119" s="216"/>
      <c r="BK1119" s="216"/>
      <c r="BL1119" s="216"/>
      <c r="BM1119" s="217">
        <v>14</v>
      </c>
    </row>
    <row r="1120" spans="1:65">
      <c r="A1120" s="30"/>
      <c r="B1120" s="19">
        <v>1</v>
      </c>
      <c r="C1120" s="9">
        <v>3</v>
      </c>
      <c r="D1120" s="218">
        <v>49</v>
      </c>
      <c r="E1120" s="218">
        <v>44.459417835286295</v>
      </c>
      <c r="F1120" s="218">
        <v>50.58</v>
      </c>
      <c r="G1120" s="218">
        <v>50</v>
      </c>
      <c r="H1120" s="218">
        <v>54</v>
      </c>
      <c r="I1120" s="218">
        <v>49</v>
      </c>
      <c r="J1120" s="218">
        <v>49</v>
      </c>
      <c r="K1120" s="218">
        <v>48</v>
      </c>
      <c r="L1120" s="218">
        <v>47</v>
      </c>
      <c r="M1120" s="218">
        <v>48</v>
      </c>
      <c r="N1120" s="218">
        <v>47.201033631150004</v>
      </c>
      <c r="O1120" s="218">
        <v>47</v>
      </c>
      <c r="P1120" s="218">
        <v>51</v>
      </c>
      <c r="Q1120" s="218">
        <v>49.3</v>
      </c>
      <c r="R1120" s="218">
        <v>49</v>
      </c>
      <c r="S1120" s="218">
        <v>46.2</v>
      </c>
      <c r="T1120" s="228">
        <v>37</v>
      </c>
      <c r="U1120" s="228">
        <v>63.78</v>
      </c>
      <c r="V1120" s="228">
        <v>54</v>
      </c>
      <c r="W1120" s="218">
        <v>47.64</v>
      </c>
      <c r="X1120" s="215"/>
      <c r="Y1120" s="216"/>
      <c r="Z1120" s="216"/>
      <c r="AA1120" s="216"/>
      <c r="AB1120" s="216"/>
      <c r="AC1120" s="216"/>
      <c r="AD1120" s="216"/>
      <c r="AE1120" s="216"/>
      <c r="AF1120" s="216"/>
      <c r="AG1120" s="216"/>
      <c r="AH1120" s="216"/>
      <c r="AI1120" s="216"/>
      <c r="AJ1120" s="216"/>
      <c r="AK1120" s="216"/>
      <c r="AL1120" s="216"/>
      <c r="AM1120" s="216"/>
      <c r="AN1120" s="216"/>
      <c r="AO1120" s="216"/>
      <c r="AP1120" s="216"/>
      <c r="AQ1120" s="216"/>
      <c r="AR1120" s="216"/>
      <c r="AS1120" s="216"/>
      <c r="AT1120" s="216"/>
      <c r="AU1120" s="216"/>
      <c r="AV1120" s="216"/>
      <c r="AW1120" s="216"/>
      <c r="AX1120" s="216"/>
      <c r="AY1120" s="216"/>
      <c r="AZ1120" s="216"/>
      <c r="BA1120" s="216"/>
      <c r="BB1120" s="216"/>
      <c r="BC1120" s="216"/>
      <c r="BD1120" s="216"/>
      <c r="BE1120" s="216"/>
      <c r="BF1120" s="216"/>
      <c r="BG1120" s="216"/>
      <c r="BH1120" s="216"/>
      <c r="BI1120" s="216"/>
      <c r="BJ1120" s="216"/>
      <c r="BK1120" s="216"/>
      <c r="BL1120" s="216"/>
      <c r="BM1120" s="217">
        <v>16</v>
      </c>
    </row>
    <row r="1121" spans="1:65">
      <c r="A1121" s="30"/>
      <c r="B1121" s="19">
        <v>1</v>
      </c>
      <c r="C1121" s="9">
        <v>4</v>
      </c>
      <c r="D1121" s="218">
        <v>48</v>
      </c>
      <c r="E1121" s="218">
        <v>44.055784420100409</v>
      </c>
      <c r="F1121" s="218">
        <v>50.064</v>
      </c>
      <c r="G1121" s="218">
        <v>49</v>
      </c>
      <c r="H1121" s="218">
        <v>48</v>
      </c>
      <c r="I1121" s="218">
        <v>49</v>
      </c>
      <c r="J1121" s="218">
        <v>47</v>
      </c>
      <c r="K1121" s="218">
        <v>49</v>
      </c>
      <c r="L1121" s="218">
        <v>43</v>
      </c>
      <c r="M1121" s="218">
        <v>42</v>
      </c>
      <c r="N1121" s="218">
        <v>47.478219823650001</v>
      </c>
      <c r="O1121" s="218">
        <v>46</v>
      </c>
      <c r="P1121" s="218">
        <v>51</v>
      </c>
      <c r="Q1121" s="218">
        <v>46.5</v>
      </c>
      <c r="R1121" s="218">
        <v>49</v>
      </c>
      <c r="S1121" s="218">
        <v>47.6</v>
      </c>
      <c r="T1121" s="228">
        <v>39.9</v>
      </c>
      <c r="U1121" s="228">
        <v>63.11</v>
      </c>
      <c r="V1121" s="228">
        <v>54</v>
      </c>
      <c r="W1121" s="218">
        <v>48.051000000000002</v>
      </c>
      <c r="X1121" s="215"/>
      <c r="Y1121" s="216"/>
      <c r="Z1121" s="216"/>
      <c r="AA1121" s="216"/>
      <c r="AB1121" s="216"/>
      <c r="AC1121" s="216"/>
      <c r="AD1121" s="216"/>
      <c r="AE1121" s="216"/>
      <c r="AF1121" s="216"/>
      <c r="AG1121" s="216"/>
      <c r="AH1121" s="216"/>
      <c r="AI1121" s="216"/>
      <c r="AJ1121" s="216"/>
      <c r="AK1121" s="216"/>
      <c r="AL1121" s="216"/>
      <c r="AM1121" s="216"/>
      <c r="AN1121" s="216"/>
      <c r="AO1121" s="216"/>
      <c r="AP1121" s="216"/>
      <c r="AQ1121" s="216"/>
      <c r="AR1121" s="216"/>
      <c r="AS1121" s="216"/>
      <c r="AT1121" s="216"/>
      <c r="AU1121" s="216"/>
      <c r="AV1121" s="216"/>
      <c r="AW1121" s="216"/>
      <c r="AX1121" s="216"/>
      <c r="AY1121" s="216"/>
      <c r="AZ1121" s="216"/>
      <c r="BA1121" s="216"/>
      <c r="BB1121" s="216"/>
      <c r="BC1121" s="216"/>
      <c r="BD1121" s="216"/>
      <c r="BE1121" s="216"/>
      <c r="BF1121" s="216"/>
      <c r="BG1121" s="216"/>
      <c r="BH1121" s="216"/>
      <c r="BI1121" s="216"/>
      <c r="BJ1121" s="216"/>
      <c r="BK1121" s="216"/>
      <c r="BL1121" s="216"/>
      <c r="BM1121" s="217">
        <v>47.809233073932717</v>
      </c>
    </row>
    <row r="1122" spans="1:65">
      <c r="A1122" s="30"/>
      <c r="B1122" s="19">
        <v>1</v>
      </c>
      <c r="C1122" s="9">
        <v>5</v>
      </c>
      <c r="D1122" s="218">
        <v>47</v>
      </c>
      <c r="E1122" s="218">
        <v>43.222749969099389</v>
      </c>
      <c r="F1122" s="218">
        <v>49.163999999999994</v>
      </c>
      <c r="G1122" s="218">
        <v>51</v>
      </c>
      <c r="H1122" s="218">
        <v>52</v>
      </c>
      <c r="I1122" s="218">
        <v>48</v>
      </c>
      <c r="J1122" s="218">
        <v>47</v>
      </c>
      <c r="K1122" s="218">
        <v>50</v>
      </c>
      <c r="L1122" s="218">
        <v>44</v>
      </c>
      <c r="M1122" s="218">
        <v>42</v>
      </c>
      <c r="N1122" s="218">
        <v>46.660843480650001</v>
      </c>
      <c r="O1122" s="218">
        <v>47</v>
      </c>
      <c r="P1122" s="218">
        <v>50</v>
      </c>
      <c r="Q1122" s="218">
        <v>47.1</v>
      </c>
      <c r="R1122" s="218">
        <v>51</v>
      </c>
      <c r="S1122" s="218">
        <v>49.1</v>
      </c>
      <c r="T1122" s="228">
        <v>39.200000000000003</v>
      </c>
      <c r="U1122" s="228">
        <v>63.13</v>
      </c>
      <c r="V1122" s="228">
        <v>56</v>
      </c>
      <c r="W1122" s="218">
        <v>47.595999999999997</v>
      </c>
      <c r="X1122" s="215"/>
      <c r="Y1122" s="216"/>
      <c r="Z1122" s="216"/>
      <c r="AA1122" s="216"/>
      <c r="AB1122" s="216"/>
      <c r="AC1122" s="216"/>
      <c r="AD1122" s="216"/>
      <c r="AE1122" s="216"/>
      <c r="AF1122" s="216"/>
      <c r="AG1122" s="216"/>
      <c r="AH1122" s="216"/>
      <c r="AI1122" s="216"/>
      <c r="AJ1122" s="216"/>
      <c r="AK1122" s="216"/>
      <c r="AL1122" s="216"/>
      <c r="AM1122" s="216"/>
      <c r="AN1122" s="216"/>
      <c r="AO1122" s="216"/>
      <c r="AP1122" s="216"/>
      <c r="AQ1122" s="216"/>
      <c r="AR1122" s="216"/>
      <c r="AS1122" s="216"/>
      <c r="AT1122" s="216"/>
      <c r="AU1122" s="216"/>
      <c r="AV1122" s="216"/>
      <c r="AW1122" s="216"/>
      <c r="AX1122" s="216"/>
      <c r="AY1122" s="216"/>
      <c r="AZ1122" s="216"/>
      <c r="BA1122" s="216"/>
      <c r="BB1122" s="216"/>
      <c r="BC1122" s="216"/>
      <c r="BD1122" s="216"/>
      <c r="BE1122" s="216"/>
      <c r="BF1122" s="216"/>
      <c r="BG1122" s="216"/>
      <c r="BH1122" s="216"/>
      <c r="BI1122" s="216"/>
      <c r="BJ1122" s="216"/>
      <c r="BK1122" s="216"/>
      <c r="BL1122" s="216"/>
      <c r="BM1122" s="217">
        <v>73</v>
      </c>
    </row>
    <row r="1123" spans="1:65">
      <c r="A1123" s="30"/>
      <c r="B1123" s="19">
        <v>1</v>
      </c>
      <c r="C1123" s="9">
        <v>6</v>
      </c>
      <c r="D1123" s="218">
        <v>47</v>
      </c>
      <c r="E1123" s="218">
        <v>44.697304836845689</v>
      </c>
      <c r="F1123" s="218">
        <v>51.395999999999994</v>
      </c>
      <c r="G1123" s="218">
        <v>49</v>
      </c>
      <c r="H1123" s="218">
        <v>46</v>
      </c>
      <c r="I1123" s="218">
        <v>49</v>
      </c>
      <c r="J1123" s="218">
        <v>48</v>
      </c>
      <c r="K1123" s="218">
        <v>48</v>
      </c>
      <c r="L1123" s="218">
        <v>45</v>
      </c>
      <c r="M1123" s="218">
        <v>42</v>
      </c>
      <c r="N1123" s="218">
        <v>47.950528546230707</v>
      </c>
      <c r="O1123" s="218">
        <v>46</v>
      </c>
      <c r="P1123" s="218">
        <v>51</v>
      </c>
      <c r="Q1123" s="218">
        <v>47.1</v>
      </c>
      <c r="R1123" s="218">
        <v>50</v>
      </c>
      <c r="S1123" s="218">
        <v>47.8</v>
      </c>
      <c r="T1123" s="228">
        <v>41.5</v>
      </c>
      <c r="U1123" s="228">
        <v>63.77000000000001</v>
      </c>
      <c r="V1123" s="228">
        <v>54</v>
      </c>
      <c r="W1123" s="218">
        <v>47.718000000000004</v>
      </c>
      <c r="X1123" s="215"/>
      <c r="Y1123" s="216"/>
      <c r="Z1123" s="216"/>
      <c r="AA1123" s="216"/>
      <c r="AB1123" s="216"/>
      <c r="AC1123" s="216"/>
      <c r="AD1123" s="216"/>
      <c r="AE1123" s="216"/>
      <c r="AF1123" s="216"/>
      <c r="AG1123" s="216"/>
      <c r="AH1123" s="216"/>
      <c r="AI1123" s="216"/>
      <c r="AJ1123" s="216"/>
      <c r="AK1123" s="216"/>
      <c r="AL1123" s="216"/>
      <c r="AM1123" s="216"/>
      <c r="AN1123" s="216"/>
      <c r="AO1123" s="216"/>
      <c r="AP1123" s="216"/>
      <c r="AQ1123" s="216"/>
      <c r="AR1123" s="216"/>
      <c r="AS1123" s="216"/>
      <c r="AT1123" s="216"/>
      <c r="AU1123" s="216"/>
      <c r="AV1123" s="216"/>
      <c r="AW1123" s="216"/>
      <c r="AX1123" s="216"/>
      <c r="AY1123" s="216"/>
      <c r="AZ1123" s="216"/>
      <c r="BA1123" s="216"/>
      <c r="BB1123" s="216"/>
      <c r="BC1123" s="216"/>
      <c r="BD1123" s="216"/>
      <c r="BE1123" s="216"/>
      <c r="BF1123" s="216"/>
      <c r="BG1123" s="216"/>
      <c r="BH1123" s="216"/>
      <c r="BI1123" s="216"/>
      <c r="BJ1123" s="216"/>
      <c r="BK1123" s="216"/>
      <c r="BL1123" s="216"/>
      <c r="BM1123" s="219"/>
    </row>
    <row r="1124" spans="1:65">
      <c r="A1124" s="30"/>
      <c r="B1124" s="20" t="s">
        <v>262</v>
      </c>
      <c r="C1124" s="12"/>
      <c r="D1124" s="220">
        <v>47.333333333333336</v>
      </c>
      <c r="E1124" s="220">
        <v>44.461353366442673</v>
      </c>
      <c r="F1124" s="220">
        <v>49.545999999999992</v>
      </c>
      <c r="G1124" s="220">
        <v>49.833333333333336</v>
      </c>
      <c r="H1124" s="220">
        <v>51</v>
      </c>
      <c r="I1124" s="220">
        <v>48.666666666666664</v>
      </c>
      <c r="J1124" s="220">
        <v>47.833333333333336</v>
      </c>
      <c r="K1124" s="220">
        <v>49</v>
      </c>
      <c r="L1124" s="220">
        <v>45</v>
      </c>
      <c r="M1124" s="220">
        <v>44</v>
      </c>
      <c r="N1124" s="220">
        <v>46.766075557080121</v>
      </c>
      <c r="O1124" s="220">
        <v>46.333333333333336</v>
      </c>
      <c r="P1124" s="220">
        <v>50.666666666666664</v>
      </c>
      <c r="Q1124" s="220">
        <v>47.733333333333327</v>
      </c>
      <c r="R1124" s="220">
        <v>49.5</v>
      </c>
      <c r="S1124" s="220">
        <v>47.433333333333337</v>
      </c>
      <c r="T1124" s="220">
        <v>39.083333333333336</v>
      </c>
      <c r="U1124" s="220">
        <v>63.488333333333344</v>
      </c>
      <c r="V1124" s="220">
        <v>54.666666666666664</v>
      </c>
      <c r="W1124" s="220">
        <v>48.386666666666663</v>
      </c>
      <c r="X1124" s="215"/>
      <c r="Y1124" s="216"/>
      <c r="Z1124" s="216"/>
      <c r="AA1124" s="216"/>
      <c r="AB1124" s="216"/>
      <c r="AC1124" s="216"/>
      <c r="AD1124" s="216"/>
      <c r="AE1124" s="216"/>
      <c r="AF1124" s="216"/>
      <c r="AG1124" s="216"/>
      <c r="AH1124" s="216"/>
      <c r="AI1124" s="216"/>
      <c r="AJ1124" s="216"/>
      <c r="AK1124" s="216"/>
      <c r="AL1124" s="216"/>
      <c r="AM1124" s="216"/>
      <c r="AN1124" s="216"/>
      <c r="AO1124" s="216"/>
      <c r="AP1124" s="216"/>
      <c r="AQ1124" s="216"/>
      <c r="AR1124" s="216"/>
      <c r="AS1124" s="216"/>
      <c r="AT1124" s="216"/>
      <c r="AU1124" s="216"/>
      <c r="AV1124" s="216"/>
      <c r="AW1124" s="216"/>
      <c r="AX1124" s="216"/>
      <c r="AY1124" s="216"/>
      <c r="AZ1124" s="216"/>
      <c r="BA1124" s="216"/>
      <c r="BB1124" s="216"/>
      <c r="BC1124" s="216"/>
      <c r="BD1124" s="216"/>
      <c r="BE1124" s="216"/>
      <c r="BF1124" s="216"/>
      <c r="BG1124" s="216"/>
      <c r="BH1124" s="216"/>
      <c r="BI1124" s="216"/>
      <c r="BJ1124" s="216"/>
      <c r="BK1124" s="216"/>
      <c r="BL1124" s="216"/>
      <c r="BM1124" s="219"/>
    </row>
    <row r="1125" spans="1:65">
      <c r="A1125" s="30"/>
      <c r="B1125" s="3" t="s">
        <v>263</v>
      </c>
      <c r="C1125" s="29"/>
      <c r="D1125" s="218">
        <v>47</v>
      </c>
      <c r="E1125" s="218">
        <v>44.578361336065996</v>
      </c>
      <c r="F1125" s="218">
        <v>49.613999999999997</v>
      </c>
      <c r="G1125" s="218">
        <v>49.5</v>
      </c>
      <c r="H1125" s="218">
        <v>52.5</v>
      </c>
      <c r="I1125" s="218">
        <v>49</v>
      </c>
      <c r="J1125" s="218">
        <v>48</v>
      </c>
      <c r="K1125" s="218">
        <v>49</v>
      </c>
      <c r="L1125" s="218">
        <v>45</v>
      </c>
      <c r="M1125" s="218">
        <v>42.5</v>
      </c>
      <c r="N1125" s="218">
        <v>46.930938555899999</v>
      </c>
      <c r="O1125" s="218">
        <v>46</v>
      </c>
      <c r="P1125" s="218">
        <v>51</v>
      </c>
      <c r="Q1125" s="218">
        <v>47.5</v>
      </c>
      <c r="R1125" s="218">
        <v>49</v>
      </c>
      <c r="S1125" s="218">
        <v>47.3</v>
      </c>
      <c r="T1125" s="218">
        <v>38.85</v>
      </c>
      <c r="U1125" s="218">
        <v>63.52000000000001</v>
      </c>
      <c r="V1125" s="218">
        <v>54</v>
      </c>
      <c r="W1125" s="218">
        <v>47.679000000000002</v>
      </c>
      <c r="X1125" s="215"/>
      <c r="Y1125" s="216"/>
      <c r="Z1125" s="216"/>
      <c r="AA1125" s="216"/>
      <c r="AB1125" s="216"/>
      <c r="AC1125" s="216"/>
      <c r="AD1125" s="216"/>
      <c r="AE1125" s="216"/>
      <c r="AF1125" s="216"/>
      <c r="AG1125" s="216"/>
      <c r="AH1125" s="216"/>
      <c r="AI1125" s="216"/>
      <c r="AJ1125" s="216"/>
      <c r="AK1125" s="216"/>
      <c r="AL1125" s="216"/>
      <c r="AM1125" s="216"/>
      <c r="AN1125" s="216"/>
      <c r="AO1125" s="216"/>
      <c r="AP1125" s="216"/>
      <c r="AQ1125" s="216"/>
      <c r="AR1125" s="216"/>
      <c r="AS1125" s="216"/>
      <c r="AT1125" s="216"/>
      <c r="AU1125" s="216"/>
      <c r="AV1125" s="216"/>
      <c r="AW1125" s="216"/>
      <c r="AX1125" s="216"/>
      <c r="AY1125" s="216"/>
      <c r="AZ1125" s="216"/>
      <c r="BA1125" s="216"/>
      <c r="BB1125" s="216"/>
      <c r="BC1125" s="216"/>
      <c r="BD1125" s="216"/>
      <c r="BE1125" s="216"/>
      <c r="BF1125" s="216"/>
      <c r="BG1125" s="216"/>
      <c r="BH1125" s="216"/>
      <c r="BI1125" s="216"/>
      <c r="BJ1125" s="216"/>
      <c r="BK1125" s="216"/>
      <c r="BL1125" s="216"/>
      <c r="BM1125" s="219"/>
    </row>
    <row r="1126" spans="1:65">
      <c r="A1126" s="30"/>
      <c r="B1126" s="3" t="s">
        <v>264</v>
      </c>
      <c r="C1126" s="29"/>
      <c r="D1126" s="24">
        <v>1.0327955589886444</v>
      </c>
      <c r="E1126" s="24">
        <v>0.7548766919735902</v>
      </c>
      <c r="F1126" s="24">
        <v>1.4722276997801633</v>
      </c>
      <c r="G1126" s="24">
        <v>0.98319208025017502</v>
      </c>
      <c r="H1126" s="24">
        <v>3.2249030993194201</v>
      </c>
      <c r="I1126" s="24">
        <v>0.51639777949432231</v>
      </c>
      <c r="J1126" s="24">
        <v>0.752772652709081</v>
      </c>
      <c r="K1126" s="24">
        <v>0.89442719099991586</v>
      </c>
      <c r="L1126" s="24">
        <v>1.4142135623730951</v>
      </c>
      <c r="M1126" s="24">
        <v>2.7568097504180442</v>
      </c>
      <c r="N1126" s="24">
        <v>0.95909634889306816</v>
      </c>
      <c r="O1126" s="24">
        <v>0.51639777949432231</v>
      </c>
      <c r="P1126" s="24">
        <v>0.51639777949432231</v>
      </c>
      <c r="Q1126" s="24">
        <v>1.0385887861259933</v>
      </c>
      <c r="R1126" s="24">
        <v>0.83666002653407556</v>
      </c>
      <c r="S1126" s="24">
        <v>0.9933109617167557</v>
      </c>
      <c r="T1126" s="24">
        <v>1.5276343367005949</v>
      </c>
      <c r="U1126" s="24">
        <v>0.35476283157437222</v>
      </c>
      <c r="V1126" s="24">
        <v>1.0327955589886444</v>
      </c>
      <c r="W1126" s="24">
        <v>1.822259659507028</v>
      </c>
      <c r="X1126" s="146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5"/>
    </row>
    <row r="1127" spans="1:65">
      <c r="A1127" s="30"/>
      <c r="B1127" s="3" t="s">
        <v>86</v>
      </c>
      <c r="C1127" s="29"/>
      <c r="D1127" s="13">
        <v>2.1819624485675586E-2</v>
      </c>
      <c r="E1127" s="13">
        <v>1.6978266175391221E-2</v>
      </c>
      <c r="F1127" s="13">
        <v>2.9714360387925635E-2</v>
      </c>
      <c r="G1127" s="13">
        <v>1.9729606961541971E-2</v>
      </c>
      <c r="H1127" s="13">
        <v>6.3233394104302357E-2</v>
      </c>
      <c r="I1127" s="13">
        <v>1.0610913277280596E-2</v>
      </c>
      <c r="J1127" s="13">
        <v>1.573740737370901E-2</v>
      </c>
      <c r="K1127" s="13">
        <v>1.8253616142855426E-2</v>
      </c>
      <c r="L1127" s="13">
        <v>3.1426968052735448E-2</v>
      </c>
      <c r="M1127" s="13">
        <v>6.2654767054955554E-2</v>
      </c>
      <c r="N1127" s="13">
        <v>2.0508377867252243E-2</v>
      </c>
      <c r="O1127" s="13">
        <v>1.1145275816424221E-2</v>
      </c>
      <c r="P1127" s="13">
        <v>1.0192061437387941E-2</v>
      </c>
      <c r="Q1127" s="13">
        <v>2.1758144960740085E-2</v>
      </c>
      <c r="R1127" s="13">
        <v>1.6902222758264154E-2</v>
      </c>
      <c r="S1127" s="13">
        <v>2.0941200879481849E-2</v>
      </c>
      <c r="T1127" s="13">
        <v>3.9086592836688992E-2</v>
      </c>
      <c r="U1127" s="13">
        <v>5.5878428830657412E-3</v>
      </c>
      <c r="V1127" s="13">
        <v>1.8892601688816665E-2</v>
      </c>
      <c r="W1127" s="13">
        <v>3.7660367721969443E-2</v>
      </c>
      <c r="X1127" s="146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55"/>
    </row>
    <row r="1128" spans="1:65">
      <c r="A1128" s="30"/>
      <c r="B1128" s="3" t="s">
        <v>265</v>
      </c>
      <c r="C1128" s="29"/>
      <c r="D1128" s="13">
        <v>-9.9541387719699337E-3</v>
      </c>
      <c r="E1128" s="13">
        <v>-7.0025798203306233E-2</v>
      </c>
      <c r="F1128" s="13">
        <v>3.6327019163464147E-2</v>
      </c>
      <c r="G1128" s="13">
        <v>4.2337015870355543E-2</v>
      </c>
      <c r="H1128" s="13">
        <v>6.673955470344084E-2</v>
      </c>
      <c r="I1128" s="13">
        <v>1.7934477037270247E-2</v>
      </c>
      <c r="J1128" s="13">
        <v>5.040921564951617E-4</v>
      </c>
      <c r="K1128" s="13">
        <v>2.4906630989580458E-2</v>
      </c>
      <c r="L1128" s="13">
        <v>-5.8759216438140527E-2</v>
      </c>
      <c r="M1128" s="13">
        <v>-7.9675678295070718E-2</v>
      </c>
      <c r="N1128" s="13">
        <v>-2.1819164412017367E-2</v>
      </c>
      <c r="O1128" s="13">
        <v>-3.0870600628900124E-2</v>
      </c>
      <c r="P1128" s="13">
        <v>5.9767400751130628E-2</v>
      </c>
      <c r="Q1128" s="13">
        <v>-1.5875540291980794E-3</v>
      </c>
      <c r="R1128" s="13">
        <v>3.5364861918045554E-2</v>
      </c>
      <c r="S1128" s="13">
        <v>-7.8624925862769146E-3</v>
      </c>
      <c r="T1128" s="13">
        <v>-0.18251494909164423</v>
      </c>
      <c r="U1128" s="13">
        <v>0.32795130252673776</v>
      </c>
      <c r="V1128" s="13">
        <v>0.14343324817885161</v>
      </c>
      <c r="W1128" s="13">
        <v>1.207786771732966E-2</v>
      </c>
      <c r="X1128" s="146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5"/>
    </row>
    <row r="1129" spans="1:65">
      <c r="A1129" s="30"/>
      <c r="B1129" s="46" t="s">
        <v>266</v>
      </c>
      <c r="C1129" s="47"/>
      <c r="D1129" s="45">
        <v>0.33</v>
      </c>
      <c r="E1129" s="45">
        <v>1.56</v>
      </c>
      <c r="F1129" s="45">
        <v>0.61</v>
      </c>
      <c r="G1129" s="45">
        <v>0.74</v>
      </c>
      <c r="H1129" s="45">
        <v>1.23</v>
      </c>
      <c r="I1129" s="45">
        <v>0.24</v>
      </c>
      <c r="J1129" s="45">
        <v>0.12</v>
      </c>
      <c r="K1129" s="45">
        <v>0.38</v>
      </c>
      <c r="L1129" s="45">
        <v>1.33</v>
      </c>
      <c r="M1129" s="45">
        <v>1.75</v>
      </c>
      <c r="N1129" s="45">
        <v>0.56999999999999995</v>
      </c>
      <c r="O1129" s="45">
        <v>0.76</v>
      </c>
      <c r="P1129" s="45">
        <v>1.0900000000000001</v>
      </c>
      <c r="Q1129" s="45">
        <v>0.16</v>
      </c>
      <c r="R1129" s="45">
        <v>0.59</v>
      </c>
      <c r="S1129" s="45">
        <v>0.28999999999999998</v>
      </c>
      <c r="T1129" s="45">
        <v>3.85</v>
      </c>
      <c r="U1129" s="45">
        <v>6.56</v>
      </c>
      <c r="V1129" s="45">
        <v>2.8</v>
      </c>
      <c r="W1129" s="45">
        <v>0.12</v>
      </c>
      <c r="X1129" s="146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5"/>
    </row>
    <row r="1130" spans="1:65">
      <c r="B1130" s="31"/>
      <c r="C1130" s="20"/>
      <c r="D1130" s="20"/>
      <c r="E1130" s="20"/>
      <c r="F1130" s="20"/>
      <c r="G1130" s="20"/>
      <c r="H1130" s="20"/>
      <c r="I1130" s="20"/>
      <c r="J1130" s="20"/>
      <c r="K1130" s="20"/>
      <c r="L1130" s="20"/>
      <c r="M1130" s="20"/>
      <c r="N1130" s="20"/>
      <c r="O1130" s="20"/>
      <c r="P1130" s="20"/>
      <c r="Q1130" s="20"/>
      <c r="R1130" s="20"/>
      <c r="S1130" s="20"/>
      <c r="T1130" s="20"/>
      <c r="U1130" s="20"/>
      <c r="V1130" s="20"/>
      <c r="W1130" s="20"/>
      <c r="BM1130" s="55"/>
    </row>
    <row r="1131" spans="1:65" ht="15">
      <c r="B1131" s="8" t="s">
        <v>553</v>
      </c>
      <c r="BM1131" s="28" t="s">
        <v>66</v>
      </c>
    </row>
    <row r="1132" spans="1:65" ht="15">
      <c r="A1132" s="25" t="s">
        <v>45</v>
      </c>
      <c r="B1132" s="18" t="s">
        <v>110</v>
      </c>
      <c r="C1132" s="15" t="s">
        <v>111</v>
      </c>
      <c r="D1132" s="16" t="s">
        <v>230</v>
      </c>
      <c r="E1132" s="17" t="s">
        <v>230</v>
      </c>
      <c r="F1132" s="17" t="s">
        <v>230</v>
      </c>
      <c r="G1132" s="17" t="s">
        <v>230</v>
      </c>
      <c r="H1132" s="17" t="s">
        <v>230</v>
      </c>
      <c r="I1132" s="17" t="s">
        <v>230</v>
      </c>
      <c r="J1132" s="17" t="s">
        <v>230</v>
      </c>
      <c r="K1132" s="17" t="s">
        <v>230</v>
      </c>
      <c r="L1132" s="17" t="s">
        <v>230</v>
      </c>
      <c r="M1132" s="17" t="s">
        <v>230</v>
      </c>
      <c r="N1132" s="17" t="s">
        <v>230</v>
      </c>
      <c r="O1132" s="17" t="s">
        <v>230</v>
      </c>
      <c r="P1132" s="17" t="s">
        <v>230</v>
      </c>
      <c r="Q1132" s="17" t="s">
        <v>230</v>
      </c>
      <c r="R1132" s="17" t="s">
        <v>230</v>
      </c>
      <c r="S1132" s="17" t="s">
        <v>230</v>
      </c>
      <c r="T1132" s="17" t="s">
        <v>230</v>
      </c>
      <c r="U1132" s="17" t="s">
        <v>230</v>
      </c>
      <c r="V1132" s="17" t="s">
        <v>230</v>
      </c>
      <c r="W1132" s="146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28">
        <v>1</v>
      </c>
    </row>
    <row r="1133" spans="1:65">
      <c r="A1133" s="30"/>
      <c r="B1133" s="19" t="s">
        <v>231</v>
      </c>
      <c r="C1133" s="9" t="s">
        <v>231</v>
      </c>
      <c r="D1133" s="144" t="s">
        <v>234</v>
      </c>
      <c r="E1133" s="145" t="s">
        <v>235</v>
      </c>
      <c r="F1133" s="145" t="s">
        <v>237</v>
      </c>
      <c r="G1133" s="145" t="s">
        <v>239</v>
      </c>
      <c r="H1133" s="145" t="s">
        <v>240</v>
      </c>
      <c r="I1133" s="145" t="s">
        <v>241</v>
      </c>
      <c r="J1133" s="145" t="s">
        <v>242</v>
      </c>
      <c r="K1133" s="145" t="s">
        <v>243</v>
      </c>
      <c r="L1133" s="145" t="s">
        <v>244</v>
      </c>
      <c r="M1133" s="145" t="s">
        <v>245</v>
      </c>
      <c r="N1133" s="145" t="s">
        <v>246</v>
      </c>
      <c r="O1133" s="145" t="s">
        <v>247</v>
      </c>
      <c r="P1133" s="145" t="s">
        <v>248</v>
      </c>
      <c r="Q1133" s="145" t="s">
        <v>249</v>
      </c>
      <c r="R1133" s="145" t="s">
        <v>250</v>
      </c>
      <c r="S1133" s="145" t="s">
        <v>251</v>
      </c>
      <c r="T1133" s="145" t="s">
        <v>286</v>
      </c>
      <c r="U1133" s="145" t="s">
        <v>254</v>
      </c>
      <c r="V1133" s="145" t="s">
        <v>255</v>
      </c>
      <c r="W1133" s="146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28" t="s">
        <v>3</v>
      </c>
    </row>
    <row r="1134" spans="1:65">
      <c r="A1134" s="30"/>
      <c r="B1134" s="19"/>
      <c r="C1134" s="9"/>
      <c r="D1134" s="10" t="s">
        <v>302</v>
      </c>
      <c r="E1134" s="11" t="s">
        <v>302</v>
      </c>
      <c r="F1134" s="11" t="s">
        <v>114</v>
      </c>
      <c r="G1134" s="11" t="s">
        <v>303</v>
      </c>
      <c r="H1134" s="11" t="s">
        <v>302</v>
      </c>
      <c r="I1134" s="11" t="s">
        <v>303</v>
      </c>
      <c r="J1134" s="11" t="s">
        <v>303</v>
      </c>
      <c r="K1134" s="11" t="s">
        <v>303</v>
      </c>
      <c r="L1134" s="11" t="s">
        <v>303</v>
      </c>
      <c r="M1134" s="11" t="s">
        <v>303</v>
      </c>
      <c r="N1134" s="11" t="s">
        <v>114</v>
      </c>
      <c r="O1134" s="11" t="s">
        <v>303</v>
      </c>
      <c r="P1134" s="11" t="s">
        <v>302</v>
      </c>
      <c r="Q1134" s="11" t="s">
        <v>302</v>
      </c>
      <c r="R1134" s="11" t="s">
        <v>302</v>
      </c>
      <c r="S1134" s="11" t="s">
        <v>303</v>
      </c>
      <c r="T1134" s="11" t="s">
        <v>303</v>
      </c>
      <c r="U1134" s="11" t="s">
        <v>114</v>
      </c>
      <c r="V1134" s="11" t="s">
        <v>114</v>
      </c>
      <c r="W1134" s="146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8">
        <v>0</v>
      </c>
    </row>
    <row r="1135" spans="1:65">
      <c r="A1135" s="30"/>
      <c r="B1135" s="19"/>
      <c r="C1135" s="9"/>
      <c r="D1135" s="26"/>
      <c r="E1135" s="26"/>
      <c r="F1135" s="26"/>
      <c r="G1135" s="26"/>
      <c r="H1135" s="26"/>
      <c r="I1135" s="26"/>
      <c r="J1135" s="26"/>
      <c r="K1135" s="26"/>
      <c r="L1135" s="26"/>
      <c r="M1135" s="26"/>
      <c r="N1135" s="26"/>
      <c r="O1135" s="26"/>
      <c r="P1135" s="26"/>
      <c r="Q1135" s="26"/>
      <c r="R1135" s="26"/>
      <c r="S1135" s="26"/>
      <c r="T1135" s="26"/>
      <c r="U1135" s="26"/>
      <c r="V1135" s="26"/>
      <c r="W1135" s="146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8">
        <v>0</v>
      </c>
    </row>
    <row r="1136" spans="1:65">
      <c r="A1136" s="30"/>
      <c r="B1136" s="18">
        <v>1</v>
      </c>
      <c r="C1136" s="14">
        <v>1</v>
      </c>
      <c r="D1136" s="204">
        <v>119.5</v>
      </c>
      <c r="E1136" s="204">
        <v>109.84702225561327</v>
      </c>
      <c r="F1136" s="204">
        <v>116.98850000000002</v>
      </c>
      <c r="G1136" s="205">
        <v>76</v>
      </c>
      <c r="H1136" s="204">
        <v>113</v>
      </c>
      <c r="I1136" s="204">
        <v>114.5</v>
      </c>
      <c r="J1136" s="204">
        <v>114</v>
      </c>
      <c r="K1136" s="204">
        <v>108.5</v>
      </c>
      <c r="L1136" s="204">
        <v>111.5</v>
      </c>
      <c r="M1136" s="204">
        <v>118</v>
      </c>
      <c r="N1136" s="204">
        <v>118.69088109142113</v>
      </c>
      <c r="O1136" s="205">
        <v>99.8</v>
      </c>
      <c r="P1136" s="204">
        <v>118</v>
      </c>
      <c r="Q1136" s="204">
        <v>96.8</v>
      </c>
      <c r="R1136" s="204">
        <v>114.3</v>
      </c>
      <c r="S1136" s="204">
        <v>111.6</v>
      </c>
      <c r="T1136" s="204">
        <v>110</v>
      </c>
      <c r="U1136" s="205">
        <v>77.900000000000006</v>
      </c>
      <c r="V1136" s="204">
        <v>105</v>
      </c>
      <c r="W1136" s="206"/>
      <c r="X1136" s="207"/>
      <c r="Y1136" s="207"/>
      <c r="Z1136" s="207"/>
      <c r="AA1136" s="207"/>
      <c r="AB1136" s="207"/>
      <c r="AC1136" s="207"/>
      <c r="AD1136" s="207"/>
      <c r="AE1136" s="207"/>
      <c r="AF1136" s="207"/>
      <c r="AG1136" s="207"/>
      <c r="AH1136" s="207"/>
      <c r="AI1136" s="207"/>
      <c r="AJ1136" s="207"/>
      <c r="AK1136" s="207"/>
      <c r="AL1136" s="207"/>
      <c r="AM1136" s="207"/>
      <c r="AN1136" s="207"/>
      <c r="AO1136" s="207"/>
      <c r="AP1136" s="207"/>
      <c r="AQ1136" s="207"/>
      <c r="AR1136" s="207"/>
      <c r="AS1136" s="207"/>
      <c r="AT1136" s="207"/>
      <c r="AU1136" s="207"/>
      <c r="AV1136" s="207"/>
      <c r="AW1136" s="207"/>
      <c r="AX1136" s="207"/>
      <c r="AY1136" s="207"/>
      <c r="AZ1136" s="207"/>
      <c r="BA1136" s="207"/>
      <c r="BB1136" s="207"/>
      <c r="BC1136" s="207"/>
      <c r="BD1136" s="207"/>
      <c r="BE1136" s="207"/>
      <c r="BF1136" s="207"/>
      <c r="BG1136" s="207"/>
      <c r="BH1136" s="207"/>
      <c r="BI1136" s="207"/>
      <c r="BJ1136" s="207"/>
      <c r="BK1136" s="207"/>
      <c r="BL1136" s="207"/>
      <c r="BM1136" s="208">
        <v>1</v>
      </c>
    </row>
    <row r="1137" spans="1:65">
      <c r="A1137" s="30"/>
      <c r="B1137" s="19">
        <v>1</v>
      </c>
      <c r="C1137" s="9">
        <v>2</v>
      </c>
      <c r="D1137" s="209">
        <v>117.5</v>
      </c>
      <c r="E1137" s="210">
        <v>116.73140994118071</v>
      </c>
      <c r="F1137" s="209">
        <v>115.0145</v>
      </c>
      <c r="G1137" s="211">
        <v>108</v>
      </c>
      <c r="H1137" s="209">
        <v>113</v>
      </c>
      <c r="I1137" s="209">
        <v>124.49999999999999</v>
      </c>
      <c r="J1137" s="209">
        <v>116</v>
      </c>
      <c r="K1137" s="209">
        <v>111</v>
      </c>
      <c r="L1137" s="209">
        <v>116.5</v>
      </c>
      <c r="M1137" s="209">
        <v>98.3</v>
      </c>
      <c r="N1137" s="209">
        <v>114.58408956935999</v>
      </c>
      <c r="O1137" s="211">
        <v>100.2</v>
      </c>
      <c r="P1137" s="209">
        <v>114</v>
      </c>
      <c r="Q1137" s="209">
        <v>112.4</v>
      </c>
      <c r="R1137" s="209">
        <v>116.4</v>
      </c>
      <c r="S1137" s="209">
        <v>108.8</v>
      </c>
      <c r="T1137" s="209">
        <v>123.00000000000001</v>
      </c>
      <c r="U1137" s="211">
        <v>78.900000000000006</v>
      </c>
      <c r="V1137" s="209">
        <v>105</v>
      </c>
      <c r="W1137" s="206"/>
      <c r="X1137" s="207"/>
      <c r="Y1137" s="207"/>
      <c r="Z1137" s="207"/>
      <c r="AA1137" s="207"/>
      <c r="AB1137" s="207"/>
      <c r="AC1137" s="207"/>
      <c r="AD1137" s="207"/>
      <c r="AE1137" s="207"/>
      <c r="AF1137" s="207"/>
      <c r="AG1137" s="207"/>
      <c r="AH1137" s="207"/>
      <c r="AI1137" s="207"/>
      <c r="AJ1137" s="207"/>
      <c r="AK1137" s="207"/>
      <c r="AL1137" s="207"/>
      <c r="AM1137" s="207"/>
      <c r="AN1137" s="207"/>
      <c r="AO1137" s="207"/>
      <c r="AP1137" s="207"/>
      <c r="AQ1137" s="207"/>
      <c r="AR1137" s="207"/>
      <c r="AS1137" s="207"/>
      <c r="AT1137" s="207"/>
      <c r="AU1137" s="207"/>
      <c r="AV1137" s="207"/>
      <c r="AW1137" s="207"/>
      <c r="AX1137" s="207"/>
      <c r="AY1137" s="207"/>
      <c r="AZ1137" s="207"/>
      <c r="BA1137" s="207"/>
      <c r="BB1137" s="207"/>
      <c r="BC1137" s="207"/>
      <c r="BD1137" s="207"/>
      <c r="BE1137" s="207"/>
      <c r="BF1137" s="207"/>
      <c r="BG1137" s="207"/>
      <c r="BH1137" s="207"/>
      <c r="BI1137" s="207"/>
      <c r="BJ1137" s="207"/>
      <c r="BK1137" s="207"/>
      <c r="BL1137" s="207"/>
      <c r="BM1137" s="208">
        <v>15</v>
      </c>
    </row>
    <row r="1138" spans="1:65">
      <c r="A1138" s="30"/>
      <c r="B1138" s="19">
        <v>1</v>
      </c>
      <c r="C1138" s="9">
        <v>3</v>
      </c>
      <c r="D1138" s="209">
        <v>118.7</v>
      </c>
      <c r="E1138" s="209">
        <v>109.74999772753671</v>
      </c>
      <c r="F1138" s="209">
        <v>112.10600000000001</v>
      </c>
      <c r="G1138" s="211">
        <v>9</v>
      </c>
      <c r="H1138" s="209">
        <v>114</v>
      </c>
      <c r="I1138" s="209">
        <v>120.5</v>
      </c>
      <c r="J1138" s="209">
        <v>118.5</v>
      </c>
      <c r="K1138" s="209">
        <v>115.5</v>
      </c>
      <c r="L1138" s="209">
        <v>111</v>
      </c>
      <c r="M1138" s="209">
        <v>125</v>
      </c>
      <c r="N1138" s="209">
        <v>114.68396478115999</v>
      </c>
      <c r="O1138" s="211">
        <v>97.5</v>
      </c>
      <c r="P1138" s="209">
        <v>115</v>
      </c>
      <c r="Q1138" s="209">
        <v>99.7</v>
      </c>
      <c r="R1138" s="209">
        <v>113.4</v>
      </c>
      <c r="S1138" s="209">
        <v>107.1</v>
      </c>
      <c r="T1138" s="209">
        <v>113</v>
      </c>
      <c r="U1138" s="211">
        <v>78.2</v>
      </c>
      <c r="V1138" s="209">
        <v>105</v>
      </c>
      <c r="W1138" s="206"/>
      <c r="X1138" s="207"/>
      <c r="Y1138" s="207"/>
      <c r="Z1138" s="207"/>
      <c r="AA1138" s="207"/>
      <c r="AB1138" s="207"/>
      <c r="AC1138" s="207"/>
      <c r="AD1138" s="207"/>
      <c r="AE1138" s="207"/>
      <c r="AF1138" s="207"/>
      <c r="AG1138" s="207"/>
      <c r="AH1138" s="207"/>
      <c r="AI1138" s="207"/>
      <c r="AJ1138" s="207"/>
      <c r="AK1138" s="207"/>
      <c r="AL1138" s="207"/>
      <c r="AM1138" s="207"/>
      <c r="AN1138" s="207"/>
      <c r="AO1138" s="207"/>
      <c r="AP1138" s="207"/>
      <c r="AQ1138" s="207"/>
      <c r="AR1138" s="207"/>
      <c r="AS1138" s="207"/>
      <c r="AT1138" s="207"/>
      <c r="AU1138" s="207"/>
      <c r="AV1138" s="207"/>
      <c r="AW1138" s="207"/>
      <c r="AX1138" s="207"/>
      <c r="AY1138" s="207"/>
      <c r="AZ1138" s="207"/>
      <c r="BA1138" s="207"/>
      <c r="BB1138" s="207"/>
      <c r="BC1138" s="207"/>
      <c r="BD1138" s="207"/>
      <c r="BE1138" s="207"/>
      <c r="BF1138" s="207"/>
      <c r="BG1138" s="207"/>
      <c r="BH1138" s="207"/>
      <c r="BI1138" s="207"/>
      <c r="BJ1138" s="207"/>
      <c r="BK1138" s="207"/>
      <c r="BL1138" s="207"/>
      <c r="BM1138" s="208">
        <v>16</v>
      </c>
    </row>
    <row r="1139" spans="1:65">
      <c r="A1139" s="30"/>
      <c r="B1139" s="19">
        <v>1</v>
      </c>
      <c r="C1139" s="9">
        <v>4</v>
      </c>
      <c r="D1139" s="209">
        <v>116.4</v>
      </c>
      <c r="E1139" s="209">
        <v>108.39814179455976</v>
      </c>
      <c r="F1139" s="209">
        <v>109.59650000000001</v>
      </c>
      <c r="G1139" s="211">
        <v>18</v>
      </c>
      <c r="H1139" s="209">
        <v>115</v>
      </c>
      <c r="I1139" s="209">
        <v>123.5</v>
      </c>
      <c r="J1139" s="209">
        <v>116.5</v>
      </c>
      <c r="K1139" s="209">
        <v>111</v>
      </c>
      <c r="L1139" s="209">
        <v>117.5</v>
      </c>
      <c r="M1139" s="209">
        <v>103.5</v>
      </c>
      <c r="N1139" s="209">
        <v>113.54949219016</v>
      </c>
      <c r="O1139" s="211">
        <v>100.7</v>
      </c>
      <c r="P1139" s="210">
        <v>120</v>
      </c>
      <c r="Q1139" s="209">
        <v>109.1</v>
      </c>
      <c r="R1139" s="209">
        <v>118.4</v>
      </c>
      <c r="S1139" s="209">
        <v>111.2</v>
      </c>
      <c r="T1139" s="209">
        <v>115</v>
      </c>
      <c r="U1139" s="211">
        <v>76.900000000000006</v>
      </c>
      <c r="V1139" s="209">
        <v>105</v>
      </c>
      <c r="W1139" s="206"/>
      <c r="X1139" s="207"/>
      <c r="Y1139" s="207"/>
      <c r="Z1139" s="207"/>
      <c r="AA1139" s="207"/>
      <c r="AB1139" s="207"/>
      <c r="AC1139" s="207"/>
      <c r="AD1139" s="207"/>
      <c r="AE1139" s="207"/>
      <c r="AF1139" s="207"/>
      <c r="AG1139" s="207"/>
      <c r="AH1139" s="207"/>
      <c r="AI1139" s="207"/>
      <c r="AJ1139" s="207"/>
      <c r="AK1139" s="207"/>
      <c r="AL1139" s="207"/>
      <c r="AM1139" s="207"/>
      <c r="AN1139" s="207"/>
      <c r="AO1139" s="207"/>
      <c r="AP1139" s="207"/>
      <c r="AQ1139" s="207"/>
      <c r="AR1139" s="207"/>
      <c r="AS1139" s="207"/>
      <c r="AT1139" s="207"/>
      <c r="AU1139" s="207"/>
      <c r="AV1139" s="207"/>
      <c r="AW1139" s="207"/>
      <c r="AX1139" s="207"/>
      <c r="AY1139" s="207"/>
      <c r="AZ1139" s="207"/>
      <c r="BA1139" s="207"/>
      <c r="BB1139" s="207"/>
      <c r="BC1139" s="207"/>
      <c r="BD1139" s="207"/>
      <c r="BE1139" s="207"/>
      <c r="BF1139" s="207"/>
      <c r="BG1139" s="207"/>
      <c r="BH1139" s="207"/>
      <c r="BI1139" s="207"/>
      <c r="BJ1139" s="207"/>
      <c r="BK1139" s="207"/>
      <c r="BL1139" s="207"/>
      <c r="BM1139" s="208">
        <v>112.97403291713815</v>
      </c>
    </row>
    <row r="1140" spans="1:65">
      <c r="A1140" s="30"/>
      <c r="B1140" s="19">
        <v>1</v>
      </c>
      <c r="C1140" s="9">
        <v>5</v>
      </c>
      <c r="D1140" s="209">
        <v>112.5</v>
      </c>
      <c r="E1140" s="209">
        <v>107.50159019794133</v>
      </c>
      <c r="F1140" s="209">
        <v>114.941</v>
      </c>
      <c r="G1140" s="211">
        <v>19</v>
      </c>
      <c r="H1140" s="210">
        <v>106</v>
      </c>
      <c r="I1140" s="209">
        <v>121</v>
      </c>
      <c r="J1140" s="209">
        <v>118</v>
      </c>
      <c r="K1140" s="209">
        <v>115</v>
      </c>
      <c r="L1140" s="209">
        <v>115</v>
      </c>
      <c r="M1140" s="209">
        <v>104.5</v>
      </c>
      <c r="N1140" s="209">
        <v>117.34805017936</v>
      </c>
      <c r="O1140" s="211">
        <v>102.4</v>
      </c>
      <c r="P1140" s="209">
        <v>115</v>
      </c>
      <c r="Q1140" s="209">
        <v>110.5</v>
      </c>
      <c r="R1140" s="209">
        <v>114.5</v>
      </c>
      <c r="S1140" s="209">
        <v>112.3</v>
      </c>
      <c r="T1140" s="209">
        <v>107</v>
      </c>
      <c r="U1140" s="211">
        <v>80.599999999999994</v>
      </c>
      <c r="V1140" s="209">
        <v>105</v>
      </c>
      <c r="W1140" s="206"/>
      <c r="X1140" s="207"/>
      <c r="Y1140" s="207"/>
      <c r="Z1140" s="207"/>
      <c r="AA1140" s="207"/>
      <c r="AB1140" s="207"/>
      <c r="AC1140" s="207"/>
      <c r="AD1140" s="207"/>
      <c r="AE1140" s="207"/>
      <c r="AF1140" s="207"/>
      <c r="AG1140" s="207"/>
      <c r="AH1140" s="207"/>
      <c r="AI1140" s="207"/>
      <c r="AJ1140" s="207"/>
      <c r="AK1140" s="207"/>
      <c r="AL1140" s="207"/>
      <c r="AM1140" s="207"/>
      <c r="AN1140" s="207"/>
      <c r="AO1140" s="207"/>
      <c r="AP1140" s="207"/>
      <c r="AQ1140" s="207"/>
      <c r="AR1140" s="207"/>
      <c r="AS1140" s="207"/>
      <c r="AT1140" s="207"/>
      <c r="AU1140" s="207"/>
      <c r="AV1140" s="207"/>
      <c r="AW1140" s="207"/>
      <c r="AX1140" s="207"/>
      <c r="AY1140" s="207"/>
      <c r="AZ1140" s="207"/>
      <c r="BA1140" s="207"/>
      <c r="BB1140" s="207"/>
      <c r="BC1140" s="207"/>
      <c r="BD1140" s="207"/>
      <c r="BE1140" s="207"/>
      <c r="BF1140" s="207"/>
      <c r="BG1140" s="207"/>
      <c r="BH1140" s="207"/>
      <c r="BI1140" s="207"/>
      <c r="BJ1140" s="207"/>
      <c r="BK1140" s="207"/>
      <c r="BL1140" s="207"/>
      <c r="BM1140" s="208">
        <v>74</v>
      </c>
    </row>
    <row r="1141" spans="1:65">
      <c r="A1141" s="30"/>
      <c r="B1141" s="19">
        <v>1</v>
      </c>
      <c r="C1141" s="9">
        <v>6</v>
      </c>
      <c r="D1141" s="209">
        <v>120.9</v>
      </c>
      <c r="E1141" s="209">
        <v>109.02569570025724</v>
      </c>
      <c r="F1141" s="209">
        <v>113.807</v>
      </c>
      <c r="G1141" s="211">
        <v>47</v>
      </c>
      <c r="H1141" s="209">
        <v>110</v>
      </c>
      <c r="I1141" s="209">
        <v>120</v>
      </c>
      <c r="J1141" s="209">
        <v>112.5</v>
      </c>
      <c r="K1141" s="209">
        <v>115.5</v>
      </c>
      <c r="L1141" s="209">
        <v>112.5</v>
      </c>
      <c r="M1141" s="209">
        <v>99.3</v>
      </c>
      <c r="N1141" s="209">
        <v>118.07024502271214</v>
      </c>
      <c r="O1141" s="211">
        <v>102</v>
      </c>
      <c r="P1141" s="209">
        <v>115</v>
      </c>
      <c r="Q1141" s="209">
        <v>109.1</v>
      </c>
      <c r="R1141" s="209">
        <v>112.7</v>
      </c>
      <c r="S1141" s="209">
        <v>110.9</v>
      </c>
      <c r="T1141" s="209">
        <v>121</v>
      </c>
      <c r="U1141" s="211">
        <v>82.3</v>
      </c>
      <c r="V1141" s="209">
        <v>105</v>
      </c>
      <c r="W1141" s="206"/>
      <c r="X1141" s="207"/>
      <c r="Y1141" s="207"/>
      <c r="Z1141" s="207"/>
      <c r="AA1141" s="207"/>
      <c r="AB1141" s="207"/>
      <c r="AC1141" s="207"/>
      <c r="AD1141" s="207"/>
      <c r="AE1141" s="207"/>
      <c r="AF1141" s="207"/>
      <c r="AG1141" s="207"/>
      <c r="AH1141" s="207"/>
      <c r="AI1141" s="207"/>
      <c r="AJ1141" s="207"/>
      <c r="AK1141" s="207"/>
      <c r="AL1141" s="207"/>
      <c r="AM1141" s="207"/>
      <c r="AN1141" s="207"/>
      <c r="AO1141" s="207"/>
      <c r="AP1141" s="207"/>
      <c r="AQ1141" s="207"/>
      <c r="AR1141" s="207"/>
      <c r="AS1141" s="207"/>
      <c r="AT1141" s="207"/>
      <c r="AU1141" s="207"/>
      <c r="AV1141" s="207"/>
      <c r="AW1141" s="207"/>
      <c r="AX1141" s="207"/>
      <c r="AY1141" s="207"/>
      <c r="AZ1141" s="207"/>
      <c r="BA1141" s="207"/>
      <c r="BB1141" s="207"/>
      <c r="BC1141" s="207"/>
      <c r="BD1141" s="207"/>
      <c r="BE1141" s="207"/>
      <c r="BF1141" s="207"/>
      <c r="BG1141" s="207"/>
      <c r="BH1141" s="207"/>
      <c r="BI1141" s="207"/>
      <c r="BJ1141" s="207"/>
      <c r="BK1141" s="207"/>
      <c r="BL1141" s="207"/>
      <c r="BM1141" s="212"/>
    </row>
    <row r="1142" spans="1:65">
      <c r="A1142" s="30"/>
      <c r="B1142" s="20" t="s">
        <v>262</v>
      </c>
      <c r="C1142" s="12"/>
      <c r="D1142" s="213">
        <v>117.58333333333333</v>
      </c>
      <c r="E1142" s="213">
        <v>110.20897626951485</v>
      </c>
      <c r="F1142" s="213">
        <v>113.74225000000001</v>
      </c>
      <c r="G1142" s="213">
        <v>46.166666666666664</v>
      </c>
      <c r="H1142" s="213">
        <v>111.83333333333333</v>
      </c>
      <c r="I1142" s="213">
        <v>120.66666666666667</v>
      </c>
      <c r="J1142" s="213">
        <v>115.91666666666667</v>
      </c>
      <c r="K1142" s="213">
        <v>112.75</v>
      </c>
      <c r="L1142" s="213">
        <v>114</v>
      </c>
      <c r="M1142" s="213">
        <v>108.09999999999998</v>
      </c>
      <c r="N1142" s="213">
        <v>116.15445380569554</v>
      </c>
      <c r="O1142" s="213">
        <v>100.43333333333334</v>
      </c>
      <c r="P1142" s="213">
        <v>116.16666666666667</v>
      </c>
      <c r="Q1142" s="213">
        <v>106.26666666666667</v>
      </c>
      <c r="R1142" s="213">
        <v>114.95</v>
      </c>
      <c r="S1142" s="213">
        <v>110.31666666666666</v>
      </c>
      <c r="T1142" s="213">
        <v>114.83333333333333</v>
      </c>
      <c r="U1142" s="213">
        <v>79.13333333333334</v>
      </c>
      <c r="V1142" s="213">
        <v>105</v>
      </c>
      <c r="W1142" s="206"/>
      <c r="X1142" s="207"/>
      <c r="Y1142" s="207"/>
      <c r="Z1142" s="207"/>
      <c r="AA1142" s="207"/>
      <c r="AB1142" s="207"/>
      <c r="AC1142" s="207"/>
      <c r="AD1142" s="207"/>
      <c r="AE1142" s="207"/>
      <c r="AF1142" s="207"/>
      <c r="AG1142" s="207"/>
      <c r="AH1142" s="207"/>
      <c r="AI1142" s="207"/>
      <c r="AJ1142" s="207"/>
      <c r="AK1142" s="207"/>
      <c r="AL1142" s="207"/>
      <c r="AM1142" s="207"/>
      <c r="AN1142" s="207"/>
      <c r="AO1142" s="207"/>
      <c r="AP1142" s="207"/>
      <c r="AQ1142" s="207"/>
      <c r="AR1142" s="207"/>
      <c r="AS1142" s="207"/>
      <c r="AT1142" s="207"/>
      <c r="AU1142" s="207"/>
      <c r="AV1142" s="207"/>
      <c r="AW1142" s="207"/>
      <c r="AX1142" s="207"/>
      <c r="AY1142" s="207"/>
      <c r="AZ1142" s="207"/>
      <c r="BA1142" s="207"/>
      <c r="BB1142" s="207"/>
      <c r="BC1142" s="207"/>
      <c r="BD1142" s="207"/>
      <c r="BE1142" s="207"/>
      <c r="BF1142" s="207"/>
      <c r="BG1142" s="207"/>
      <c r="BH1142" s="207"/>
      <c r="BI1142" s="207"/>
      <c r="BJ1142" s="207"/>
      <c r="BK1142" s="207"/>
      <c r="BL1142" s="207"/>
      <c r="BM1142" s="212"/>
    </row>
    <row r="1143" spans="1:65">
      <c r="A1143" s="30"/>
      <c r="B1143" s="3" t="s">
        <v>263</v>
      </c>
      <c r="C1143" s="29"/>
      <c r="D1143" s="209">
        <v>118.1</v>
      </c>
      <c r="E1143" s="209">
        <v>109.38784671389698</v>
      </c>
      <c r="F1143" s="209">
        <v>114.374</v>
      </c>
      <c r="G1143" s="209">
        <v>33</v>
      </c>
      <c r="H1143" s="209">
        <v>113</v>
      </c>
      <c r="I1143" s="209">
        <v>120.75</v>
      </c>
      <c r="J1143" s="209">
        <v>116.25</v>
      </c>
      <c r="K1143" s="209">
        <v>113</v>
      </c>
      <c r="L1143" s="209">
        <v>113.75</v>
      </c>
      <c r="M1143" s="209">
        <v>104</v>
      </c>
      <c r="N1143" s="209">
        <v>116.01600748025999</v>
      </c>
      <c r="O1143" s="209">
        <v>100.45</v>
      </c>
      <c r="P1143" s="209">
        <v>115</v>
      </c>
      <c r="Q1143" s="209">
        <v>109.1</v>
      </c>
      <c r="R1143" s="209">
        <v>114.4</v>
      </c>
      <c r="S1143" s="209">
        <v>111.05000000000001</v>
      </c>
      <c r="T1143" s="209">
        <v>114</v>
      </c>
      <c r="U1143" s="209">
        <v>78.550000000000011</v>
      </c>
      <c r="V1143" s="209">
        <v>105</v>
      </c>
      <c r="W1143" s="206"/>
      <c r="X1143" s="207"/>
      <c r="Y1143" s="207"/>
      <c r="Z1143" s="207"/>
      <c r="AA1143" s="207"/>
      <c r="AB1143" s="207"/>
      <c r="AC1143" s="207"/>
      <c r="AD1143" s="207"/>
      <c r="AE1143" s="207"/>
      <c r="AF1143" s="207"/>
      <c r="AG1143" s="207"/>
      <c r="AH1143" s="207"/>
      <c r="AI1143" s="207"/>
      <c r="AJ1143" s="207"/>
      <c r="AK1143" s="207"/>
      <c r="AL1143" s="207"/>
      <c r="AM1143" s="207"/>
      <c r="AN1143" s="207"/>
      <c r="AO1143" s="207"/>
      <c r="AP1143" s="207"/>
      <c r="AQ1143" s="207"/>
      <c r="AR1143" s="207"/>
      <c r="AS1143" s="207"/>
      <c r="AT1143" s="207"/>
      <c r="AU1143" s="207"/>
      <c r="AV1143" s="207"/>
      <c r="AW1143" s="207"/>
      <c r="AX1143" s="207"/>
      <c r="AY1143" s="207"/>
      <c r="AZ1143" s="207"/>
      <c r="BA1143" s="207"/>
      <c r="BB1143" s="207"/>
      <c r="BC1143" s="207"/>
      <c r="BD1143" s="207"/>
      <c r="BE1143" s="207"/>
      <c r="BF1143" s="207"/>
      <c r="BG1143" s="207"/>
      <c r="BH1143" s="207"/>
      <c r="BI1143" s="207"/>
      <c r="BJ1143" s="207"/>
      <c r="BK1143" s="207"/>
      <c r="BL1143" s="207"/>
      <c r="BM1143" s="212"/>
    </row>
    <row r="1144" spans="1:65">
      <c r="A1144" s="30"/>
      <c r="B1144" s="3" t="s">
        <v>264</v>
      </c>
      <c r="C1144" s="29"/>
      <c r="D1144" s="209">
        <v>2.9383101719639257</v>
      </c>
      <c r="E1144" s="209">
        <v>3.3133978557751043</v>
      </c>
      <c r="F1144" s="209">
        <v>2.5869870651010234</v>
      </c>
      <c r="G1144" s="209">
        <v>39.055942782970519</v>
      </c>
      <c r="H1144" s="209">
        <v>3.3115957885386114</v>
      </c>
      <c r="I1144" s="209">
        <v>3.5023801430836494</v>
      </c>
      <c r="J1144" s="209">
        <v>2.3112045921265096</v>
      </c>
      <c r="K1144" s="209">
        <v>2.9790938219532461</v>
      </c>
      <c r="L1144" s="209">
        <v>2.7202941017470885</v>
      </c>
      <c r="M1144" s="209">
        <v>10.874005701672223</v>
      </c>
      <c r="N1144" s="209">
        <v>2.142083027833003</v>
      </c>
      <c r="O1144" s="209">
        <v>1.7580291996058177</v>
      </c>
      <c r="P1144" s="209">
        <v>2.3166067138525404</v>
      </c>
      <c r="Q1144" s="209">
        <v>6.392704174812617</v>
      </c>
      <c r="R1144" s="209">
        <v>2.1021417649625835</v>
      </c>
      <c r="S1144" s="209">
        <v>1.9671468340382405</v>
      </c>
      <c r="T1144" s="209">
        <v>6.2102066524928707</v>
      </c>
      <c r="U1144" s="209">
        <v>1.9805723078612025</v>
      </c>
      <c r="V1144" s="209">
        <v>0</v>
      </c>
      <c r="W1144" s="206"/>
      <c r="X1144" s="207"/>
      <c r="Y1144" s="207"/>
      <c r="Z1144" s="207"/>
      <c r="AA1144" s="207"/>
      <c r="AB1144" s="207"/>
      <c r="AC1144" s="207"/>
      <c r="AD1144" s="207"/>
      <c r="AE1144" s="207"/>
      <c r="AF1144" s="207"/>
      <c r="AG1144" s="207"/>
      <c r="AH1144" s="207"/>
      <c r="AI1144" s="207"/>
      <c r="AJ1144" s="207"/>
      <c r="AK1144" s="207"/>
      <c r="AL1144" s="207"/>
      <c r="AM1144" s="207"/>
      <c r="AN1144" s="207"/>
      <c r="AO1144" s="207"/>
      <c r="AP1144" s="207"/>
      <c r="AQ1144" s="207"/>
      <c r="AR1144" s="207"/>
      <c r="AS1144" s="207"/>
      <c r="AT1144" s="207"/>
      <c r="AU1144" s="207"/>
      <c r="AV1144" s="207"/>
      <c r="AW1144" s="207"/>
      <c r="AX1144" s="207"/>
      <c r="AY1144" s="207"/>
      <c r="AZ1144" s="207"/>
      <c r="BA1144" s="207"/>
      <c r="BB1144" s="207"/>
      <c r="BC1144" s="207"/>
      <c r="BD1144" s="207"/>
      <c r="BE1144" s="207"/>
      <c r="BF1144" s="207"/>
      <c r="BG1144" s="207"/>
      <c r="BH1144" s="207"/>
      <c r="BI1144" s="207"/>
      <c r="BJ1144" s="207"/>
      <c r="BK1144" s="207"/>
      <c r="BL1144" s="207"/>
      <c r="BM1144" s="212"/>
    </row>
    <row r="1145" spans="1:65">
      <c r="A1145" s="30"/>
      <c r="B1145" s="3" t="s">
        <v>86</v>
      </c>
      <c r="C1145" s="29"/>
      <c r="D1145" s="13">
        <v>2.498917226333601E-2</v>
      </c>
      <c r="E1145" s="13">
        <v>3.0064682278440061E-2</v>
      </c>
      <c r="F1145" s="13">
        <v>2.2744293040633742E-2</v>
      </c>
      <c r="G1145" s="13">
        <v>0.84597709999214121</v>
      </c>
      <c r="H1145" s="13">
        <v>2.9611884845352709E-2</v>
      </c>
      <c r="I1145" s="13">
        <v>2.9025249804560629E-2</v>
      </c>
      <c r="J1145" s="13">
        <v>1.9938501154218632E-2</v>
      </c>
      <c r="K1145" s="13">
        <v>2.6422118154795976E-2</v>
      </c>
      <c r="L1145" s="13">
        <v>2.3862228962693757E-2</v>
      </c>
      <c r="M1145" s="13">
        <v>0.10059209714775416</v>
      </c>
      <c r="N1145" s="13">
        <v>1.8441677935280065E-2</v>
      </c>
      <c r="O1145" s="13">
        <v>1.7504439425215575E-2</v>
      </c>
      <c r="P1145" s="13">
        <v>1.9942095097726317E-2</v>
      </c>
      <c r="Q1145" s="13">
        <v>6.0157191105513964E-2</v>
      </c>
      <c r="R1145" s="13">
        <v>1.8287444671270844E-2</v>
      </c>
      <c r="S1145" s="13">
        <v>1.7831819012281983E-2</v>
      </c>
      <c r="T1145" s="13">
        <v>5.4080174042027904E-2</v>
      </c>
      <c r="U1145" s="13">
        <v>2.5028293696645353E-2</v>
      </c>
      <c r="V1145" s="13">
        <v>0</v>
      </c>
      <c r="W1145" s="146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55"/>
    </row>
    <row r="1146" spans="1:65">
      <c r="A1146" s="30"/>
      <c r="B1146" s="3" t="s">
        <v>265</v>
      </c>
      <c r="C1146" s="29"/>
      <c r="D1146" s="13">
        <v>4.0799644813741542E-2</v>
      </c>
      <c r="E1146" s="13">
        <v>-2.447515217635321E-2</v>
      </c>
      <c r="F1146" s="13">
        <v>6.7999438722818883E-3</v>
      </c>
      <c r="G1146" s="13">
        <v>-0.59135152145512904</v>
      </c>
      <c r="H1146" s="13">
        <v>-1.0097006846179202E-2</v>
      </c>
      <c r="I1146" s="13">
        <v>6.8092052225583233E-2</v>
      </c>
      <c r="J1146" s="13">
        <v>2.6046992158692106E-2</v>
      </c>
      <c r="K1146" s="13">
        <v>-1.9830478859019784E-3</v>
      </c>
      <c r="L1146" s="13">
        <v>9.0814416053852653E-3</v>
      </c>
      <c r="M1146" s="13">
        <v>-4.3142948793490232E-2</v>
      </c>
      <c r="N1146" s="13">
        <v>2.815178679945074E-2</v>
      </c>
      <c r="O1146" s="13">
        <v>-0.1110051510067176</v>
      </c>
      <c r="P1146" s="13">
        <v>2.825989005694951E-2</v>
      </c>
      <c r="Q1146" s="13">
        <v>-5.9370866714044457E-2</v>
      </c>
      <c r="R1146" s="13">
        <v>1.7490453618763446E-2</v>
      </c>
      <c r="S1146" s="13">
        <v>-2.3521920762274218E-2</v>
      </c>
      <c r="T1146" s="13">
        <v>1.6457767932909872E-2</v>
      </c>
      <c r="U1146" s="13">
        <v>-0.29954405193825007</v>
      </c>
      <c r="V1146" s="13">
        <v>-7.0582882731882068E-2</v>
      </c>
      <c r="W1146" s="146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5"/>
    </row>
    <row r="1147" spans="1:65">
      <c r="A1147" s="30"/>
      <c r="B1147" s="46" t="s">
        <v>266</v>
      </c>
      <c r="C1147" s="47"/>
      <c r="D1147" s="45">
        <v>0.96</v>
      </c>
      <c r="E1147" s="45">
        <v>0.5</v>
      </c>
      <c r="F1147" s="45">
        <v>0.2</v>
      </c>
      <c r="G1147" s="45">
        <v>13.19</v>
      </c>
      <c r="H1147" s="45">
        <v>0.18</v>
      </c>
      <c r="I1147" s="45">
        <v>1.57</v>
      </c>
      <c r="J1147" s="45">
        <v>0.63</v>
      </c>
      <c r="K1147" s="45">
        <v>0</v>
      </c>
      <c r="L1147" s="45">
        <v>0.25</v>
      </c>
      <c r="M1147" s="45">
        <v>0.92</v>
      </c>
      <c r="N1147" s="45">
        <v>0.67</v>
      </c>
      <c r="O1147" s="45">
        <v>2.44</v>
      </c>
      <c r="P1147" s="45">
        <v>0.68</v>
      </c>
      <c r="Q1147" s="45">
        <v>1.28</v>
      </c>
      <c r="R1147" s="45">
        <v>0.44</v>
      </c>
      <c r="S1147" s="45">
        <v>0.48</v>
      </c>
      <c r="T1147" s="45">
        <v>0.41</v>
      </c>
      <c r="U1147" s="45">
        <v>6.66</v>
      </c>
      <c r="V1147" s="45">
        <v>1.54</v>
      </c>
      <c r="W1147" s="146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5"/>
    </row>
    <row r="1148" spans="1:65">
      <c r="B1148" s="31"/>
      <c r="C1148" s="20"/>
      <c r="D1148" s="20"/>
      <c r="E1148" s="20"/>
      <c r="F1148" s="20"/>
      <c r="G1148" s="20"/>
      <c r="H1148" s="20"/>
      <c r="I1148" s="20"/>
      <c r="J1148" s="20"/>
      <c r="K1148" s="20"/>
      <c r="L1148" s="20"/>
      <c r="M1148" s="20"/>
      <c r="N1148" s="20"/>
      <c r="O1148" s="20"/>
      <c r="P1148" s="20"/>
      <c r="Q1148" s="20"/>
      <c r="R1148" s="20"/>
      <c r="S1148" s="20"/>
      <c r="T1148" s="20"/>
      <c r="U1148" s="20"/>
      <c r="V1148" s="20"/>
      <c r="BM1148" s="55"/>
    </row>
    <row r="1149" spans="1:65">
      <c r="BM1149" s="55"/>
    </row>
    <row r="1150" spans="1:65">
      <c r="BM1150" s="55"/>
    </row>
    <row r="1151" spans="1:65">
      <c r="BM1151" s="55"/>
    </row>
    <row r="1152" spans="1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6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  <row r="1209" spans="65:65">
      <c r="BM1209" s="57"/>
    </row>
    <row r="1210" spans="65:65">
      <c r="BM1210" s="57"/>
    </row>
    <row r="1211" spans="65:65">
      <c r="BM1211" s="57"/>
    </row>
    <row r="1212" spans="65:65">
      <c r="BM1212" s="57"/>
    </row>
    <row r="1213" spans="65:65">
      <c r="BM1213" s="57"/>
    </row>
    <row r="1214" spans="65:65">
      <c r="BM1214" s="57"/>
    </row>
    <row r="1215" spans="65:65">
      <c r="BM1215" s="57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  <row r="1221" spans="65:65">
      <c r="BM1221" s="57"/>
    </row>
    <row r="1222" spans="65:65">
      <c r="BM1222" s="57"/>
    </row>
    <row r="1223" spans="65:65">
      <c r="BM1223" s="57"/>
    </row>
    <row r="1224" spans="65:65">
      <c r="BM1224" s="57"/>
    </row>
    <row r="1225" spans="65:65">
      <c r="BM1225" s="57"/>
    </row>
    <row r="1226" spans="65:65">
      <c r="BM1226" s="57"/>
    </row>
    <row r="1227" spans="65:65">
      <c r="BM1227" s="57"/>
    </row>
    <row r="1228" spans="65:65">
      <c r="BM1228" s="57"/>
    </row>
    <row r="1229" spans="65:65">
      <c r="BM1229" s="57"/>
    </row>
    <row r="1230" spans="65:65">
      <c r="BM1230" s="57"/>
    </row>
    <row r="1231" spans="65:65">
      <c r="BM1231" s="57"/>
    </row>
  </sheetData>
  <dataConsolidate/>
  <conditionalFormatting sqref="B6:V11 B24:W29 B42:V47 B60:D65 B78:W83 B96:W101 B115:V120 B134:W139 B152:V157 B170:S175 B188:W193 B207:V212 B225:S230 B243:W248 B261:M266 B279:L284 B297:M302 B316:W321 B334:U339 B353:K358 B371:R376 B389:S394 B407:F412 B425:L430 B443:S448 B461:W466 B479:U484 B497:W502 B515:L520 B534:W539 B552:W557 B570:V575 B588:W593 B606:T611 B625:L630 B643:W648 B661:V666 B679:V684 B698:L703 B716:D721 B734:T739 B752:Q757 B770:V775 B788:V793 B806:V811 B825:S830 B843:L848 B861:V866 B880:W885 B898:T903 B917:M922 B935:R940 B954:T959 B972:W977 B991:T996 B1010:L1015 B1028:T1033 B1046:W1051 B1064:T1069 B1082:V1087 B1100:L1105 B1118:W1123 B1136:V1141">
    <cfRule type="expression" dxfId="17" priority="189">
      <formula>AND($B6&lt;&gt;$B5,NOT(ISBLANK(INDIRECT(Anlyt_LabRefThisCol))))</formula>
    </cfRule>
  </conditionalFormatting>
  <conditionalFormatting sqref="C2:V17 C20:W35 C38:V53 C56:D71 C74:W89 C92:W107 C111:V126 C130:W145 C148:V163 C166:S181 C184:W199 C203:V218 C221:S236 C239:W254 C257:M272 C275:L290 C293:M308 C312:W327 C330:U345 C349:K364 C367:R382 C385:S400 C403:F418 C421:L436 C439:S454 C457:W472 C475:U490 C493:W508 C511:L526 C530:W545 C548:W563 C566:V581 C584:W599 C602:T617 C621:L636 C639:W654 C657:V672 C675:V690 C694:L709 C712:D727 C730:T745 C748:Q763 C766:V781 C784:V799 C802:V817 C821:S836 C839:L854 C857:V872 C876:W891 C894:T909 C913:M928 C931:R946 C950:T965 C968:W983 C987:T1002 C1006:L1021 C1024:T1039 C1042:W1057 C1060:T1075 C1078:V1093 C1096:L1111 C1114:W1129 C1132:V1147">
    <cfRule type="expression" dxfId="16" priority="187" stopIfTrue="1">
      <formula>AND(ISBLANK(INDIRECT(Anlyt_LabRefLastCol)),ISBLANK(INDIRECT(Anlyt_LabRefThisCol)))</formula>
    </cfRule>
    <cfRule type="expression" dxfId="15" priority="18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DD99C-FAC9-47E1-936E-0D33D869D9AA}">
  <sheetPr codeName="Sheet16"/>
  <dimension ref="A1:BN1247"/>
  <sheetViews>
    <sheetView zoomScale="95" zoomScaleNormal="9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554</v>
      </c>
      <c r="BM1" s="28" t="s">
        <v>66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230</v>
      </c>
      <c r="E2" s="17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7" t="s">
        <v>230</v>
      </c>
      <c r="X2" s="146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44" t="s">
        <v>234</v>
      </c>
      <c r="E3" s="145" t="s">
        <v>235</v>
      </c>
      <c r="F3" s="145" t="s">
        <v>236</v>
      </c>
      <c r="G3" s="145" t="s">
        <v>239</v>
      </c>
      <c r="H3" s="145" t="s">
        <v>240</v>
      </c>
      <c r="I3" s="145" t="s">
        <v>241</v>
      </c>
      <c r="J3" s="145" t="s">
        <v>242</v>
      </c>
      <c r="K3" s="145" t="s">
        <v>243</v>
      </c>
      <c r="L3" s="145" t="s">
        <v>244</v>
      </c>
      <c r="M3" s="145" t="s">
        <v>245</v>
      </c>
      <c r="N3" s="145" t="s">
        <v>246</v>
      </c>
      <c r="O3" s="145" t="s">
        <v>247</v>
      </c>
      <c r="P3" s="145" t="s">
        <v>248</v>
      </c>
      <c r="Q3" s="145" t="s">
        <v>249</v>
      </c>
      <c r="R3" s="145" t="s">
        <v>250</v>
      </c>
      <c r="S3" s="145" t="s">
        <v>251</v>
      </c>
      <c r="T3" s="145" t="s">
        <v>286</v>
      </c>
      <c r="U3" s="145" t="s">
        <v>254</v>
      </c>
      <c r="V3" s="145" t="s">
        <v>255</v>
      </c>
      <c r="W3" s="145" t="s">
        <v>301</v>
      </c>
      <c r="X3" s="146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289</v>
      </c>
      <c r="E4" s="11" t="s">
        <v>289</v>
      </c>
      <c r="F4" s="11" t="s">
        <v>290</v>
      </c>
      <c r="G4" s="11" t="s">
        <v>324</v>
      </c>
      <c r="H4" s="11" t="s">
        <v>289</v>
      </c>
      <c r="I4" s="11" t="s">
        <v>289</v>
      </c>
      <c r="J4" s="11" t="s">
        <v>289</v>
      </c>
      <c r="K4" s="11" t="s">
        <v>289</v>
      </c>
      <c r="L4" s="11" t="s">
        <v>289</v>
      </c>
      <c r="M4" s="11" t="s">
        <v>289</v>
      </c>
      <c r="N4" s="11" t="s">
        <v>324</v>
      </c>
      <c r="O4" s="11" t="s">
        <v>324</v>
      </c>
      <c r="P4" s="11" t="s">
        <v>324</v>
      </c>
      <c r="Q4" s="11" t="s">
        <v>289</v>
      </c>
      <c r="R4" s="11" t="s">
        <v>289</v>
      </c>
      <c r="S4" s="11" t="s">
        <v>289</v>
      </c>
      <c r="T4" s="11" t="s">
        <v>324</v>
      </c>
      <c r="U4" s="11" t="s">
        <v>290</v>
      </c>
      <c r="V4" s="11" t="s">
        <v>289</v>
      </c>
      <c r="W4" s="11" t="s">
        <v>290</v>
      </c>
      <c r="X4" s="146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 t="s">
        <v>325</v>
      </c>
      <c r="E5" s="26" t="s">
        <v>326</v>
      </c>
      <c r="F5" s="26" t="s">
        <v>326</v>
      </c>
      <c r="G5" s="26" t="s">
        <v>327</v>
      </c>
      <c r="H5" s="26" t="s">
        <v>327</v>
      </c>
      <c r="I5" s="26" t="s">
        <v>327</v>
      </c>
      <c r="J5" s="26" t="s">
        <v>327</v>
      </c>
      <c r="K5" s="26" t="s">
        <v>327</v>
      </c>
      <c r="L5" s="26" t="s">
        <v>327</v>
      </c>
      <c r="M5" s="26" t="s">
        <v>327</v>
      </c>
      <c r="N5" s="26" t="s">
        <v>325</v>
      </c>
      <c r="O5" s="26" t="s">
        <v>327</v>
      </c>
      <c r="P5" s="26" t="s">
        <v>325</v>
      </c>
      <c r="Q5" s="26" t="s">
        <v>327</v>
      </c>
      <c r="R5" s="26" t="s">
        <v>325</v>
      </c>
      <c r="S5" s="26" t="s">
        <v>292</v>
      </c>
      <c r="T5" s="26" t="s">
        <v>328</v>
      </c>
      <c r="U5" s="26" t="s">
        <v>325</v>
      </c>
      <c r="V5" s="26" t="s">
        <v>261</v>
      </c>
      <c r="W5" s="26" t="s">
        <v>327</v>
      </c>
      <c r="X5" s="146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4.47</v>
      </c>
      <c r="E6" s="22">
        <v>4.5186224985321202</v>
      </c>
      <c r="F6" s="22">
        <v>4.6865230000000002</v>
      </c>
      <c r="G6" s="22">
        <v>4.82</v>
      </c>
      <c r="H6" s="22">
        <v>4.74</v>
      </c>
      <c r="I6" s="22">
        <v>4.7</v>
      </c>
      <c r="J6" s="22">
        <v>4.68</v>
      </c>
      <c r="K6" s="22">
        <v>4.5</v>
      </c>
      <c r="L6" s="22">
        <v>4.92</v>
      </c>
      <c r="M6" s="22">
        <v>4.6399999999999997</v>
      </c>
      <c r="N6" s="22">
        <v>4.6772683377300002</v>
      </c>
      <c r="O6" s="22">
        <v>4.5</v>
      </c>
      <c r="P6" s="22">
        <v>4.79</v>
      </c>
      <c r="Q6" s="150">
        <v>5.0649999999999995</v>
      </c>
      <c r="R6" s="22">
        <v>4.7</v>
      </c>
      <c r="S6" s="22">
        <v>4.7380000000000004</v>
      </c>
      <c r="T6" s="22">
        <v>4.43</v>
      </c>
      <c r="U6" s="147">
        <v>6.04</v>
      </c>
      <c r="V6" s="147">
        <v>5.0999999999999996</v>
      </c>
      <c r="W6" s="147">
        <v>3.738</v>
      </c>
      <c r="X6" s="146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4.54</v>
      </c>
      <c r="E7" s="11">
        <v>4.5300764829737865</v>
      </c>
      <c r="F7" s="11">
        <v>4.5857599999999996</v>
      </c>
      <c r="G7" s="11">
        <v>4.79</v>
      </c>
      <c r="H7" s="11">
        <v>4.66</v>
      </c>
      <c r="I7" s="11">
        <v>4.7</v>
      </c>
      <c r="J7" s="11">
        <v>4.78</v>
      </c>
      <c r="K7" s="11">
        <v>4.5</v>
      </c>
      <c r="L7" s="11">
        <v>4.8499999999999996</v>
      </c>
      <c r="M7" s="11">
        <v>4.6399999999999997</v>
      </c>
      <c r="N7" s="11">
        <v>4.6404649526500004</v>
      </c>
      <c r="O7" s="11">
        <v>4.5999999999999996</v>
      </c>
      <c r="P7" s="11">
        <v>4.54</v>
      </c>
      <c r="Q7" s="148">
        <v>3.9289999999999998</v>
      </c>
      <c r="R7" s="11">
        <v>4.5999999999999996</v>
      </c>
      <c r="S7" s="11">
        <v>4.891</v>
      </c>
      <c r="T7" s="11">
        <v>4.59</v>
      </c>
      <c r="U7" s="148">
        <v>6.94</v>
      </c>
      <c r="V7" s="148">
        <v>5.25</v>
      </c>
      <c r="W7" s="148">
        <v>3.8660000000000001</v>
      </c>
      <c r="X7" s="146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21</v>
      </c>
    </row>
    <row r="8" spans="1:66">
      <c r="A8" s="30"/>
      <c r="B8" s="19">
        <v>1</v>
      </c>
      <c r="C8" s="9">
        <v>3</v>
      </c>
      <c r="D8" s="11">
        <v>4.5199999999999996</v>
      </c>
      <c r="E8" s="11">
        <v>4.6171239283691659</v>
      </c>
      <c r="F8" s="11">
        <v>4.6864489999999996</v>
      </c>
      <c r="G8" s="11">
        <v>4.84</v>
      </c>
      <c r="H8" s="11">
        <v>4.66</v>
      </c>
      <c r="I8" s="11">
        <v>4.63</v>
      </c>
      <c r="J8" s="11">
        <v>4.62</v>
      </c>
      <c r="K8" s="11">
        <v>4.5</v>
      </c>
      <c r="L8" s="11">
        <v>4.79</v>
      </c>
      <c r="M8" s="149">
        <v>4.84</v>
      </c>
      <c r="N8" s="11">
        <v>4.5866779191475207</v>
      </c>
      <c r="O8" s="11">
        <v>4.5999999999999996</v>
      </c>
      <c r="P8" s="11">
        <v>4.53</v>
      </c>
      <c r="Q8" s="148">
        <v>4.07</v>
      </c>
      <c r="R8" s="11">
        <v>4.5</v>
      </c>
      <c r="S8" s="11">
        <v>4.7750000000000004</v>
      </c>
      <c r="T8" s="11">
        <v>4.68</v>
      </c>
      <c r="U8" s="148">
        <v>6.33</v>
      </c>
      <c r="V8" s="148" t="s">
        <v>307</v>
      </c>
      <c r="W8" s="148">
        <v>3.7789999999999999</v>
      </c>
      <c r="X8" s="146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4.54</v>
      </c>
      <c r="E9" s="11">
        <v>4.5154088121928204</v>
      </c>
      <c r="F9" s="11">
        <v>4.6482020000000004</v>
      </c>
      <c r="G9" s="11">
        <v>4.6100000000000003</v>
      </c>
      <c r="H9" s="11">
        <v>4.55</v>
      </c>
      <c r="I9" s="11">
        <v>4.8</v>
      </c>
      <c r="J9" s="11">
        <v>4.75</v>
      </c>
      <c r="K9" s="11">
        <v>4.46</v>
      </c>
      <c r="L9" s="11">
        <v>5.0199999999999996</v>
      </c>
      <c r="M9" s="11">
        <v>4.6399999999999997</v>
      </c>
      <c r="N9" s="11">
        <v>4.5884491592756982</v>
      </c>
      <c r="O9" s="11">
        <v>4.4000000000000004</v>
      </c>
      <c r="P9" s="11">
        <v>4.53</v>
      </c>
      <c r="Q9" s="148">
        <v>3.9779999999999998</v>
      </c>
      <c r="R9" s="11">
        <v>4.7</v>
      </c>
      <c r="S9" s="11">
        <v>4.859</v>
      </c>
      <c r="T9" s="11">
        <v>4.67</v>
      </c>
      <c r="U9" s="148">
        <v>6.4</v>
      </c>
      <c r="V9" s="148">
        <v>4.95</v>
      </c>
      <c r="W9" s="148">
        <v>3.8369999999999997</v>
      </c>
      <c r="X9" s="146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4.6467510133068588</v>
      </c>
      <c r="BN9" s="28"/>
    </row>
    <row r="10" spans="1:66">
      <c r="A10" s="30"/>
      <c r="B10" s="19">
        <v>1</v>
      </c>
      <c r="C10" s="9">
        <v>5</v>
      </c>
      <c r="D10" s="11">
        <v>4.46</v>
      </c>
      <c r="E10" s="11">
        <v>4.5499778269707836</v>
      </c>
      <c r="F10" s="11">
        <v>4.7685370000000002</v>
      </c>
      <c r="G10" s="11">
        <v>4.71</v>
      </c>
      <c r="H10" s="11">
        <v>4.67</v>
      </c>
      <c r="I10" s="11">
        <v>4.6399999999999997</v>
      </c>
      <c r="J10" s="11">
        <v>4.7300000000000004</v>
      </c>
      <c r="K10" s="11">
        <v>4.5199999999999996</v>
      </c>
      <c r="L10" s="11">
        <v>4.97</v>
      </c>
      <c r="M10" s="11">
        <v>4.68</v>
      </c>
      <c r="N10" s="11">
        <v>4.5587941112000001</v>
      </c>
      <c r="O10" s="11">
        <v>4.4000000000000004</v>
      </c>
      <c r="P10" s="11">
        <v>4.57</v>
      </c>
      <c r="Q10" s="148">
        <v>3.9340000000000002</v>
      </c>
      <c r="R10" s="11">
        <v>4.5999999999999996</v>
      </c>
      <c r="S10" s="11">
        <v>4.8239999999999998</v>
      </c>
      <c r="T10" s="11">
        <v>4.66</v>
      </c>
      <c r="U10" s="148">
        <v>6.46</v>
      </c>
      <c r="V10" s="148" t="s">
        <v>307</v>
      </c>
      <c r="W10" s="148">
        <v>3.7320000000000002</v>
      </c>
      <c r="X10" s="146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76</v>
      </c>
    </row>
    <row r="11" spans="1:66">
      <c r="A11" s="30"/>
      <c r="B11" s="19">
        <v>1</v>
      </c>
      <c r="C11" s="9">
        <v>6</v>
      </c>
      <c r="D11" s="11">
        <v>4.53</v>
      </c>
      <c r="E11" s="11">
        <v>4.5553711031766539</v>
      </c>
      <c r="F11" s="149">
        <v>4.9359260000000011</v>
      </c>
      <c r="G11" s="11">
        <v>4.66</v>
      </c>
      <c r="H11" s="11">
        <v>4.46</v>
      </c>
      <c r="I11" s="11">
        <v>4.7</v>
      </c>
      <c r="J11" s="11">
        <v>4.66</v>
      </c>
      <c r="K11" s="11">
        <v>4.55</v>
      </c>
      <c r="L11" s="11">
        <v>4.96</v>
      </c>
      <c r="M11" s="11">
        <v>4.57</v>
      </c>
      <c r="N11" s="11">
        <v>4.65029694524</v>
      </c>
      <c r="O11" s="11">
        <v>4.5</v>
      </c>
      <c r="P11" s="11">
        <v>4.79</v>
      </c>
      <c r="Q11" s="148">
        <v>3.5580000000000003</v>
      </c>
      <c r="R11" s="11">
        <v>4.8</v>
      </c>
      <c r="S11" s="11">
        <v>4.8280000000000003</v>
      </c>
      <c r="T11" s="11">
        <v>4.49</v>
      </c>
      <c r="U11" s="148">
        <v>6.26</v>
      </c>
      <c r="V11" s="148">
        <v>5.35</v>
      </c>
      <c r="W11" s="148">
        <v>4.0359999999999996</v>
      </c>
      <c r="X11" s="146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262</v>
      </c>
      <c r="C12" s="12"/>
      <c r="D12" s="23">
        <v>4.5100000000000007</v>
      </c>
      <c r="E12" s="23">
        <v>4.5477634420358877</v>
      </c>
      <c r="F12" s="23">
        <v>4.7185661666666663</v>
      </c>
      <c r="G12" s="23">
        <v>4.7383333333333333</v>
      </c>
      <c r="H12" s="23">
        <v>4.623333333333334</v>
      </c>
      <c r="I12" s="23">
        <v>4.6950000000000003</v>
      </c>
      <c r="J12" s="23">
        <v>4.703333333333334</v>
      </c>
      <c r="K12" s="23">
        <v>4.5049999999999999</v>
      </c>
      <c r="L12" s="23">
        <v>4.918333333333333</v>
      </c>
      <c r="M12" s="23">
        <v>4.668333333333333</v>
      </c>
      <c r="N12" s="23">
        <v>4.6169919042072038</v>
      </c>
      <c r="O12" s="23">
        <v>4.5</v>
      </c>
      <c r="P12" s="23">
        <v>4.625</v>
      </c>
      <c r="Q12" s="23">
        <v>4.0890000000000004</v>
      </c>
      <c r="R12" s="23">
        <v>4.6500000000000004</v>
      </c>
      <c r="S12" s="23">
        <v>4.8191666666666668</v>
      </c>
      <c r="T12" s="23">
        <v>4.586666666666666</v>
      </c>
      <c r="U12" s="23">
        <v>6.4050000000000002</v>
      </c>
      <c r="V12" s="23">
        <v>5.1624999999999996</v>
      </c>
      <c r="W12" s="23">
        <v>3.8313333333333333</v>
      </c>
      <c r="X12" s="146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263</v>
      </c>
      <c r="C13" s="29"/>
      <c r="D13" s="11">
        <v>4.5250000000000004</v>
      </c>
      <c r="E13" s="11">
        <v>4.540027154972285</v>
      </c>
      <c r="F13" s="11">
        <v>4.6864860000000004</v>
      </c>
      <c r="G13" s="11">
        <v>4.75</v>
      </c>
      <c r="H13" s="11">
        <v>4.66</v>
      </c>
      <c r="I13" s="11">
        <v>4.7</v>
      </c>
      <c r="J13" s="11">
        <v>4.7050000000000001</v>
      </c>
      <c r="K13" s="11">
        <v>4.5</v>
      </c>
      <c r="L13" s="11">
        <v>4.9399999999999995</v>
      </c>
      <c r="M13" s="11">
        <v>4.6399999999999997</v>
      </c>
      <c r="N13" s="11">
        <v>4.6144570559628493</v>
      </c>
      <c r="O13" s="11">
        <v>4.5</v>
      </c>
      <c r="P13" s="11">
        <v>4.5549999999999997</v>
      </c>
      <c r="Q13" s="11">
        <v>3.956</v>
      </c>
      <c r="R13" s="11">
        <v>4.6500000000000004</v>
      </c>
      <c r="S13" s="11">
        <v>4.8260000000000005</v>
      </c>
      <c r="T13" s="11">
        <v>4.625</v>
      </c>
      <c r="U13" s="11">
        <v>6.3650000000000002</v>
      </c>
      <c r="V13" s="11">
        <v>5.1749999999999998</v>
      </c>
      <c r="W13" s="11">
        <v>3.8079999999999998</v>
      </c>
      <c r="X13" s="146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264</v>
      </c>
      <c r="C14" s="29"/>
      <c r="D14" s="24">
        <v>3.5777087639996714E-2</v>
      </c>
      <c r="E14" s="24">
        <v>3.7636424523319424E-2</v>
      </c>
      <c r="F14" s="24">
        <v>0.12197479420833955</v>
      </c>
      <c r="G14" s="24">
        <v>9.2826002104295383E-2</v>
      </c>
      <c r="H14" s="24">
        <v>0.10053191864610307</v>
      </c>
      <c r="I14" s="24">
        <v>6.0580524923443867E-2</v>
      </c>
      <c r="J14" s="24">
        <v>6.0221812216726553E-2</v>
      </c>
      <c r="K14" s="24">
        <v>2.949576240750517E-2</v>
      </c>
      <c r="L14" s="24">
        <v>8.4715209181507961E-2</v>
      </c>
      <c r="M14" s="24">
        <v>9.1305348510734324E-2</v>
      </c>
      <c r="N14" s="24">
        <v>4.5637851152207455E-2</v>
      </c>
      <c r="O14" s="24">
        <v>8.9442719099991269E-2</v>
      </c>
      <c r="P14" s="24">
        <v>0.12864680330268599</v>
      </c>
      <c r="Q14" s="24">
        <v>0.50928263272960306</v>
      </c>
      <c r="R14" s="24">
        <v>0.1048808848170152</v>
      </c>
      <c r="S14" s="24">
        <v>5.5474017942336279E-2</v>
      </c>
      <c r="T14" s="24">
        <v>0.10481730137084559</v>
      </c>
      <c r="U14" s="24">
        <v>0.29971653274385796</v>
      </c>
      <c r="V14" s="24">
        <v>0.17499999999999985</v>
      </c>
      <c r="W14" s="24">
        <v>0.11352474032855846</v>
      </c>
      <c r="X14" s="202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56"/>
    </row>
    <row r="15" spans="1:66">
      <c r="A15" s="30"/>
      <c r="B15" s="3" t="s">
        <v>86</v>
      </c>
      <c r="C15" s="29"/>
      <c r="D15" s="13">
        <v>7.9328353968950577E-3</v>
      </c>
      <c r="E15" s="13">
        <v>8.2758096376426317E-3</v>
      </c>
      <c r="F15" s="13">
        <v>2.5849970075656717E-2</v>
      </c>
      <c r="G15" s="13">
        <v>1.9590433085676127E-2</v>
      </c>
      <c r="H15" s="13">
        <v>2.1744466902545723E-2</v>
      </c>
      <c r="I15" s="13">
        <v>1.2903200196686658E-2</v>
      </c>
      <c r="J15" s="13">
        <v>1.2804070634314645E-2</v>
      </c>
      <c r="K15" s="13">
        <v>6.5473390471709591E-3</v>
      </c>
      <c r="L15" s="13">
        <v>1.7224373266318121E-2</v>
      </c>
      <c r="M15" s="13">
        <v>1.9558446664205854E-2</v>
      </c>
      <c r="N15" s="13">
        <v>9.8847587561546862E-3</v>
      </c>
      <c r="O15" s="13">
        <v>1.9876159799998058E-2</v>
      </c>
      <c r="P15" s="13">
        <v>2.7815525038418592E-2</v>
      </c>
      <c r="Q15" s="13">
        <v>0.12454943329166129</v>
      </c>
      <c r="R15" s="13">
        <v>2.2555028992906494E-2</v>
      </c>
      <c r="S15" s="13">
        <v>1.1511122519592519E-2</v>
      </c>
      <c r="T15" s="13">
        <v>2.2852609310504129E-2</v>
      </c>
      <c r="U15" s="13">
        <v>4.6794150311297106E-2</v>
      </c>
      <c r="V15" s="13">
        <v>3.3898305084745735E-2</v>
      </c>
      <c r="W15" s="13">
        <v>2.9630609099153941E-2</v>
      </c>
      <c r="X15" s="146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265</v>
      </c>
      <c r="C16" s="29"/>
      <c r="D16" s="13">
        <v>-2.9429382576179663E-2</v>
      </c>
      <c r="E16" s="13">
        <v>-2.1302533961363834E-2</v>
      </c>
      <c r="F16" s="13">
        <v>1.5454917458273876E-2</v>
      </c>
      <c r="G16" s="13">
        <v>1.9708893324434928E-2</v>
      </c>
      <c r="H16" s="13">
        <v>-5.039581399232218E-3</v>
      </c>
      <c r="I16" s="13">
        <v>1.0383381109719814E-2</v>
      </c>
      <c r="J16" s="13">
        <v>1.2176748843318874E-2</v>
      </c>
      <c r="K16" s="13">
        <v>-3.0505403216339322E-2</v>
      </c>
      <c r="L16" s="13">
        <v>5.8445636370174858E-2</v>
      </c>
      <c r="M16" s="13">
        <v>4.6446043622025979E-3</v>
      </c>
      <c r="N16" s="13">
        <v>-6.4042831247971277E-3</v>
      </c>
      <c r="O16" s="13">
        <v>-3.1581423856498758E-2</v>
      </c>
      <c r="P16" s="13">
        <v>-4.680907852512517E-3</v>
      </c>
      <c r="Q16" s="13">
        <v>-0.12003032047760509</v>
      </c>
      <c r="R16" s="13">
        <v>6.9919534828466468E-4</v>
      </c>
      <c r="S16" s="13">
        <v>3.7104560340345927E-2</v>
      </c>
      <c r="T16" s="13">
        <v>-1.2930399427068417E-2</v>
      </c>
      <c r="U16" s="13">
        <v>0.37838244004425015</v>
      </c>
      <c r="V16" s="13">
        <v>0.11099131096462789</v>
      </c>
      <c r="W16" s="13">
        <v>-0.1754812508004886</v>
      </c>
      <c r="X16" s="146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266</v>
      </c>
      <c r="C17" s="47"/>
      <c r="D17" s="45">
        <v>0.74</v>
      </c>
      <c r="E17" s="45">
        <v>0.49</v>
      </c>
      <c r="F17" s="45">
        <v>0.61</v>
      </c>
      <c r="G17" s="45">
        <v>0.74</v>
      </c>
      <c r="H17" s="45">
        <v>0.01</v>
      </c>
      <c r="I17" s="45">
        <v>0.46</v>
      </c>
      <c r="J17" s="45">
        <v>0.51</v>
      </c>
      <c r="K17" s="45">
        <v>0.77</v>
      </c>
      <c r="L17" s="45">
        <v>1.9</v>
      </c>
      <c r="M17" s="45">
        <v>0.28999999999999998</v>
      </c>
      <c r="N17" s="45">
        <v>0.05</v>
      </c>
      <c r="O17" s="45">
        <v>0.8</v>
      </c>
      <c r="P17" s="45">
        <v>0.01</v>
      </c>
      <c r="Q17" s="45">
        <v>3.46</v>
      </c>
      <c r="R17" s="45">
        <v>0.17</v>
      </c>
      <c r="S17" s="45">
        <v>1.26</v>
      </c>
      <c r="T17" s="45">
        <v>0.24</v>
      </c>
      <c r="U17" s="45">
        <v>11.52</v>
      </c>
      <c r="V17" s="45">
        <v>7.59</v>
      </c>
      <c r="W17" s="45">
        <v>5.13</v>
      </c>
      <c r="X17" s="146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BM18" s="55"/>
    </row>
    <row r="19" spans="1:65" ht="15">
      <c r="B19" s="8" t="s">
        <v>555</v>
      </c>
      <c r="BM19" s="28" t="s">
        <v>66</v>
      </c>
    </row>
    <row r="20" spans="1:65" ht="15">
      <c r="A20" s="25" t="s">
        <v>48</v>
      </c>
      <c r="B20" s="18" t="s">
        <v>110</v>
      </c>
      <c r="C20" s="15" t="s">
        <v>111</v>
      </c>
      <c r="D20" s="16" t="s">
        <v>230</v>
      </c>
      <c r="E20" s="17" t="s">
        <v>230</v>
      </c>
      <c r="F20" s="17" t="s">
        <v>230</v>
      </c>
      <c r="G20" s="17" t="s">
        <v>230</v>
      </c>
      <c r="H20" s="17" t="s">
        <v>230</v>
      </c>
      <c r="I20" s="17" t="s">
        <v>230</v>
      </c>
      <c r="J20" s="17" t="s">
        <v>230</v>
      </c>
      <c r="K20" s="17" t="s">
        <v>230</v>
      </c>
      <c r="L20" s="17" t="s">
        <v>230</v>
      </c>
      <c r="M20" s="17" t="s">
        <v>230</v>
      </c>
      <c r="N20" s="17" t="s">
        <v>230</v>
      </c>
      <c r="O20" s="17" t="s">
        <v>230</v>
      </c>
      <c r="P20" s="17" t="s">
        <v>230</v>
      </c>
      <c r="Q20" s="17" t="s">
        <v>230</v>
      </c>
      <c r="R20" s="17" t="s">
        <v>230</v>
      </c>
      <c r="S20" s="17" t="s">
        <v>230</v>
      </c>
      <c r="T20" s="17" t="s">
        <v>230</v>
      </c>
      <c r="U20" s="17" t="s">
        <v>230</v>
      </c>
      <c r="V20" s="146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231</v>
      </c>
      <c r="C21" s="9" t="s">
        <v>231</v>
      </c>
      <c r="D21" s="144" t="s">
        <v>234</v>
      </c>
      <c r="E21" s="145" t="s">
        <v>235</v>
      </c>
      <c r="F21" s="145" t="s">
        <v>239</v>
      </c>
      <c r="G21" s="145" t="s">
        <v>240</v>
      </c>
      <c r="H21" s="145" t="s">
        <v>241</v>
      </c>
      <c r="I21" s="145" t="s">
        <v>242</v>
      </c>
      <c r="J21" s="145" t="s">
        <v>243</v>
      </c>
      <c r="K21" s="145" t="s">
        <v>244</v>
      </c>
      <c r="L21" s="145" t="s">
        <v>245</v>
      </c>
      <c r="M21" s="145" t="s">
        <v>246</v>
      </c>
      <c r="N21" s="145" t="s">
        <v>248</v>
      </c>
      <c r="O21" s="145" t="s">
        <v>249</v>
      </c>
      <c r="P21" s="145" t="s">
        <v>250</v>
      </c>
      <c r="Q21" s="145" t="s">
        <v>251</v>
      </c>
      <c r="R21" s="145" t="s">
        <v>286</v>
      </c>
      <c r="S21" s="145" t="s">
        <v>254</v>
      </c>
      <c r="T21" s="145" t="s">
        <v>255</v>
      </c>
      <c r="U21" s="145" t="s">
        <v>301</v>
      </c>
      <c r="V21" s="146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290</v>
      </c>
      <c r="E22" s="11" t="s">
        <v>289</v>
      </c>
      <c r="F22" s="11" t="s">
        <v>324</v>
      </c>
      <c r="G22" s="11" t="s">
        <v>289</v>
      </c>
      <c r="H22" s="11" t="s">
        <v>289</v>
      </c>
      <c r="I22" s="11" t="s">
        <v>289</v>
      </c>
      <c r="J22" s="11" t="s">
        <v>289</v>
      </c>
      <c r="K22" s="11" t="s">
        <v>289</v>
      </c>
      <c r="L22" s="11" t="s">
        <v>289</v>
      </c>
      <c r="M22" s="11" t="s">
        <v>324</v>
      </c>
      <c r="N22" s="11" t="s">
        <v>324</v>
      </c>
      <c r="O22" s="11" t="s">
        <v>289</v>
      </c>
      <c r="P22" s="11" t="s">
        <v>289</v>
      </c>
      <c r="Q22" s="11" t="s">
        <v>289</v>
      </c>
      <c r="R22" s="11" t="s">
        <v>324</v>
      </c>
      <c r="S22" s="11" t="s">
        <v>290</v>
      </c>
      <c r="T22" s="11" t="s">
        <v>290</v>
      </c>
      <c r="U22" s="11" t="s">
        <v>290</v>
      </c>
      <c r="V22" s="146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3</v>
      </c>
    </row>
    <row r="23" spans="1:65">
      <c r="A23" s="30"/>
      <c r="B23" s="19"/>
      <c r="C23" s="9"/>
      <c r="D23" s="26" t="s">
        <v>325</v>
      </c>
      <c r="E23" s="26" t="s">
        <v>326</v>
      </c>
      <c r="F23" s="26" t="s">
        <v>327</v>
      </c>
      <c r="G23" s="26" t="s">
        <v>327</v>
      </c>
      <c r="H23" s="26" t="s">
        <v>327</v>
      </c>
      <c r="I23" s="26" t="s">
        <v>327</v>
      </c>
      <c r="J23" s="26" t="s">
        <v>327</v>
      </c>
      <c r="K23" s="26" t="s">
        <v>327</v>
      </c>
      <c r="L23" s="26" t="s">
        <v>327</v>
      </c>
      <c r="M23" s="26" t="s">
        <v>325</v>
      </c>
      <c r="N23" s="26" t="s">
        <v>325</v>
      </c>
      <c r="O23" s="26" t="s">
        <v>327</v>
      </c>
      <c r="P23" s="26" t="s">
        <v>325</v>
      </c>
      <c r="Q23" s="26" t="s">
        <v>292</v>
      </c>
      <c r="R23" s="26" t="s">
        <v>328</v>
      </c>
      <c r="S23" s="26" t="s">
        <v>325</v>
      </c>
      <c r="T23" s="26" t="s">
        <v>261</v>
      </c>
      <c r="U23" s="26" t="s">
        <v>327</v>
      </c>
      <c r="V23" s="146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1">
        <v>0.98819999999999997</v>
      </c>
      <c r="E24" s="221">
        <v>0.9303640859543697</v>
      </c>
      <c r="F24" s="222">
        <v>1.19</v>
      </c>
      <c r="G24" s="221">
        <v>0.95</v>
      </c>
      <c r="H24" s="221">
        <v>0.88</v>
      </c>
      <c r="I24" s="221">
        <v>0.96</v>
      </c>
      <c r="J24" s="221">
        <v>0.86</v>
      </c>
      <c r="K24" s="221">
        <v>0.89</v>
      </c>
      <c r="L24" s="221">
        <v>0.91999999999999993</v>
      </c>
      <c r="M24" s="221">
        <v>0.92954266644190364</v>
      </c>
      <c r="N24" s="222">
        <v>1.38</v>
      </c>
      <c r="O24" s="221">
        <v>0.88</v>
      </c>
      <c r="P24" s="221">
        <v>1.0658000000000001</v>
      </c>
      <c r="Q24" s="221">
        <v>0.89</v>
      </c>
      <c r="R24" s="222">
        <v>1.1100000000000003</v>
      </c>
      <c r="S24" s="221">
        <v>0.83</v>
      </c>
      <c r="T24" s="221">
        <v>0.88</v>
      </c>
      <c r="U24" s="232">
        <v>0.85446669999999991</v>
      </c>
      <c r="V24" s="202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223">
        <v>1</v>
      </c>
    </row>
    <row r="25" spans="1:65">
      <c r="A25" s="30"/>
      <c r="B25" s="19">
        <v>1</v>
      </c>
      <c r="C25" s="9">
        <v>2</v>
      </c>
      <c r="D25" s="24">
        <v>0.99319999999999997</v>
      </c>
      <c r="E25" s="24">
        <v>0.94673895069225522</v>
      </c>
      <c r="F25" s="224">
        <v>1.1499999999999999</v>
      </c>
      <c r="G25" s="24">
        <v>0.96</v>
      </c>
      <c r="H25" s="24">
        <v>0.89</v>
      </c>
      <c r="I25" s="24">
        <v>0.96</v>
      </c>
      <c r="J25" s="24">
        <v>0.86</v>
      </c>
      <c r="K25" s="24">
        <v>0.89</v>
      </c>
      <c r="L25" s="24">
        <v>0.89</v>
      </c>
      <c r="M25" s="24">
        <v>0.92851133885943005</v>
      </c>
      <c r="N25" s="224">
        <v>1.31</v>
      </c>
      <c r="O25" s="24">
        <v>0.88</v>
      </c>
      <c r="P25" s="24">
        <v>1.0903</v>
      </c>
      <c r="Q25" s="24">
        <v>0.84</v>
      </c>
      <c r="R25" s="224">
        <v>1.22</v>
      </c>
      <c r="S25" s="24">
        <v>0.83</v>
      </c>
      <c r="T25" s="225">
        <v>0.85000000000000009</v>
      </c>
      <c r="U25" s="24">
        <v>0.97119630000000001</v>
      </c>
      <c r="V25" s="202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223" t="e">
        <v>#N/A</v>
      </c>
    </row>
    <row r="26" spans="1:65">
      <c r="A26" s="30"/>
      <c r="B26" s="19">
        <v>1</v>
      </c>
      <c r="C26" s="9">
        <v>3</v>
      </c>
      <c r="D26" s="24">
        <v>0.99539999999999995</v>
      </c>
      <c r="E26" s="24">
        <v>0.94178921716892294</v>
      </c>
      <c r="F26" s="225">
        <v>1.24</v>
      </c>
      <c r="G26" s="24">
        <v>0.93999999999999984</v>
      </c>
      <c r="H26" s="24">
        <v>0.89</v>
      </c>
      <c r="I26" s="24">
        <v>0.95</v>
      </c>
      <c r="J26" s="24">
        <v>0.85000000000000009</v>
      </c>
      <c r="K26" s="24">
        <v>0.91999999999999993</v>
      </c>
      <c r="L26" s="24">
        <v>0.91999999999999993</v>
      </c>
      <c r="M26" s="24">
        <v>0.91894233458277597</v>
      </c>
      <c r="N26" s="224">
        <v>1.38</v>
      </c>
      <c r="O26" s="24">
        <v>0.83</v>
      </c>
      <c r="P26" s="24">
        <v>1.1001000000000001</v>
      </c>
      <c r="Q26" s="24">
        <v>0.86999999999999988</v>
      </c>
      <c r="R26" s="224">
        <v>1.31</v>
      </c>
      <c r="S26" s="24">
        <v>0.84</v>
      </c>
      <c r="T26" s="24">
        <v>0.89</v>
      </c>
      <c r="U26" s="24">
        <v>0.95040769999999997</v>
      </c>
      <c r="V26" s="202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23">
        <v>16</v>
      </c>
    </row>
    <row r="27" spans="1:65">
      <c r="A27" s="30"/>
      <c r="B27" s="19">
        <v>1</v>
      </c>
      <c r="C27" s="9">
        <v>4</v>
      </c>
      <c r="D27" s="24">
        <v>1.0026999999999999</v>
      </c>
      <c r="E27" s="24">
        <v>0.93980841828169626</v>
      </c>
      <c r="F27" s="224">
        <v>1.1499999999999999</v>
      </c>
      <c r="G27" s="24">
        <v>0.93</v>
      </c>
      <c r="H27" s="24">
        <v>0.90000000000000013</v>
      </c>
      <c r="I27" s="24">
        <v>0.96</v>
      </c>
      <c r="J27" s="24">
        <v>0.85000000000000009</v>
      </c>
      <c r="K27" s="24">
        <v>0.89</v>
      </c>
      <c r="L27" s="24">
        <v>0.88</v>
      </c>
      <c r="M27" s="24">
        <v>0.91777369919922402</v>
      </c>
      <c r="N27" s="224">
        <v>1.3299999999999998</v>
      </c>
      <c r="O27" s="24">
        <v>0.90000000000000013</v>
      </c>
      <c r="P27" s="24">
        <v>1.0824</v>
      </c>
      <c r="Q27" s="24">
        <v>0.86</v>
      </c>
      <c r="R27" s="224">
        <v>1.41</v>
      </c>
      <c r="S27" s="24">
        <v>0.83</v>
      </c>
      <c r="T27" s="24">
        <v>0.88</v>
      </c>
      <c r="U27" s="24">
        <v>0.94332870000000002</v>
      </c>
      <c r="V27" s="202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23">
        <v>0.9175371520983846</v>
      </c>
    </row>
    <row r="28" spans="1:65">
      <c r="A28" s="30"/>
      <c r="B28" s="19">
        <v>1</v>
      </c>
      <c r="C28" s="9">
        <v>5</v>
      </c>
      <c r="D28" s="24">
        <v>0.98960000000000004</v>
      </c>
      <c r="E28" s="24">
        <v>0.95702663400424193</v>
      </c>
      <c r="F28" s="224">
        <v>1.17</v>
      </c>
      <c r="G28" s="24">
        <v>0.91999999999999993</v>
      </c>
      <c r="H28" s="24">
        <v>0.89</v>
      </c>
      <c r="I28" s="24">
        <v>0.95</v>
      </c>
      <c r="J28" s="24">
        <v>0.85000000000000009</v>
      </c>
      <c r="K28" s="24">
        <v>0.90000000000000013</v>
      </c>
      <c r="L28" s="24">
        <v>0.91</v>
      </c>
      <c r="M28" s="24">
        <v>0.90724770853892445</v>
      </c>
      <c r="N28" s="224">
        <v>1.3599999999999999</v>
      </c>
      <c r="O28" s="24">
        <v>0.79</v>
      </c>
      <c r="P28" s="24">
        <v>1.0468</v>
      </c>
      <c r="Q28" s="24">
        <v>0.81999999999999984</v>
      </c>
      <c r="R28" s="224">
        <v>1.29</v>
      </c>
      <c r="S28" s="24">
        <v>0.81999999999999984</v>
      </c>
      <c r="T28" s="24">
        <v>0.88</v>
      </c>
      <c r="U28" s="24">
        <v>0.9964529000000002</v>
      </c>
      <c r="V28" s="202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23">
        <v>77</v>
      </c>
    </row>
    <row r="29" spans="1:65">
      <c r="A29" s="30"/>
      <c r="B29" s="19">
        <v>1</v>
      </c>
      <c r="C29" s="9">
        <v>6</v>
      </c>
      <c r="D29" s="24">
        <v>0.99970000000000003</v>
      </c>
      <c r="E29" s="24">
        <v>0.94839185162243078</v>
      </c>
      <c r="F29" s="224">
        <v>1.1499999999999999</v>
      </c>
      <c r="G29" s="24">
        <v>1</v>
      </c>
      <c r="H29" s="24">
        <v>0.90000000000000013</v>
      </c>
      <c r="I29" s="24">
        <v>0.95</v>
      </c>
      <c r="J29" s="24">
        <v>0.86</v>
      </c>
      <c r="K29" s="24">
        <v>0.90000000000000013</v>
      </c>
      <c r="L29" s="24">
        <v>0.88</v>
      </c>
      <c r="M29" s="24">
        <v>0.91144102350843026</v>
      </c>
      <c r="N29" s="224">
        <v>1.37</v>
      </c>
      <c r="O29" s="24">
        <v>0.79</v>
      </c>
      <c r="P29" s="24">
        <v>1.0998000000000001</v>
      </c>
      <c r="Q29" s="24">
        <v>0.86</v>
      </c>
      <c r="R29" s="224">
        <v>1.41</v>
      </c>
      <c r="S29" s="24">
        <v>0.81999999999999984</v>
      </c>
      <c r="T29" s="24">
        <v>0.86999999999999988</v>
      </c>
      <c r="U29" s="24">
        <v>0.96091919999999986</v>
      </c>
      <c r="V29" s="202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56"/>
    </row>
    <row r="30" spans="1:65">
      <c r="A30" s="30"/>
      <c r="B30" s="20" t="s">
        <v>262</v>
      </c>
      <c r="C30" s="12"/>
      <c r="D30" s="226">
        <v>0.99480000000000002</v>
      </c>
      <c r="E30" s="226">
        <v>0.94401985962065282</v>
      </c>
      <c r="F30" s="226">
        <v>1.175</v>
      </c>
      <c r="G30" s="226">
        <v>0.94999999999999984</v>
      </c>
      <c r="H30" s="226">
        <v>0.89166666666666672</v>
      </c>
      <c r="I30" s="226">
        <v>0.95500000000000007</v>
      </c>
      <c r="J30" s="226">
        <v>0.85500000000000009</v>
      </c>
      <c r="K30" s="226">
        <v>0.89833333333333343</v>
      </c>
      <c r="L30" s="226">
        <v>0.89999999999999991</v>
      </c>
      <c r="M30" s="226">
        <v>0.91890979518844806</v>
      </c>
      <c r="N30" s="226">
        <v>1.3549999999999998</v>
      </c>
      <c r="O30" s="226">
        <v>0.84500000000000008</v>
      </c>
      <c r="P30" s="226">
        <v>1.0808666666666669</v>
      </c>
      <c r="Q30" s="226">
        <v>0.85666666666666658</v>
      </c>
      <c r="R30" s="226">
        <v>1.2916666666666667</v>
      </c>
      <c r="S30" s="226">
        <v>0.82833333333333348</v>
      </c>
      <c r="T30" s="226">
        <v>0.875</v>
      </c>
      <c r="U30" s="226">
        <v>0.94612858333333338</v>
      </c>
      <c r="V30" s="202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56"/>
    </row>
    <row r="31" spans="1:65">
      <c r="A31" s="30"/>
      <c r="B31" s="3" t="s">
        <v>263</v>
      </c>
      <c r="C31" s="29"/>
      <c r="D31" s="24">
        <v>0.99429999999999996</v>
      </c>
      <c r="E31" s="24">
        <v>0.94426408393058914</v>
      </c>
      <c r="F31" s="24">
        <v>1.1599999999999999</v>
      </c>
      <c r="G31" s="24">
        <v>0.94499999999999984</v>
      </c>
      <c r="H31" s="24">
        <v>0.89</v>
      </c>
      <c r="I31" s="24">
        <v>0.95499999999999996</v>
      </c>
      <c r="J31" s="24">
        <v>0.85499999999999998</v>
      </c>
      <c r="K31" s="24">
        <v>0.89500000000000002</v>
      </c>
      <c r="L31" s="24">
        <v>0.9</v>
      </c>
      <c r="M31" s="24">
        <v>0.91835801689099994</v>
      </c>
      <c r="N31" s="24">
        <v>1.365</v>
      </c>
      <c r="O31" s="24">
        <v>0.85499999999999998</v>
      </c>
      <c r="P31" s="24">
        <v>1.0863499999999999</v>
      </c>
      <c r="Q31" s="24">
        <v>0.86</v>
      </c>
      <c r="R31" s="24">
        <v>1.3</v>
      </c>
      <c r="S31" s="24">
        <v>0.83</v>
      </c>
      <c r="T31" s="24">
        <v>0.88</v>
      </c>
      <c r="U31" s="24">
        <v>0.95566344999999986</v>
      </c>
      <c r="V31" s="202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56"/>
    </row>
    <row r="32" spans="1:65">
      <c r="A32" s="30"/>
      <c r="B32" s="3" t="s">
        <v>264</v>
      </c>
      <c r="C32" s="29"/>
      <c r="D32" s="24">
        <v>5.6557934898650471E-3</v>
      </c>
      <c r="E32" s="24">
        <v>8.9986233225816427E-3</v>
      </c>
      <c r="F32" s="24">
        <v>3.5637059362410954E-2</v>
      </c>
      <c r="G32" s="24">
        <v>2.8284271247461919E-2</v>
      </c>
      <c r="H32" s="24">
        <v>7.5277265270908651E-3</v>
      </c>
      <c r="I32" s="24">
        <v>5.4772255750516656E-3</v>
      </c>
      <c r="J32" s="24">
        <v>5.4772255750516049E-3</v>
      </c>
      <c r="K32" s="24">
        <v>1.1690451944500095E-2</v>
      </c>
      <c r="L32" s="24">
        <v>1.8973665961010248E-2</v>
      </c>
      <c r="M32" s="24">
        <v>8.9255384184539072E-3</v>
      </c>
      <c r="N32" s="24">
        <v>2.8809720581775847E-2</v>
      </c>
      <c r="O32" s="24">
        <v>4.8476798574163309E-2</v>
      </c>
      <c r="P32" s="24">
        <v>2.101082260804342E-2</v>
      </c>
      <c r="Q32" s="24">
        <v>2.4221202832779974E-2</v>
      </c>
      <c r="R32" s="24">
        <v>0.11531117320826563</v>
      </c>
      <c r="S32" s="24">
        <v>7.527726527090866E-3</v>
      </c>
      <c r="T32" s="24">
        <v>1.3784048752090203E-2</v>
      </c>
      <c r="U32" s="24">
        <v>4.8595762470751216E-2</v>
      </c>
      <c r="V32" s="202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203"/>
      <c r="BH32" s="203"/>
      <c r="BI32" s="203"/>
      <c r="BJ32" s="203"/>
      <c r="BK32" s="203"/>
      <c r="BL32" s="203"/>
      <c r="BM32" s="56"/>
    </row>
    <row r="33" spans="1:65">
      <c r="A33" s="30"/>
      <c r="B33" s="3" t="s">
        <v>86</v>
      </c>
      <c r="C33" s="29"/>
      <c r="D33" s="13">
        <v>5.6853573480750369E-3</v>
      </c>
      <c r="E33" s="13">
        <v>9.5322394236469453E-3</v>
      </c>
      <c r="F33" s="13">
        <v>3.032941222332847E-2</v>
      </c>
      <c r="G33" s="13">
        <v>2.9772917102591497E-2</v>
      </c>
      <c r="H33" s="13">
        <v>8.4423101238402225E-3</v>
      </c>
      <c r="I33" s="13">
        <v>5.7353147382739949E-3</v>
      </c>
      <c r="J33" s="13">
        <v>6.4061117836860873E-3</v>
      </c>
      <c r="K33" s="13">
        <v>1.3013490105194911E-2</v>
      </c>
      <c r="L33" s="13">
        <v>2.1081851067789165E-2</v>
      </c>
      <c r="M33" s="13">
        <v>9.7131823658746352E-3</v>
      </c>
      <c r="N33" s="13">
        <v>2.1261786407214652E-2</v>
      </c>
      <c r="O33" s="13">
        <v>5.7368992395459534E-2</v>
      </c>
      <c r="P33" s="13">
        <v>1.9438866287587196E-2</v>
      </c>
      <c r="Q33" s="13">
        <v>2.8273777625813203E-2</v>
      </c>
      <c r="R33" s="13">
        <v>8.9273166354786285E-2</v>
      </c>
      <c r="S33" s="13">
        <v>9.0877986242545658E-3</v>
      </c>
      <c r="T33" s="13">
        <v>1.5753198573817375E-2</v>
      </c>
      <c r="U33" s="13">
        <v>5.1362746382253945E-2</v>
      </c>
      <c r="V33" s="146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265</v>
      </c>
      <c r="C34" s="29"/>
      <c r="D34" s="13">
        <v>8.420677868456572E-2</v>
      </c>
      <c r="E34" s="13">
        <v>2.8862817665424201E-2</v>
      </c>
      <c r="F34" s="13">
        <v>0.28060209585279927</v>
      </c>
      <c r="G34" s="13">
        <v>3.5380417923539742E-2</v>
      </c>
      <c r="H34" s="13">
        <v>-2.8195572650712486E-2</v>
      </c>
      <c r="I34" s="13">
        <v>4.0829788544190171E-2</v>
      </c>
      <c r="J34" s="13">
        <v>-6.8157623868814077E-2</v>
      </c>
      <c r="K34" s="13">
        <v>-2.0929745156512247E-2</v>
      </c>
      <c r="L34" s="13">
        <v>-1.9113288282962326E-2</v>
      </c>
      <c r="M34" s="13">
        <v>1.4960081855259766E-3</v>
      </c>
      <c r="N34" s="13">
        <v>0.4767794381962065</v>
      </c>
      <c r="O34" s="13">
        <v>-7.905636511011449E-2</v>
      </c>
      <c r="P34" s="13">
        <v>0.1780086116346915</v>
      </c>
      <c r="Q34" s="13">
        <v>-6.6341166995264156E-2</v>
      </c>
      <c r="R34" s="13">
        <v>0.40775407700130417</v>
      </c>
      <c r="S34" s="13">
        <v>-9.7220933845615143E-2</v>
      </c>
      <c r="T34" s="13">
        <v>-4.6360141386213249E-2</v>
      </c>
      <c r="U34" s="13">
        <v>3.1161061074814089E-2</v>
      </c>
      <c r="V34" s="146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266</v>
      </c>
      <c r="C35" s="47"/>
      <c r="D35" s="45">
        <v>0.71</v>
      </c>
      <c r="E35" s="45">
        <v>0.14000000000000001</v>
      </c>
      <c r="F35" s="45">
        <v>2.74</v>
      </c>
      <c r="G35" s="45">
        <v>0.21</v>
      </c>
      <c r="H35" s="45">
        <v>0.45</v>
      </c>
      <c r="I35" s="45">
        <v>0.26</v>
      </c>
      <c r="J35" s="45">
        <v>0.86</v>
      </c>
      <c r="K35" s="45">
        <v>0.37</v>
      </c>
      <c r="L35" s="45">
        <v>0.35</v>
      </c>
      <c r="M35" s="45">
        <v>0.14000000000000001</v>
      </c>
      <c r="N35" s="45">
        <v>4.7699999999999996</v>
      </c>
      <c r="O35" s="45">
        <v>0.97</v>
      </c>
      <c r="P35" s="45">
        <v>1.68</v>
      </c>
      <c r="Q35" s="45">
        <v>0.84</v>
      </c>
      <c r="R35" s="45">
        <v>4.05</v>
      </c>
      <c r="S35" s="45">
        <v>1.1599999999999999</v>
      </c>
      <c r="T35" s="45">
        <v>0.64</v>
      </c>
      <c r="U35" s="45">
        <v>0.17</v>
      </c>
      <c r="V35" s="146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BM36" s="55"/>
    </row>
    <row r="37" spans="1:65" ht="15">
      <c r="B37" s="8" t="s">
        <v>556</v>
      </c>
      <c r="BM37" s="28" t="s">
        <v>66</v>
      </c>
    </row>
    <row r="38" spans="1:65" ht="15">
      <c r="A38" s="25" t="s">
        <v>7</v>
      </c>
      <c r="B38" s="18" t="s">
        <v>110</v>
      </c>
      <c r="C38" s="15" t="s">
        <v>111</v>
      </c>
      <c r="D38" s="16" t="s">
        <v>230</v>
      </c>
      <c r="E38" s="17" t="s">
        <v>230</v>
      </c>
      <c r="F38" s="17" t="s">
        <v>230</v>
      </c>
      <c r="G38" s="17" t="s">
        <v>230</v>
      </c>
      <c r="H38" s="17" t="s">
        <v>230</v>
      </c>
      <c r="I38" s="17" t="s">
        <v>230</v>
      </c>
      <c r="J38" s="17" t="s">
        <v>230</v>
      </c>
      <c r="K38" s="17" t="s">
        <v>230</v>
      </c>
      <c r="L38" s="17" t="s">
        <v>230</v>
      </c>
      <c r="M38" s="17" t="s">
        <v>230</v>
      </c>
      <c r="N38" s="17" t="s">
        <v>230</v>
      </c>
      <c r="O38" s="17" t="s">
        <v>230</v>
      </c>
      <c r="P38" s="17" t="s">
        <v>230</v>
      </c>
      <c r="Q38" s="17" t="s">
        <v>230</v>
      </c>
      <c r="R38" s="17" t="s">
        <v>230</v>
      </c>
      <c r="S38" s="17" t="s">
        <v>230</v>
      </c>
      <c r="T38" s="17" t="s">
        <v>230</v>
      </c>
      <c r="U38" s="17" t="s">
        <v>230</v>
      </c>
      <c r="V38" s="17" t="s">
        <v>230</v>
      </c>
      <c r="W38" s="17" t="s">
        <v>230</v>
      </c>
      <c r="X38" s="17" t="s">
        <v>230</v>
      </c>
      <c r="Y38" s="146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231</v>
      </c>
      <c r="C39" s="9" t="s">
        <v>231</v>
      </c>
      <c r="D39" s="144" t="s">
        <v>234</v>
      </c>
      <c r="E39" s="145" t="s">
        <v>235</v>
      </c>
      <c r="F39" s="145" t="s">
        <v>236</v>
      </c>
      <c r="G39" s="145" t="s">
        <v>237</v>
      </c>
      <c r="H39" s="145" t="s">
        <v>239</v>
      </c>
      <c r="I39" s="145" t="s">
        <v>240</v>
      </c>
      <c r="J39" s="145" t="s">
        <v>241</v>
      </c>
      <c r="K39" s="145" t="s">
        <v>242</v>
      </c>
      <c r="L39" s="145" t="s">
        <v>243</v>
      </c>
      <c r="M39" s="145" t="s">
        <v>244</v>
      </c>
      <c r="N39" s="145" t="s">
        <v>245</v>
      </c>
      <c r="O39" s="145" t="s">
        <v>246</v>
      </c>
      <c r="P39" s="145" t="s">
        <v>247</v>
      </c>
      <c r="Q39" s="145" t="s">
        <v>248</v>
      </c>
      <c r="R39" s="145" t="s">
        <v>249</v>
      </c>
      <c r="S39" s="145" t="s">
        <v>250</v>
      </c>
      <c r="T39" s="145" t="s">
        <v>251</v>
      </c>
      <c r="U39" s="145" t="s">
        <v>286</v>
      </c>
      <c r="V39" s="145" t="s">
        <v>254</v>
      </c>
      <c r="W39" s="145" t="s">
        <v>255</v>
      </c>
      <c r="X39" s="145" t="s">
        <v>301</v>
      </c>
      <c r="Y39" s="146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289</v>
      </c>
      <c r="E40" s="11" t="s">
        <v>289</v>
      </c>
      <c r="F40" s="11" t="s">
        <v>290</v>
      </c>
      <c r="G40" s="11" t="s">
        <v>290</v>
      </c>
      <c r="H40" s="11" t="s">
        <v>324</v>
      </c>
      <c r="I40" s="11" t="s">
        <v>324</v>
      </c>
      <c r="J40" s="11" t="s">
        <v>289</v>
      </c>
      <c r="K40" s="11" t="s">
        <v>289</v>
      </c>
      <c r="L40" s="11" t="s">
        <v>289</v>
      </c>
      <c r="M40" s="11" t="s">
        <v>289</v>
      </c>
      <c r="N40" s="11" t="s">
        <v>289</v>
      </c>
      <c r="O40" s="11" t="s">
        <v>324</v>
      </c>
      <c r="P40" s="11" t="s">
        <v>324</v>
      </c>
      <c r="Q40" s="11" t="s">
        <v>324</v>
      </c>
      <c r="R40" s="11" t="s">
        <v>289</v>
      </c>
      <c r="S40" s="11" t="s">
        <v>289</v>
      </c>
      <c r="T40" s="11" t="s">
        <v>289</v>
      </c>
      <c r="U40" s="11" t="s">
        <v>324</v>
      </c>
      <c r="V40" s="11" t="s">
        <v>290</v>
      </c>
      <c r="W40" s="11" t="s">
        <v>289</v>
      </c>
      <c r="X40" s="11" t="s">
        <v>290</v>
      </c>
      <c r="Y40" s="146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0</v>
      </c>
    </row>
    <row r="41" spans="1:65">
      <c r="A41" s="30"/>
      <c r="B41" s="19"/>
      <c r="C41" s="9"/>
      <c r="D41" s="26" t="s">
        <v>325</v>
      </c>
      <c r="E41" s="26" t="s">
        <v>326</v>
      </c>
      <c r="F41" s="26" t="s">
        <v>326</v>
      </c>
      <c r="G41" s="26" t="s">
        <v>327</v>
      </c>
      <c r="H41" s="26" t="s">
        <v>327</v>
      </c>
      <c r="I41" s="26" t="s">
        <v>327</v>
      </c>
      <c r="J41" s="26" t="s">
        <v>327</v>
      </c>
      <c r="K41" s="26" t="s">
        <v>327</v>
      </c>
      <c r="L41" s="26" t="s">
        <v>327</v>
      </c>
      <c r="M41" s="26" t="s">
        <v>327</v>
      </c>
      <c r="N41" s="26" t="s">
        <v>327</v>
      </c>
      <c r="O41" s="26" t="s">
        <v>325</v>
      </c>
      <c r="P41" s="26" t="s">
        <v>327</v>
      </c>
      <c r="Q41" s="26" t="s">
        <v>325</v>
      </c>
      <c r="R41" s="26" t="s">
        <v>327</v>
      </c>
      <c r="S41" s="26" t="s">
        <v>325</v>
      </c>
      <c r="T41" s="26" t="s">
        <v>292</v>
      </c>
      <c r="U41" s="26" t="s">
        <v>328</v>
      </c>
      <c r="V41" s="26" t="s">
        <v>325</v>
      </c>
      <c r="W41" s="26" t="s">
        <v>261</v>
      </c>
      <c r="X41" s="26" t="s">
        <v>327</v>
      </c>
      <c r="Y41" s="146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8">
        <v>1</v>
      </c>
      <c r="C42" s="14">
        <v>1</v>
      </c>
      <c r="D42" s="204">
        <v>114</v>
      </c>
      <c r="E42" s="204">
        <v>115.58643939167767</v>
      </c>
      <c r="F42" s="204">
        <v>110.691</v>
      </c>
      <c r="G42" s="204">
        <v>111.09400000000002</v>
      </c>
      <c r="H42" s="204">
        <v>113</v>
      </c>
      <c r="I42" s="204">
        <v>118</v>
      </c>
      <c r="J42" s="204">
        <v>116.5</v>
      </c>
      <c r="K42" s="204">
        <v>122.5</v>
      </c>
      <c r="L42" s="204">
        <v>115.5</v>
      </c>
      <c r="M42" s="205">
        <v>127.50000000000001</v>
      </c>
      <c r="N42" s="204">
        <v>117</v>
      </c>
      <c r="O42" s="204">
        <v>115.81263142352</v>
      </c>
      <c r="P42" s="204">
        <v>112.9</v>
      </c>
      <c r="Q42" s="204">
        <v>120</v>
      </c>
      <c r="R42" s="204">
        <v>113.7</v>
      </c>
      <c r="S42" s="204">
        <v>119</v>
      </c>
      <c r="T42" s="204">
        <v>119.7</v>
      </c>
      <c r="U42" s="204">
        <v>116</v>
      </c>
      <c r="V42" s="205">
        <v>99.6</v>
      </c>
      <c r="W42" s="204">
        <v>113</v>
      </c>
      <c r="X42" s="204">
        <v>116.11499999999999</v>
      </c>
      <c r="Y42" s="206"/>
      <c r="Z42" s="207"/>
      <c r="AA42" s="207"/>
      <c r="AB42" s="207"/>
      <c r="AC42" s="207"/>
      <c r="AD42" s="207"/>
      <c r="AE42" s="207"/>
      <c r="AF42" s="207"/>
      <c r="AG42" s="207"/>
      <c r="AH42" s="207"/>
      <c r="AI42" s="207"/>
      <c r="AJ42" s="207"/>
      <c r="AK42" s="207"/>
      <c r="AL42" s="207"/>
      <c r="AM42" s="207"/>
      <c r="AN42" s="207"/>
      <c r="AO42" s="207"/>
      <c r="AP42" s="207"/>
      <c r="AQ42" s="207"/>
      <c r="AR42" s="207"/>
      <c r="AS42" s="207"/>
      <c r="AT42" s="207"/>
      <c r="AU42" s="207"/>
      <c r="AV42" s="207"/>
      <c r="AW42" s="207"/>
      <c r="AX42" s="207"/>
      <c r="AY42" s="207"/>
      <c r="AZ42" s="207"/>
      <c r="BA42" s="207"/>
      <c r="BB42" s="207"/>
      <c r="BC42" s="207"/>
      <c r="BD42" s="207"/>
      <c r="BE42" s="207"/>
      <c r="BF42" s="207"/>
      <c r="BG42" s="207"/>
      <c r="BH42" s="207"/>
      <c r="BI42" s="207"/>
      <c r="BJ42" s="207"/>
      <c r="BK42" s="207"/>
      <c r="BL42" s="207"/>
      <c r="BM42" s="208">
        <v>1</v>
      </c>
    </row>
    <row r="43" spans="1:65">
      <c r="A43" s="30"/>
      <c r="B43" s="19">
        <v>1</v>
      </c>
      <c r="C43" s="9">
        <v>2</v>
      </c>
      <c r="D43" s="209">
        <v>115</v>
      </c>
      <c r="E43" s="209">
        <v>117.13993135736256</v>
      </c>
      <c r="F43" s="209">
        <v>115.288</v>
      </c>
      <c r="G43" s="209">
        <v>107.376</v>
      </c>
      <c r="H43" s="209">
        <v>119</v>
      </c>
      <c r="I43" s="209">
        <v>119</v>
      </c>
      <c r="J43" s="209">
        <v>116</v>
      </c>
      <c r="K43" s="209">
        <v>123.5</v>
      </c>
      <c r="L43" s="209">
        <v>114</v>
      </c>
      <c r="M43" s="211">
        <v>125.49999999999999</v>
      </c>
      <c r="N43" s="209">
        <v>116</v>
      </c>
      <c r="O43" s="209">
        <v>113.48275741552</v>
      </c>
      <c r="P43" s="209">
        <v>116</v>
      </c>
      <c r="Q43" s="209">
        <v>114</v>
      </c>
      <c r="R43" s="209">
        <v>114.5</v>
      </c>
      <c r="S43" s="209">
        <v>119</v>
      </c>
      <c r="T43" s="209">
        <v>116.4</v>
      </c>
      <c r="U43" s="209">
        <v>115</v>
      </c>
      <c r="V43" s="211">
        <v>98.5</v>
      </c>
      <c r="W43" s="209">
        <v>115</v>
      </c>
      <c r="X43" s="209">
        <v>119.681</v>
      </c>
      <c r="Y43" s="206"/>
      <c r="Z43" s="207"/>
      <c r="AA43" s="207"/>
      <c r="AB43" s="207"/>
      <c r="AC43" s="207"/>
      <c r="AD43" s="207"/>
      <c r="AE43" s="207"/>
      <c r="AF43" s="207"/>
      <c r="AG43" s="207"/>
      <c r="AH43" s="207"/>
      <c r="AI43" s="207"/>
      <c r="AJ43" s="207"/>
      <c r="AK43" s="207"/>
      <c r="AL43" s="207"/>
      <c r="AM43" s="207"/>
      <c r="AN43" s="207"/>
      <c r="AO43" s="207"/>
      <c r="AP43" s="207"/>
      <c r="AQ43" s="207"/>
      <c r="AR43" s="207"/>
      <c r="AS43" s="207"/>
      <c r="AT43" s="207"/>
      <c r="AU43" s="207"/>
      <c r="AV43" s="207"/>
      <c r="AW43" s="207"/>
      <c r="AX43" s="207"/>
      <c r="AY43" s="207"/>
      <c r="AZ43" s="207"/>
      <c r="BA43" s="207"/>
      <c r="BB43" s="207"/>
      <c r="BC43" s="207"/>
      <c r="BD43" s="207"/>
      <c r="BE43" s="207"/>
      <c r="BF43" s="207"/>
      <c r="BG43" s="207"/>
      <c r="BH43" s="207"/>
      <c r="BI43" s="207"/>
      <c r="BJ43" s="207"/>
      <c r="BK43" s="207"/>
      <c r="BL43" s="207"/>
      <c r="BM43" s="208">
        <v>9</v>
      </c>
    </row>
    <row r="44" spans="1:65">
      <c r="A44" s="30"/>
      <c r="B44" s="19">
        <v>1</v>
      </c>
      <c r="C44" s="9">
        <v>3</v>
      </c>
      <c r="D44" s="209">
        <v>116</v>
      </c>
      <c r="E44" s="209">
        <v>117.18244400821825</v>
      </c>
      <c r="F44" s="209">
        <v>110.321</v>
      </c>
      <c r="G44" s="209">
        <v>109.917</v>
      </c>
      <c r="H44" s="209">
        <v>115</v>
      </c>
      <c r="I44" s="209">
        <v>118</v>
      </c>
      <c r="J44" s="209">
        <v>116</v>
      </c>
      <c r="K44" s="209">
        <v>121.5</v>
      </c>
      <c r="L44" s="209">
        <v>113.5</v>
      </c>
      <c r="M44" s="211">
        <v>123.5</v>
      </c>
      <c r="N44" s="209">
        <v>118</v>
      </c>
      <c r="O44" s="209">
        <v>113.00481475552</v>
      </c>
      <c r="P44" s="209">
        <v>115</v>
      </c>
      <c r="Q44" s="209">
        <v>117</v>
      </c>
      <c r="R44" s="209">
        <v>109.6</v>
      </c>
      <c r="S44" s="209">
        <v>118</v>
      </c>
      <c r="T44" s="209">
        <v>116.6</v>
      </c>
      <c r="U44" s="209">
        <v>120</v>
      </c>
      <c r="V44" s="211">
        <v>98.8</v>
      </c>
      <c r="W44" s="209">
        <v>110</v>
      </c>
      <c r="X44" s="209">
        <v>119.568</v>
      </c>
      <c r="Y44" s="206"/>
      <c r="Z44" s="207"/>
      <c r="AA44" s="207"/>
      <c r="AB44" s="207"/>
      <c r="AC44" s="207"/>
      <c r="AD44" s="207"/>
      <c r="AE44" s="207"/>
      <c r="AF44" s="207"/>
      <c r="AG44" s="207"/>
      <c r="AH44" s="207"/>
      <c r="AI44" s="207"/>
      <c r="AJ44" s="207"/>
      <c r="AK44" s="207"/>
      <c r="AL44" s="207"/>
      <c r="AM44" s="207"/>
      <c r="AN44" s="207"/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7"/>
      <c r="BJ44" s="207"/>
      <c r="BK44" s="207"/>
      <c r="BL44" s="207"/>
      <c r="BM44" s="208">
        <v>16</v>
      </c>
    </row>
    <row r="45" spans="1:65">
      <c r="A45" s="30"/>
      <c r="B45" s="19">
        <v>1</v>
      </c>
      <c r="C45" s="9">
        <v>4</v>
      </c>
      <c r="D45" s="209">
        <v>115</v>
      </c>
      <c r="E45" s="209">
        <v>116.01398270893188</v>
      </c>
      <c r="F45" s="209">
        <v>113.315</v>
      </c>
      <c r="G45" s="209">
        <v>106.43</v>
      </c>
      <c r="H45" s="209">
        <v>110</v>
      </c>
      <c r="I45" s="209">
        <v>118</v>
      </c>
      <c r="J45" s="209">
        <v>118</v>
      </c>
      <c r="K45" s="209">
        <v>124</v>
      </c>
      <c r="L45" s="209">
        <v>113.5</v>
      </c>
      <c r="M45" s="211">
        <v>127.50000000000001</v>
      </c>
      <c r="N45" s="209">
        <v>115.5</v>
      </c>
      <c r="O45" s="209">
        <v>112.40430712852</v>
      </c>
      <c r="P45" s="209">
        <v>112.9</v>
      </c>
      <c r="Q45" s="209">
        <v>115</v>
      </c>
      <c r="R45" s="209">
        <v>114.6</v>
      </c>
      <c r="S45" s="209">
        <v>119</v>
      </c>
      <c r="T45" s="209">
        <v>117.7</v>
      </c>
      <c r="U45" s="209">
        <v>122</v>
      </c>
      <c r="V45" s="211">
        <v>97.8</v>
      </c>
      <c r="W45" s="209">
        <v>112</v>
      </c>
      <c r="X45" s="209">
        <v>116.935</v>
      </c>
      <c r="Y45" s="206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207"/>
      <c r="BE45" s="207"/>
      <c r="BF45" s="207"/>
      <c r="BG45" s="207"/>
      <c r="BH45" s="207"/>
      <c r="BI45" s="207"/>
      <c r="BJ45" s="207"/>
      <c r="BK45" s="207"/>
      <c r="BL45" s="207"/>
      <c r="BM45" s="208">
        <v>115.66809655588</v>
      </c>
    </row>
    <row r="46" spans="1:65">
      <c r="A46" s="30"/>
      <c r="B46" s="19">
        <v>1</v>
      </c>
      <c r="C46" s="9">
        <v>5</v>
      </c>
      <c r="D46" s="209">
        <v>115</v>
      </c>
      <c r="E46" s="209">
        <v>115.01172553784826</v>
      </c>
      <c r="F46" s="209">
        <v>119.90300000000001</v>
      </c>
      <c r="G46" s="209">
        <v>114.768</v>
      </c>
      <c r="H46" s="209">
        <v>113</v>
      </c>
      <c r="I46" s="209">
        <v>118</v>
      </c>
      <c r="J46" s="209">
        <v>117</v>
      </c>
      <c r="K46" s="209">
        <v>122</v>
      </c>
      <c r="L46" s="209">
        <v>111</v>
      </c>
      <c r="M46" s="211">
        <v>129</v>
      </c>
      <c r="N46" s="209">
        <v>115.5</v>
      </c>
      <c r="O46" s="209">
        <v>115.59991408848393</v>
      </c>
      <c r="P46" s="209">
        <v>112.1</v>
      </c>
      <c r="Q46" s="209">
        <v>115</v>
      </c>
      <c r="R46" s="209">
        <v>108.8</v>
      </c>
      <c r="S46" s="209">
        <v>119</v>
      </c>
      <c r="T46" s="209">
        <v>115.8</v>
      </c>
      <c r="U46" s="209">
        <v>125</v>
      </c>
      <c r="V46" s="211">
        <v>96.4</v>
      </c>
      <c r="W46" s="209">
        <v>112</v>
      </c>
      <c r="X46" s="209">
        <v>119.214</v>
      </c>
      <c r="Y46" s="206"/>
      <c r="Z46" s="207"/>
      <c r="AA46" s="207"/>
      <c r="AB46" s="207"/>
      <c r="AC46" s="207"/>
      <c r="AD46" s="207"/>
      <c r="AE46" s="207"/>
      <c r="AF46" s="207"/>
      <c r="AG46" s="207"/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/>
      <c r="AY46" s="207"/>
      <c r="AZ46" s="207"/>
      <c r="BA46" s="207"/>
      <c r="BB46" s="207"/>
      <c r="BC46" s="207"/>
      <c r="BD46" s="207"/>
      <c r="BE46" s="207"/>
      <c r="BF46" s="207"/>
      <c r="BG46" s="207"/>
      <c r="BH46" s="207"/>
      <c r="BI46" s="207"/>
      <c r="BJ46" s="207"/>
      <c r="BK46" s="207"/>
      <c r="BL46" s="207"/>
      <c r="BM46" s="208">
        <v>78</v>
      </c>
    </row>
    <row r="47" spans="1:65">
      <c r="A47" s="30"/>
      <c r="B47" s="19">
        <v>1</v>
      </c>
      <c r="C47" s="9">
        <v>6</v>
      </c>
      <c r="D47" s="209">
        <v>115</v>
      </c>
      <c r="E47" s="209">
        <v>116.02798574719786</v>
      </c>
      <c r="F47" s="209">
        <v>107.465</v>
      </c>
      <c r="G47" s="209">
        <v>112.51300000000001</v>
      </c>
      <c r="H47" s="209">
        <v>112</v>
      </c>
      <c r="I47" s="209">
        <v>118</v>
      </c>
      <c r="J47" s="209">
        <v>117.5</v>
      </c>
      <c r="K47" s="209">
        <v>121.5</v>
      </c>
      <c r="L47" s="209">
        <v>114.5</v>
      </c>
      <c r="M47" s="211">
        <v>124.49999999999999</v>
      </c>
      <c r="N47" s="209">
        <v>114</v>
      </c>
      <c r="O47" s="209">
        <v>114.22607380752</v>
      </c>
      <c r="P47" s="209">
        <v>111.7</v>
      </c>
      <c r="Q47" s="209">
        <v>117</v>
      </c>
      <c r="R47" s="209">
        <v>109.2</v>
      </c>
      <c r="S47" s="210">
        <v>123.00000000000001</v>
      </c>
      <c r="T47" s="209">
        <v>114.9</v>
      </c>
      <c r="U47" s="209">
        <v>119</v>
      </c>
      <c r="V47" s="211">
        <v>99</v>
      </c>
      <c r="W47" s="209">
        <v>116</v>
      </c>
      <c r="X47" s="209">
        <v>121.176</v>
      </c>
      <c r="Y47" s="206"/>
      <c r="Z47" s="207"/>
      <c r="AA47" s="207"/>
      <c r="AB47" s="207"/>
      <c r="AC47" s="207"/>
      <c r="AD47" s="207"/>
      <c r="AE47" s="207"/>
      <c r="AF47" s="207"/>
      <c r="AG47" s="207"/>
      <c r="AH47" s="207"/>
      <c r="AI47" s="207"/>
      <c r="AJ47" s="207"/>
      <c r="AK47" s="207"/>
      <c r="AL47" s="207"/>
      <c r="AM47" s="207"/>
      <c r="AN47" s="207"/>
      <c r="AO47" s="207"/>
      <c r="AP47" s="207"/>
      <c r="AQ47" s="207"/>
      <c r="AR47" s="207"/>
      <c r="AS47" s="207"/>
      <c r="AT47" s="207"/>
      <c r="AU47" s="207"/>
      <c r="AV47" s="207"/>
      <c r="AW47" s="207"/>
      <c r="AX47" s="207"/>
      <c r="AY47" s="207"/>
      <c r="AZ47" s="207"/>
      <c r="BA47" s="207"/>
      <c r="BB47" s="207"/>
      <c r="BC47" s="207"/>
      <c r="BD47" s="207"/>
      <c r="BE47" s="207"/>
      <c r="BF47" s="207"/>
      <c r="BG47" s="207"/>
      <c r="BH47" s="207"/>
      <c r="BI47" s="207"/>
      <c r="BJ47" s="207"/>
      <c r="BK47" s="207"/>
      <c r="BL47" s="207"/>
      <c r="BM47" s="212"/>
    </row>
    <row r="48" spans="1:65">
      <c r="A48" s="30"/>
      <c r="B48" s="20" t="s">
        <v>262</v>
      </c>
      <c r="C48" s="12"/>
      <c r="D48" s="213">
        <v>115</v>
      </c>
      <c r="E48" s="213">
        <v>116.16041812520608</v>
      </c>
      <c r="F48" s="213">
        <v>112.83049999999999</v>
      </c>
      <c r="G48" s="213">
        <v>110.34966666666668</v>
      </c>
      <c r="H48" s="213">
        <v>113.66666666666667</v>
      </c>
      <c r="I48" s="213">
        <v>118.16666666666667</v>
      </c>
      <c r="J48" s="213">
        <v>116.83333333333333</v>
      </c>
      <c r="K48" s="213">
        <v>122.5</v>
      </c>
      <c r="L48" s="213">
        <v>113.66666666666667</v>
      </c>
      <c r="M48" s="213">
        <v>126.25</v>
      </c>
      <c r="N48" s="213">
        <v>116</v>
      </c>
      <c r="O48" s="213">
        <v>114.08841643651401</v>
      </c>
      <c r="P48" s="213">
        <v>113.43333333333334</v>
      </c>
      <c r="Q48" s="213">
        <v>116.33333333333333</v>
      </c>
      <c r="R48" s="213">
        <v>111.73333333333333</v>
      </c>
      <c r="S48" s="213">
        <v>119.5</v>
      </c>
      <c r="T48" s="213">
        <v>116.85000000000001</v>
      </c>
      <c r="U48" s="213">
        <v>119.5</v>
      </c>
      <c r="V48" s="213">
        <v>98.350000000000009</v>
      </c>
      <c r="W48" s="213">
        <v>113</v>
      </c>
      <c r="X48" s="213">
        <v>118.78149999999999</v>
      </c>
      <c r="Y48" s="206"/>
      <c r="Z48" s="207"/>
      <c r="AA48" s="207"/>
      <c r="AB48" s="207"/>
      <c r="AC48" s="207"/>
      <c r="AD48" s="207"/>
      <c r="AE48" s="207"/>
      <c r="AF48" s="207"/>
      <c r="AG48" s="207"/>
      <c r="AH48" s="207"/>
      <c r="AI48" s="207"/>
      <c r="AJ48" s="207"/>
      <c r="AK48" s="207"/>
      <c r="AL48" s="207"/>
      <c r="AM48" s="207"/>
      <c r="AN48" s="207"/>
      <c r="AO48" s="207"/>
      <c r="AP48" s="207"/>
      <c r="AQ48" s="207"/>
      <c r="AR48" s="207"/>
      <c r="AS48" s="207"/>
      <c r="AT48" s="207"/>
      <c r="AU48" s="207"/>
      <c r="AV48" s="207"/>
      <c r="AW48" s="207"/>
      <c r="AX48" s="207"/>
      <c r="AY48" s="207"/>
      <c r="AZ48" s="207"/>
      <c r="BA48" s="207"/>
      <c r="BB48" s="207"/>
      <c r="BC48" s="207"/>
      <c r="BD48" s="207"/>
      <c r="BE48" s="207"/>
      <c r="BF48" s="207"/>
      <c r="BG48" s="207"/>
      <c r="BH48" s="207"/>
      <c r="BI48" s="207"/>
      <c r="BJ48" s="207"/>
      <c r="BK48" s="207"/>
      <c r="BL48" s="207"/>
      <c r="BM48" s="212"/>
    </row>
    <row r="49" spans="1:65">
      <c r="A49" s="30"/>
      <c r="B49" s="3" t="s">
        <v>263</v>
      </c>
      <c r="C49" s="29"/>
      <c r="D49" s="209">
        <v>115</v>
      </c>
      <c r="E49" s="209">
        <v>116.02098422806486</v>
      </c>
      <c r="F49" s="209">
        <v>112.003</v>
      </c>
      <c r="G49" s="209">
        <v>110.50550000000001</v>
      </c>
      <c r="H49" s="209">
        <v>113</v>
      </c>
      <c r="I49" s="209">
        <v>118</v>
      </c>
      <c r="J49" s="209">
        <v>116.75</v>
      </c>
      <c r="K49" s="209">
        <v>122.25</v>
      </c>
      <c r="L49" s="209">
        <v>113.75</v>
      </c>
      <c r="M49" s="209">
        <v>126.5</v>
      </c>
      <c r="N49" s="209">
        <v>115.75</v>
      </c>
      <c r="O49" s="209">
        <v>113.85441561152</v>
      </c>
      <c r="P49" s="209">
        <v>112.9</v>
      </c>
      <c r="Q49" s="209">
        <v>116</v>
      </c>
      <c r="R49" s="209">
        <v>111.65</v>
      </c>
      <c r="S49" s="209">
        <v>119</v>
      </c>
      <c r="T49" s="209">
        <v>116.5</v>
      </c>
      <c r="U49" s="209">
        <v>119.5</v>
      </c>
      <c r="V49" s="209">
        <v>98.65</v>
      </c>
      <c r="W49" s="209">
        <v>112.5</v>
      </c>
      <c r="X49" s="209">
        <v>119.39099999999999</v>
      </c>
      <c r="Y49" s="206"/>
      <c r="Z49" s="207"/>
      <c r="AA49" s="207"/>
      <c r="AB49" s="207"/>
      <c r="AC49" s="207"/>
      <c r="AD49" s="207"/>
      <c r="AE49" s="207"/>
      <c r="AF49" s="207"/>
      <c r="AG49" s="207"/>
      <c r="AH49" s="207"/>
      <c r="AI49" s="207"/>
      <c r="AJ49" s="207"/>
      <c r="AK49" s="207"/>
      <c r="AL49" s="207"/>
      <c r="AM49" s="207"/>
      <c r="AN49" s="207"/>
      <c r="AO49" s="207"/>
      <c r="AP49" s="207"/>
      <c r="AQ49" s="207"/>
      <c r="AR49" s="207"/>
      <c r="AS49" s="207"/>
      <c r="AT49" s="207"/>
      <c r="AU49" s="207"/>
      <c r="AV49" s="207"/>
      <c r="AW49" s="207"/>
      <c r="AX49" s="207"/>
      <c r="AY49" s="207"/>
      <c r="AZ49" s="207"/>
      <c r="BA49" s="207"/>
      <c r="BB49" s="207"/>
      <c r="BC49" s="207"/>
      <c r="BD49" s="207"/>
      <c r="BE49" s="207"/>
      <c r="BF49" s="207"/>
      <c r="BG49" s="207"/>
      <c r="BH49" s="207"/>
      <c r="BI49" s="207"/>
      <c r="BJ49" s="207"/>
      <c r="BK49" s="207"/>
      <c r="BL49" s="207"/>
      <c r="BM49" s="212"/>
    </row>
    <row r="50" spans="1:65">
      <c r="A50" s="30"/>
      <c r="B50" s="3" t="s">
        <v>264</v>
      </c>
      <c r="C50" s="29"/>
      <c r="D50" s="209">
        <v>0.63245553203367588</v>
      </c>
      <c r="E50" s="209">
        <v>0.85929168391116451</v>
      </c>
      <c r="F50" s="209">
        <v>4.3808205509927021</v>
      </c>
      <c r="G50" s="209">
        <v>3.1352637315968592</v>
      </c>
      <c r="H50" s="209">
        <v>3.0767948691238201</v>
      </c>
      <c r="I50" s="209">
        <v>0.40824829046386302</v>
      </c>
      <c r="J50" s="209">
        <v>0.81649658092772603</v>
      </c>
      <c r="K50" s="209">
        <v>1.0488088481701516</v>
      </c>
      <c r="L50" s="209">
        <v>1.505545305418162</v>
      </c>
      <c r="M50" s="209">
        <v>2.0916500663351956</v>
      </c>
      <c r="N50" s="209">
        <v>1.3784048752090221</v>
      </c>
      <c r="O50" s="209">
        <v>1.3895129822463301</v>
      </c>
      <c r="P50" s="209">
        <v>1.6966633922692695</v>
      </c>
      <c r="Q50" s="209">
        <v>2.1602468994692865</v>
      </c>
      <c r="R50" s="209">
        <v>2.804044697694148</v>
      </c>
      <c r="S50" s="209">
        <v>1.7606816861659067</v>
      </c>
      <c r="T50" s="209">
        <v>1.6742162345408076</v>
      </c>
      <c r="U50" s="209">
        <v>3.7282703764614498</v>
      </c>
      <c r="V50" s="209">
        <v>1.1238327277669007</v>
      </c>
      <c r="W50" s="209">
        <v>2.1908902300206643</v>
      </c>
      <c r="X50" s="209">
        <v>1.8904049037177204</v>
      </c>
      <c r="Y50" s="206"/>
      <c r="Z50" s="207"/>
      <c r="AA50" s="207"/>
      <c r="AB50" s="207"/>
      <c r="AC50" s="207"/>
      <c r="AD50" s="207"/>
      <c r="AE50" s="207"/>
      <c r="AF50" s="207"/>
      <c r="AG50" s="207"/>
      <c r="AH50" s="207"/>
      <c r="AI50" s="207"/>
      <c r="AJ50" s="207"/>
      <c r="AK50" s="207"/>
      <c r="AL50" s="207"/>
      <c r="AM50" s="207"/>
      <c r="AN50" s="207"/>
      <c r="AO50" s="207"/>
      <c r="AP50" s="207"/>
      <c r="AQ50" s="207"/>
      <c r="AR50" s="207"/>
      <c r="AS50" s="207"/>
      <c r="AT50" s="207"/>
      <c r="AU50" s="207"/>
      <c r="AV50" s="207"/>
      <c r="AW50" s="207"/>
      <c r="AX50" s="207"/>
      <c r="AY50" s="207"/>
      <c r="AZ50" s="207"/>
      <c r="BA50" s="207"/>
      <c r="BB50" s="207"/>
      <c r="BC50" s="207"/>
      <c r="BD50" s="207"/>
      <c r="BE50" s="207"/>
      <c r="BF50" s="207"/>
      <c r="BG50" s="207"/>
      <c r="BH50" s="207"/>
      <c r="BI50" s="207"/>
      <c r="BJ50" s="207"/>
      <c r="BK50" s="207"/>
      <c r="BL50" s="207"/>
      <c r="BM50" s="212"/>
    </row>
    <row r="51" spans="1:65">
      <c r="A51" s="30"/>
      <c r="B51" s="3" t="s">
        <v>86</v>
      </c>
      <c r="C51" s="29"/>
      <c r="D51" s="13">
        <v>5.499613322031964E-3</v>
      </c>
      <c r="E51" s="13">
        <v>7.3974568771348424E-3</v>
      </c>
      <c r="F51" s="13">
        <v>3.8826563305070019E-2</v>
      </c>
      <c r="G51" s="13">
        <v>2.8412081579435602E-2</v>
      </c>
      <c r="H51" s="13">
        <v>2.7068576561206627E-2</v>
      </c>
      <c r="I51" s="13">
        <v>3.4548515413020844E-3</v>
      </c>
      <c r="J51" s="13">
        <v>6.9885584672843889E-3</v>
      </c>
      <c r="K51" s="13">
        <v>8.5617048830216452E-3</v>
      </c>
      <c r="L51" s="13">
        <v>1.324526661658207E-2</v>
      </c>
      <c r="M51" s="13">
        <v>1.6567525277902541E-2</v>
      </c>
      <c r="N51" s="13">
        <v>1.1882800648353639E-2</v>
      </c>
      <c r="O51" s="13">
        <v>1.2179264342927775E-2</v>
      </c>
      <c r="P51" s="13">
        <v>1.4957361671489299E-2</v>
      </c>
      <c r="Q51" s="13">
        <v>1.8569457588561204E-2</v>
      </c>
      <c r="R51" s="13">
        <v>2.5095865432823519E-2</v>
      </c>
      <c r="S51" s="13">
        <v>1.4733737959547336E-2</v>
      </c>
      <c r="T51" s="13">
        <v>1.4327909581008194E-2</v>
      </c>
      <c r="U51" s="13">
        <v>3.1198915284196233E-2</v>
      </c>
      <c r="V51" s="13">
        <v>1.1426870643283179E-2</v>
      </c>
      <c r="W51" s="13">
        <v>1.9388409115227118E-2</v>
      </c>
      <c r="X51" s="13">
        <v>1.5914977532003893E-2</v>
      </c>
      <c r="Y51" s="146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265</v>
      </c>
      <c r="C52" s="29"/>
      <c r="D52" s="13">
        <v>-5.7759795118373924E-3</v>
      </c>
      <c r="E52" s="13">
        <v>4.2563298263340599E-3</v>
      </c>
      <c r="F52" s="13">
        <v>-2.4532231794003323E-2</v>
      </c>
      <c r="G52" s="13">
        <v>-4.5980093453374615E-2</v>
      </c>
      <c r="H52" s="13">
        <v>-1.7303214531990019E-2</v>
      </c>
      <c r="I52" s="13">
        <v>2.1601203661025137E-2</v>
      </c>
      <c r="J52" s="13">
        <v>1.0073968640872399E-2</v>
      </c>
      <c r="K52" s="13">
        <v>5.9064717476521089E-2</v>
      </c>
      <c r="L52" s="13">
        <v>-1.7303214531990019E-2</v>
      </c>
      <c r="M52" s="13">
        <v>9.1485065970700274E-2</v>
      </c>
      <c r="N52" s="13">
        <v>2.8694467532770496E-3</v>
      </c>
      <c r="O52" s="13">
        <v>-1.3657007994445913E-2</v>
      </c>
      <c r="P52" s="13">
        <v>-1.9320480660516726E-2</v>
      </c>
      <c r="Q52" s="13">
        <v>5.7512555083150119E-3</v>
      </c>
      <c r="R52" s="13">
        <v>-3.4017705311211288E-2</v>
      </c>
      <c r="S52" s="13">
        <v>3.3128438681177652E-2</v>
      </c>
      <c r="T52" s="13">
        <v>1.0218059078624275E-2</v>
      </c>
      <c r="U52" s="13">
        <v>3.3128438681177652E-2</v>
      </c>
      <c r="V52" s="13">
        <v>-0.14972232682599307</v>
      </c>
      <c r="W52" s="13">
        <v>-2.3066832042066387E-2</v>
      </c>
      <c r="X52" s="13">
        <v>2.6916699909692809E-2</v>
      </c>
      <c r="Y52" s="146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266</v>
      </c>
      <c r="C53" s="47"/>
      <c r="D53" s="45">
        <v>0.26</v>
      </c>
      <c r="E53" s="45">
        <v>0.04</v>
      </c>
      <c r="F53" s="45">
        <v>0.83</v>
      </c>
      <c r="G53" s="45">
        <v>1.48</v>
      </c>
      <c r="H53" s="45">
        <v>0.61</v>
      </c>
      <c r="I53" s="45">
        <v>0.56999999999999995</v>
      </c>
      <c r="J53" s="45">
        <v>0.22</v>
      </c>
      <c r="K53" s="45">
        <v>1.71</v>
      </c>
      <c r="L53" s="45">
        <v>0.61</v>
      </c>
      <c r="M53" s="45">
        <v>2.69</v>
      </c>
      <c r="N53" s="45">
        <v>0</v>
      </c>
      <c r="O53" s="45">
        <v>0.5</v>
      </c>
      <c r="P53" s="45">
        <v>0.67</v>
      </c>
      <c r="Q53" s="45">
        <v>0.09</v>
      </c>
      <c r="R53" s="45">
        <v>1.1200000000000001</v>
      </c>
      <c r="S53" s="45">
        <v>0.92</v>
      </c>
      <c r="T53" s="45">
        <v>0.22</v>
      </c>
      <c r="U53" s="45">
        <v>0.92</v>
      </c>
      <c r="V53" s="45">
        <v>4.6399999999999997</v>
      </c>
      <c r="W53" s="45">
        <v>0.79</v>
      </c>
      <c r="X53" s="45">
        <v>0.73</v>
      </c>
      <c r="Y53" s="146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BM54" s="55"/>
    </row>
    <row r="55" spans="1:65" ht="15">
      <c r="B55" s="8" t="s">
        <v>557</v>
      </c>
      <c r="BM55" s="28" t="s">
        <v>66</v>
      </c>
    </row>
    <row r="56" spans="1:65" ht="15">
      <c r="A56" s="25" t="s">
        <v>49</v>
      </c>
      <c r="B56" s="18" t="s">
        <v>110</v>
      </c>
      <c r="C56" s="15" t="s">
        <v>111</v>
      </c>
      <c r="D56" s="16" t="s">
        <v>230</v>
      </c>
      <c r="E56" s="17" t="s">
        <v>230</v>
      </c>
      <c r="F56" s="17" t="s">
        <v>230</v>
      </c>
      <c r="G56" s="17" t="s">
        <v>230</v>
      </c>
      <c r="H56" s="17" t="s">
        <v>230</v>
      </c>
      <c r="I56" s="17" t="s">
        <v>230</v>
      </c>
      <c r="J56" s="17" t="s">
        <v>230</v>
      </c>
      <c r="K56" s="17" t="s">
        <v>230</v>
      </c>
      <c r="L56" s="17" t="s">
        <v>230</v>
      </c>
      <c r="M56" s="17" t="s">
        <v>230</v>
      </c>
      <c r="N56" s="17" t="s">
        <v>230</v>
      </c>
      <c r="O56" s="146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231</v>
      </c>
      <c r="C57" s="9" t="s">
        <v>231</v>
      </c>
      <c r="D57" s="144" t="s">
        <v>235</v>
      </c>
      <c r="E57" s="145" t="s">
        <v>239</v>
      </c>
      <c r="F57" s="145" t="s">
        <v>240</v>
      </c>
      <c r="G57" s="145" t="s">
        <v>241</v>
      </c>
      <c r="H57" s="145" t="s">
        <v>242</v>
      </c>
      <c r="I57" s="145" t="s">
        <v>243</v>
      </c>
      <c r="J57" s="145" t="s">
        <v>244</v>
      </c>
      <c r="K57" s="145" t="s">
        <v>245</v>
      </c>
      <c r="L57" s="145" t="s">
        <v>246</v>
      </c>
      <c r="M57" s="145" t="s">
        <v>249</v>
      </c>
      <c r="N57" s="145" t="s">
        <v>251</v>
      </c>
      <c r="O57" s="146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289</v>
      </c>
      <c r="E58" s="11" t="s">
        <v>324</v>
      </c>
      <c r="F58" s="11" t="s">
        <v>289</v>
      </c>
      <c r="G58" s="11" t="s">
        <v>289</v>
      </c>
      <c r="H58" s="11" t="s">
        <v>289</v>
      </c>
      <c r="I58" s="11" t="s">
        <v>289</v>
      </c>
      <c r="J58" s="11" t="s">
        <v>289</v>
      </c>
      <c r="K58" s="11" t="s">
        <v>289</v>
      </c>
      <c r="L58" s="11" t="s">
        <v>324</v>
      </c>
      <c r="M58" s="11" t="s">
        <v>289</v>
      </c>
      <c r="N58" s="11" t="s">
        <v>289</v>
      </c>
      <c r="O58" s="146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/>
      <c r="C59" s="9"/>
      <c r="D59" s="26" t="s">
        <v>326</v>
      </c>
      <c r="E59" s="26" t="s">
        <v>327</v>
      </c>
      <c r="F59" s="26" t="s">
        <v>327</v>
      </c>
      <c r="G59" s="26" t="s">
        <v>327</v>
      </c>
      <c r="H59" s="26" t="s">
        <v>327</v>
      </c>
      <c r="I59" s="26" t="s">
        <v>327</v>
      </c>
      <c r="J59" s="26" t="s">
        <v>327</v>
      </c>
      <c r="K59" s="26" t="s">
        <v>327</v>
      </c>
      <c r="L59" s="26" t="s">
        <v>325</v>
      </c>
      <c r="M59" s="26" t="s">
        <v>327</v>
      </c>
      <c r="N59" s="26" t="s">
        <v>292</v>
      </c>
      <c r="O59" s="146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8">
        <v>1</v>
      </c>
      <c r="C60" s="14">
        <v>1</v>
      </c>
      <c r="D60" s="214">
        <v>3.1241100843596028</v>
      </c>
      <c r="E60" s="214">
        <v>5</v>
      </c>
      <c r="F60" s="214" t="s">
        <v>95</v>
      </c>
      <c r="G60" s="214" t="s">
        <v>95</v>
      </c>
      <c r="H60" s="214" t="s">
        <v>95</v>
      </c>
      <c r="I60" s="214" t="s">
        <v>95</v>
      </c>
      <c r="J60" s="214" t="s">
        <v>95</v>
      </c>
      <c r="K60" s="214" t="s">
        <v>95</v>
      </c>
      <c r="L60" s="214" t="s">
        <v>95</v>
      </c>
      <c r="M60" s="214" t="s">
        <v>329</v>
      </c>
      <c r="N60" s="214">
        <v>3</v>
      </c>
      <c r="O60" s="215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7">
        <v>1</v>
      </c>
    </row>
    <row r="61" spans="1:65">
      <c r="A61" s="30"/>
      <c r="B61" s="19">
        <v>1</v>
      </c>
      <c r="C61" s="9">
        <v>2</v>
      </c>
      <c r="D61" s="218">
        <v>3.4271100442659677</v>
      </c>
      <c r="E61" s="218">
        <v>4</v>
      </c>
      <c r="F61" s="218" t="s">
        <v>95</v>
      </c>
      <c r="G61" s="218" t="s">
        <v>95</v>
      </c>
      <c r="H61" s="218" t="s">
        <v>95</v>
      </c>
      <c r="I61" s="218" t="s">
        <v>95</v>
      </c>
      <c r="J61" s="218" t="s">
        <v>95</v>
      </c>
      <c r="K61" s="218" t="s">
        <v>95</v>
      </c>
      <c r="L61" s="218" t="s">
        <v>95</v>
      </c>
      <c r="M61" s="218" t="s">
        <v>329</v>
      </c>
      <c r="N61" s="218">
        <v>3</v>
      </c>
      <c r="O61" s="215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7">
        <v>1</v>
      </c>
    </row>
    <row r="62" spans="1:65">
      <c r="A62" s="30"/>
      <c r="B62" s="19">
        <v>1</v>
      </c>
      <c r="C62" s="9">
        <v>3</v>
      </c>
      <c r="D62" s="218">
        <v>3.0644431699999997</v>
      </c>
      <c r="E62" s="218">
        <v>4</v>
      </c>
      <c r="F62" s="218" t="s">
        <v>95</v>
      </c>
      <c r="G62" s="218" t="s">
        <v>95</v>
      </c>
      <c r="H62" s="218" t="s">
        <v>95</v>
      </c>
      <c r="I62" s="218" t="s">
        <v>95</v>
      </c>
      <c r="J62" s="218" t="s">
        <v>95</v>
      </c>
      <c r="K62" s="218" t="s">
        <v>95</v>
      </c>
      <c r="L62" s="218" t="s">
        <v>95</v>
      </c>
      <c r="M62" s="218" t="s">
        <v>329</v>
      </c>
      <c r="N62" s="218">
        <v>3</v>
      </c>
      <c r="O62" s="215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7">
        <v>16</v>
      </c>
    </row>
    <row r="63" spans="1:65">
      <c r="A63" s="30"/>
      <c r="B63" s="19">
        <v>1</v>
      </c>
      <c r="C63" s="9">
        <v>4</v>
      </c>
      <c r="D63" s="218">
        <v>3.5033029999999998</v>
      </c>
      <c r="E63" s="218">
        <v>5</v>
      </c>
      <c r="F63" s="218" t="s">
        <v>95</v>
      </c>
      <c r="G63" s="218" t="s">
        <v>95</v>
      </c>
      <c r="H63" s="218" t="s">
        <v>95</v>
      </c>
      <c r="I63" s="218" t="s">
        <v>95</v>
      </c>
      <c r="J63" s="218" t="s">
        <v>95</v>
      </c>
      <c r="K63" s="218" t="s">
        <v>95</v>
      </c>
      <c r="L63" s="218" t="s">
        <v>95</v>
      </c>
      <c r="M63" s="218" t="s">
        <v>329</v>
      </c>
      <c r="N63" s="218">
        <v>3</v>
      </c>
      <c r="O63" s="215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7" t="s">
        <v>95</v>
      </c>
    </row>
    <row r="64" spans="1:65">
      <c r="A64" s="30"/>
      <c r="B64" s="19">
        <v>1</v>
      </c>
      <c r="C64" s="9">
        <v>5</v>
      </c>
      <c r="D64" s="218">
        <v>3.2914953492954804</v>
      </c>
      <c r="E64" s="218">
        <v>4</v>
      </c>
      <c r="F64" s="218" t="s">
        <v>95</v>
      </c>
      <c r="G64" s="218" t="s">
        <v>95</v>
      </c>
      <c r="H64" s="218" t="s">
        <v>95</v>
      </c>
      <c r="I64" s="218" t="s">
        <v>95</v>
      </c>
      <c r="J64" s="218" t="s">
        <v>95</v>
      </c>
      <c r="K64" s="218" t="s">
        <v>95</v>
      </c>
      <c r="L64" s="218" t="s">
        <v>95</v>
      </c>
      <c r="M64" s="218" t="s">
        <v>329</v>
      </c>
      <c r="N64" s="218">
        <v>3</v>
      </c>
      <c r="O64" s="215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7">
        <v>79</v>
      </c>
    </row>
    <row r="65" spans="1:65">
      <c r="A65" s="30"/>
      <c r="B65" s="19">
        <v>1</v>
      </c>
      <c r="C65" s="9">
        <v>6</v>
      </c>
      <c r="D65" s="218">
        <v>2.97275</v>
      </c>
      <c r="E65" s="218">
        <v>4</v>
      </c>
      <c r="F65" s="218" t="s">
        <v>95</v>
      </c>
      <c r="G65" s="218" t="s">
        <v>95</v>
      </c>
      <c r="H65" s="218" t="s">
        <v>95</v>
      </c>
      <c r="I65" s="218" t="s">
        <v>95</v>
      </c>
      <c r="J65" s="218" t="s">
        <v>95</v>
      </c>
      <c r="K65" s="218" t="s">
        <v>95</v>
      </c>
      <c r="L65" s="218" t="s">
        <v>95</v>
      </c>
      <c r="M65" s="218" t="s">
        <v>329</v>
      </c>
      <c r="N65" s="218">
        <v>3</v>
      </c>
      <c r="O65" s="215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9"/>
    </row>
    <row r="66" spans="1:65">
      <c r="A66" s="30"/>
      <c r="B66" s="20" t="s">
        <v>262</v>
      </c>
      <c r="C66" s="12"/>
      <c r="D66" s="220">
        <v>3.2305352746535085</v>
      </c>
      <c r="E66" s="220">
        <v>4.333333333333333</v>
      </c>
      <c r="F66" s="220" t="s">
        <v>696</v>
      </c>
      <c r="G66" s="220" t="s">
        <v>696</v>
      </c>
      <c r="H66" s="220" t="s">
        <v>696</v>
      </c>
      <c r="I66" s="220" t="s">
        <v>696</v>
      </c>
      <c r="J66" s="220" t="s">
        <v>696</v>
      </c>
      <c r="K66" s="220" t="s">
        <v>696</v>
      </c>
      <c r="L66" s="220" t="s">
        <v>696</v>
      </c>
      <c r="M66" s="220" t="s">
        <v>696</v>
      </c>
      <c r="N66" s="220">
        <v>3</v>
      </c>
      <c r="O66" s="215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9"/>
    </row>
    <row r="67" spans="1:65">
      <c r="A67" s="30"/>
      <c r="B67" s="3" t="s">
        <v>263</v>
      </c>
      <c r="C67" s="29"/>
      <c r="D67" s="218">
        <v>3.2078027168275414</v>
      </c>
      <c r="E67" s="218">
        <v>4</v>
      </c>
      <c r="F67" s="218" t="s">
        <v>696</v>
      </c>
      <c r="G67" s="218" t="s">
        <v>696</v>
      </c>
      <c r="H67" s="218" t="s">
        <v>696</v>
      </c>
      <c r="I67" s="218" t="s">
        <v>696</v>
      </c>
      <c r="J67" s="218" t="s">
        <v>696</v>
      </c>
      <c r="K67" s="218" t="s">
        <v>696</v>
      </c>
      <c r="L67" s="218" t="s">
        <v>696</v>
      </c>
      <c r="M67" s="218" t="s">
        <v>696</v>
      </c>
      <c r="N67" s="218">
        <v>3</v>
      </c>
      <c r="O67" s="215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19"/>
    </row>
    <row r="68" spans="1:65">
      <c r="A68" s="30"/>
      <c r="B68" s="3" t="s">
        <v>264</v>
      </c>
      <c r="C68" s="29"/>
      <c r="D68" s="218">
        <v>0.21077293892943469</v>
      </c>
      <c r="E68" s="218">
        <v>0.51639777949432131</v>
      </c>
      <c r="F68" s="218" t="s">
        <v>696</v>
      </c>
      <c r="G68" s="218" t="s">
        <v>696</v>
      </c>
      <c r="H68" s="218" t="s">
        <v>696</v>
      </c>
      <c r="I68" s="218" t="s">
        <v>696</v>
      </c>
      <c r="J68" s="218" t="s">
        <v>696</v>
      </c>
      <c r="K68" s="218" t="s">
        <v>696</v>
      </c>
      <c r="L68" s="218" t="s">
        <v>696</v>
      </c>
      <c r="M68" s="218" t="s">
        <v>696</v>
      </c>
      <c r="N68" s="218">
        <v>0</v>
      </c>
      <c r="O68" s="215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216"/>
      <c r="BD68" s="216"/>
      <c r="BE68" s="216"/>
      <c r="BF68" s="216"/>
      <c r="BG68" s="216"/>
      <c r="BH68" s="216"/>
      <c r="BI68" s="216"/>
      <c r="BJ68" s="216"/>
      <c r="BK68" s="216"/>
      <c r="BL68" s="216"/>
      <c r="BM68" s="219"/>
    </row>
    <row r="69" spans="1:65">
      <c r="A69" s="30"/>
      <c r="B69" s="3" t="s">
        <v>86</v>
      </c>
      <c r="C69" s="29"/>
      <c r="D69" s="13">
        <v>6.5243967643114867E-2</v>
      </c>
      <c r="E69" s="13">
        <v>0.11916871834484338</v>
      </c>
      <c r="F69" s="13" t="s">
        <v>696</v>
      </c>
      <c r="G69" s="13" t="s">
        <v>696</v>
      </c>
      <c r="H69" s="13" t="s">
        <v>696</v>
      </c>
      <c r="I69" s="13" t="s">
        <v>696</v>
      </c>
      <c r="J69" s="13" t="s">
        <v>696</v>
      </c>
      <c r="K69" s="13" t="s">
        <v>696</v>
      </c>
      <c r="L69" s="13" t="s">
        <v>696</v>
      </c>
      <c r="M69" s="13" t="s">
        <v>696</v>
      </c>
      <c r="N69" s="13">
        <v>0</v>
      </c>
      <c r="O69" s="146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265</v>
      </c>
      <c r="C70" s="29"/>
      <c r="D70" s="13" t="s">
        <v>696</v>
      </c>
      <c r="E70" s="13" t="s">
        <v>696</v>
      </c>
      <c r="F70" s="13" t="s">
        <v>696</v>
      </c>
      <c r="G70" s="13" t="s">
        <v>696</v>
      </c>
      <c r="H70" s="13" t="s">
        <v>696</v>
      </c>
      <c r="I70" s="13" t="s">
        <v>696</v>
      </c>
      <c r="J70" s="13" t="s">
        <v>696</v>
      </c>
      <c r="K70" s="13" t="s">
        <v>696</v>
      </c>
      <c r="L70" s="13" t="s">
        <v>696</v>
      </c>
      <c r="M70" s="13" t="s">
        <v>696</v>
      </c>
      <c r="N70" s="13" t="s">
        <v>696</v>
      </c>
      <c r="O70" s="146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266</v>
      </c>
      <c r="C71" s="47"/>
      <c r="D71" s="45" t="s">
        <v>267</v>
      </c>
      <c r="E71" s="45" t="s">
        <v>267</v>
      </c>
      <c r="F71" s="45" t="s">
        <v>267</v>
      </c>
      <c r="G71" s="45" t="s">
        <v>267</v>
      </c>
      <c r="H71" s="45" t="s">
        <v>267</v>
      </c>
      <c r="I71" s="45" t="s">
        <v>267</v>
      </c>
      <c r="J71" s="45" t="s">
        <v>267</v>
      </c>
      <c r="K71" s="45" t="s">
        <v>267</v>
      </c>
      <c r="L71" s="45" t="s">
        <v>267</v>
      </c>
      <c r="M71" s="45" t="s">
        <v>267</v>
      </c>
      <c r="N71" s="45" t="s">
        <v>267</v>
      </c>
      <c r="O71" s="146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BM72" s="55"/>
    </row>
    <row r="73" spans="1:65" ht="15">
      <c r="B73" s="8" t="s">
        <v>558</v>
      </c>
      <c r="BM73" s="28" t="s">
        <v>66</v>
      </c>
    </row>
    <row r="74" spans="1:65" ht="15">
      <c r="A74" s="25" t="s">
        <v>10</v>
      </c>
      <c r="B74" s="18" t="s">
        <v>110</v>
      </c>
      <c r="C74" s="15" t="s">
        <v>111</v>
      </c>
      <c r="D74" s="16" t="s">
        <v>230</v>
      </c>
      <c r="E74" s="17" t="s">
        <v>230</v>
      </c>
      <c r="F74" s="17" t="s">
        <v>230</v>
      </c>
      <c r="G74" s="17" t="s">
        <v>230</v>
      </c>
      <c r="H74" s="17" t="s">
        <v>230</v>
      </c>
      <c r="I74" s="17" t="s">
        <v>230</v>
      </c>
      <c r="J74" s="17" t="s">
        <v>230</v>
      </c>
      <c r="K74" s="17" t="s">
        <v>230</v>
      </c>
      <c r="L74" s="17" t="s">
        <v>230</v>
      </c>
      <c r="M74" s="17" t="s">
        <v>230</v>
      </c>
      <c r="N74" s="17" t="s">
        <v>230</v>
      </c>
      <c r="O74" s="17" t="s">
        <v>230</v>
      </c>
      <c r="P74" s="17" t="s">
        <v>230</v>
      </c>
      <c r="Q74" s="17" t="s">
        <v>230</v>
      </c>
      <c r="R74" s="17" t="s">
        <v>230</v>
      </c>
      <c r="S74" s="17" t="s">
        <v>230</v>
      </c>
      <c r="T74" s="17" t="s">
        <v>230</v>
      </c>
      <c r="U74" s="17" t="s">
        <v>230</v>
      </c>
      <c r="V74" s="146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231</v>
      </c>
      <c r="C75" s="9" t="s">
        <v>231</v>
      </c>
      <c r="D75" s="144" t="s">
        <v>234</v>
      </c>
      <c r="E75" s="145" t="s">
        <v>235</v>
      </c>
      <c r="F75" s="145" t="s">
        <v>236</v>
      </c>
      <c r="G75" s="145" t="s">
        <v>239</v>
      </c>
      <c r="H75" s="145" t="s">
        <v>240</v>
      </c>
      <c r="I75" s="145" t="s">
        <v>241</v>
      </c>
      <c r="J75" s="145" t="s">
        <v>242</v>
      </c>
      <c r="K75" s="145" t="s">
        <v>243</v>
      </c>
      <c r="L75" s="145" t="s">
        <v>244</v>
      </c>
      <c r="M75" s="145" t="s">
        <v>245</v>
      </c>
      <c r="N75" s="145" t="s">
        <v>246</v>
      </c>
      <c r="O75" s="145" t="s">
        <v>248</v>
      </c>
      <c r="P75" s="145" t="s">
        <v>249</v>
      </c>
      <c r="Q75" s="145" t="s">
        <v>250</v>
      </c>
      <c r="R75" s="145" t="s">
        <v>251</v>
      </c>
      <c r="S75" s="145" t="s">
        <v>286</v>
      </c>
      <c r="T75" s="145" t="s">
        <v>254</v>
      </c>
      <c r="U75" s="145" t="s">
        <v>301</v>
      </c>
      <c r="V75" s="146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289</v>
      </c>
      <c r="E76" s="11" t="s">
        <v>289</v>
      </c>
      <c r="F76" s="11" t="s">
        <v>290</v>
      </c>
      <c r="G76" s="11" t="s">
        <v>324</v>
      </c>
      <c r="H76" s="11" t="s">
        <v>324</v>
      </c>
      <c r="I76" s="11" t="s">
        <v>289</v>
      </c>
      <c r="J76" s="11" t="s">
        <v>289</v>
      </c>
      <c r="K76" s="11" t="s">
        <v>289</v>
      </c>
      <c r="L76" s="11" t="s">
        <v>289</v>
      </c>
      <c r="M76" s="11" t="s">
        <v>289</v>
      </c>
      <c r="N76" s="11" t="s">
        <v>324</v>
      </c>
      <c r="O76" s="11" t="s">
        <v>324</v>
      </c>
      <c r="P76" s="11" t="s">
        <v>289</v>
      </c>
      <c r="Q76" s="11" t="s">
        <v>289</v>
      </c>
      <c r="R76" s="11" t="s">
        <v>289</v>
      </c>
      <c r="S76" s="11" t="s">
        <v>324</v>
      </c>
      <c r="T76" s="11" t="s">
        <v>290</v>
      </c>
      <c r="U76" s="11" t="s">
        <v>290</v>
      </c>
      <c r="V76" s="146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0</v>
      </c>
    </row>
    <row r="77" spans="1:65">
      <c r="A77" s="30"/>
      <c r="B77" s="19"/>
      <c r="C77" s="9"/>
      <c r="D77" s="26" t="s">
        <v>325</v>
      </c>
      <c r="E77" s="26" t="s">
        <v>326</v>
      </c>
      <c r="F77" s="26" t="s">
        <v>326</v>
      </c>
      <c r="G77" s="26" t="s">
        <v>327</v>
      </c>
      <c r="H77" s="26" t="s">
        <v>327</v>
      </c>
      <c r="I77" s="26" t="s">
        <v>327</v>
      </c>
      <c r="J77" s="26" t="s">
        <v>327</v>
      </c>
      <c r="K77" s="26" t="s">
        <v>327</v>
      </c>
      <c r="L77" s="26" t="s">
        <v>327</v>
      </c>
      <c r="M77" s="26" t="s">
        <v>327</v>
      </c>
      <c r="N77" s="26" t="s">
        <v>325</v>
      </c>
      <c r="O77" s="26" t="s">
        <v>325</v>
      </c>
      <c r="P77" s="26" t="s">
        <v>327</v>
      </c>
      <c r="Q77" s="26" t="s">
        <v>325</v>
      </c>
      <c r="R77" s="26" t="s">
        <v>292</v>
      </c>
      <c r="S77" s="26" t="s">
        <v>328</v>
      </c>
      <c r="T77" s="26" t="s">
        <v>325</v>
      </c>
      <c r="U77" s="26" t="s">
        <v>327</v>
      </c>
      <c r="V77" s="146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1</v>
      </c>
    </row>
    <row r="78" spans="1:65">
      <c r="A78" s="30"/>
      <c r="B78" s="18">
        <v>1</v>
      </c>
      <c r="C78" s="14">
        <v>1</v>
      </c>
      <c r="D78" s="204">
        <v>79</v>
      </c>
      <c r="E78" s="204">
        <v>76.900762300660247</v>
      </c>
      <c r="F78" s="204">
        <v>70.114000000000004</v>
      </c>
      <c r="G78" s="204">
        <v>96.1</v>
      </c>
      <c r="H78" s="204">
        <v>78</v>
      </c>
      <c r="I78" s="204">
        <v>80</v>
      </c>
      <c r="J78" s="204">
        <v>80</v>
      </c>
      <c r="K78" s="204">
        <v>70</v>
      </c>
      <c r="L78" s="204">
        <v>80</v>
      </c>
      <c r="M78" s="204">
        <v>80</v>
      </c>
      <c r="N78" s="204">
        <v>78.186552924919255</v>
      </c>
      <c r="O78" s="205">
        <v>99</v>
      </c>
      <c r="P78" s="204">
        <v>77.3</v>
      </c>
      <c r="Q78" s="204">
        <v>95</v>
      </c>
      <c r="R78" s="204">
        <v>73.900000000000006</v>
      </c>
      <c r="S78" s="205">
        <v>127</v>
      </c>
      <c r="T78" s="204">
        <v>68.099999999999994</v>
      </c>
      <c r="U78" s="231">
        <v>78.004000000000005</v>
      </c>
      <c r="V78" s="206"/>
      <c r="W78" s="207"/>
      <c r="X78" s="207"/>
      <c r="Y78" s="207"/>
      <c r="Z78" s="207"/>
      <c r="AA78" s="207"/>
      <c r="AB78" s="207"/>
      <c r="AC78" s="207"/>
      <c r="AD78" s="207"/>
      <c r="AE78" s="207"/>
      <c r="AF78" s="207"/>
      <c r="AG78" s="207"/>
      <c r="AH78" s="207"/>
      <c r="AI78" s="207"/>
      <c r="AJ78" s="207"/>
      <c r="AK78" s="207"/>
      <c r="AL78" s="207"/>
      <c r="AM78" s="207"/>
      <c r="AN78" s="207"/>
      <c r="AO78" s="207"/>
      <c r="AP78" s="207"/>
      <c r="AQ78" s="207"/>
      <c r="AR78" s="207"/>
      <c r="AS78" s="207"/>
      <c r="AT78" s="207"/>
      <c r="AU78" s="207"/>
      <c r="AV78" s="207"/>
      <c r="AW78" s="207"/>
      <c r="AX78" s="207"/>
      <c r="AY78" s="207"/>
      <c r="AZ78" s="207"/>
      <c r="BA78" s="207"/>
      <c r="BB78" s="207"/>
      <c r="BC78" s="207"/>
      <c r="BD78" s="207"/>
      <c r="BE78" s="207"/>
      <c r="BF78" s="207"/>
      <c r="BG78" s="207"/>
      <c r="BH78" s="207"/>
      <c r="BI78" s="207"/>
      <c r="BJ78" s="207"/>
      <c r="BK78" s="207"/>
      <c r="BL78" s="207"/>
      <c r="BM78" s="208">
        <v>1</v>
      </c>
    </row>
    <row r="79" spans="1:65">
      <c r="A79" s="30"/>
      <c r="B79" s="19">
        <v>1</v>
      </c>
      <c r="C79" s="9">
        <v>2</v>
      </c>
      <c r="D79" s="209">
        <v>80</v>
      </c>
      <c r="E79" s="209">
        <v>76.34023372403243</v>
      </c>
      <c r="F79" s="209">
        <v>74.233999999999995</v>
      </c>
      <c r="G79" s="209">
        <v>91.9</v>
      </c>
      <c r="H79" s="209">
        <v>78</v>
      </c>
      <c r="I79" s="209">
        <v>80</v>
      </c>
      <c r="J79" s="209">
        <v>80</v>
      </c>
      <c r="K79" s="209">
        <v>70</v>
      </c>
      <c r="L79" s="209">
        <v>80</v>
      </c>
      <c r="M79" s="209">
        <v>70</v>
      </c>
      <c r="N79" s="209">
        <v>78.270922142170008</v>
      </c>
      <c r="O79" s="211">
        <v>97</v>
      </c>
      <c r="P79" s="209">
        <v>79.400000000000006</v>
      </c>
      <c r="Q79" s="209">
        <v>96</v>
      </c>
      <c r="R79" s="209">
        <v>72.599999999999994</v>
      </c>
      <c r="S79" s="211">
        <v>96.7</v>
      </c>
      <c r="T79" s="209">
        <v>69.5</v>
      </c>
      <c r="U79" s="209">
        <v>86.028999999999996</v>
      </c>
      <c r="V79" s="206"/>
      <c r="W79" s="207"/>
      <c r="X79" s="207"/>
      <c r="Y79" s="207"/>
      <c r="Z79" s="207"/>
      <c r="AA79" s="207"/>
      <c r="AB79" s="207"/>
      <c r="AC79" s="207"/>
      <c r="AD79" s="207"/>
      <c r="AE79" s="207"/>
      <c r="AF79" s="207"/>
      <c r="AG79" s="207"/>
      <c r="AH79" s="207"/>
      <c r="AI79" s="207"/>
      <c r="AJ79" s="207"/>
      <c r="AK79" s="207"/>
      <c r="AL79" s="207"/>
      <c r="AM79" s="207"/>
      <c r="AN79" s="207"/>
      <c r="AO79" s="207"/>
      <c r="AP79" s="207"/>
      <c r="AQ79" s="207"/>
      <c r="AR79" s="207"/>
      <c r="AS79" s="207"/>
      <c r="AT79" s="207"/>
      <c r="AU79" s="207"/>
      <c r="AV79" s="207"/>
      <c r="AW79" s="207"/>
      <c r="AX79" s="207"/>
      <c r="AY79" s="207"/>
      <c r="AZ79" s="207"/>
      <c r="BA79" s="207"/>
      <c r="BB79" s="207"/>
      <c r="BC79" s="207"/>
      <c r="BD79" s="207"/>
      <c r="BE79" s="207"/>
      <c r="BF79" s="207"/>
      <c r="BG79" s="207"/>
      <c r="BH79" s="207"/>
      <c r="BI79" s="207"/>
      <c r="BJ79" s="207"/>
      <c r="BK79" s="207"/>
      <c r="BL79" s="207"/>
      <c r="BM79" s="208">
        <v>23</v>
      </c>
    </row>
    <row r="80" spans="1:65">
      <c r="A80" s="30"/>
      <c r="B80" s="19">
        <v>1</v>
      </c>
      <c r="C80" s="9">
        <v>3</v>
      </c>
      <c r="D80" s="209">
        <v>80</v>
      </c>
      <c r="E80" s="209">
        <v>78.02778949953607</v>
      </c>
      <c r="F80" s="209">
        <v>69.519000000000005</v>
      </c>
      <c r="G80" s="209">
        <v>95.2</v>
      </c>
      <c r="H80" s="209">
        <v>78</v>
      </c>
      <c r="I80" s="209">
        <v>80</v>
      </c>
      <c r="J80" s="209">
        <v>80</v>
      </c>
      <c r="K80" s="209">
        <v>70</v>
      </c>
      <c r="L80" s="209">
        <v>80</v>
      </c>
      <c r="M80" s="209">
        <v>80</v>
      </c>
      <c r="N80" s="209">
        <v>75.988233676270013</v>
      </c>
      <c r="O80" s="211">
        <v>97</v>
      </c>
      <c r="P80" s="209">
        <v>77.2</v>
      </c>
      <c r="Q80" s="209">
        <v>96</v>
      </c>
      <c r="R80" s="209">
        <v>73.5</v>
      </c>
      <c r="S80" s="211">
        <v>107</v>
      </c>
      <c r="T80" s="209">
        <v>70.5</v>
      </c>
      <c r="U80" s="209">
        <v>85.867000000000004</v>
      </c>
      <c r="V80" s="206"/>
      <c r="W80" s="207"/>
      <c r="X80" s="207"/>
      <c r="Y80" s="207"/>
      <c r="Z80" s="207"/>
      <c r="AA80" s="207"/>
      <c r="AB80" s="207"/>
      <c r="AC80" s="207"/>
      <c r="AD80" s="207"/>
      <c r="AE80" s="207"/>
      <c r="AF80" s="207"/>
      <c r="AG80" s="207"/>
      <c r="AH80" s="207"/>
      <c r="AI80" s="207"/>
      <c r="AJ80" s="207"/>
      <c r="AK80" s="207"/>
      <c r="AL80" s="207"/>
      <c r="AM80" s="207"/>
      <c r="AN80" s="207"/>
      <c r="AO80" s="207"/>
      <c r="AP80" s="207"/>
      <c r="AQ80" s="207"/>
      <c r="AR80" s="207"/>
      <c r="AS80" s="207"/>
      <c r="AT80" s="207"/>
      <c r="AU80" s="207"/>
      <c r="AV80" s="207"/>
      <c r="AW80" s="207"/>
      <c r="AX80" s="207"/>
      <c r="AY80" s="207"/>
      <c r="AZ80" s="207"/>
      <c r="BA80" s="207"/>
      <c r="BB80" s="207"/>
      <c r="BC80" s="207"/>
      <c r="BD80" s="207"/>
      <c r="BE80" s="207"/>
      <c r="BF80" s="207"/>
      <c r="BG80" s="207"/>
      <c r="BH80" s="207"/>
      <c r="BI80" s="207"/>
      <c r="BJ80" s="207"/>
      <c r="BK80" s="207"/>
      <c r="BL80" s="207"/>
      <c r="BM80" s="208">
        <v>16</v>
      </c>
    </row>
    <row r="81" spans="1:65">
      <c r="A81" s="30"/>
      <c r="B81" s="19">
        <v>1</v>
      </c>
      <c r="C81" s="9">
        <v>4</v>
      </c>
      <c r="D81" s="209">
        <v>80</v>
      </c>
      <c r="E81" s="209">
        <v>77.336982062470355</v>
      </c>
      <c r="F81" s="209">
        <v>73.988</v>
      </c>
      <c r="G81" s="209">
        <v>91.5</v>
      </c>
      <c r="H81" s="209">
        <v>78</v>
      </c>
      <c r="I81" s="209">
        <v>80</v>
      </c>
      <c r="J81" s="209">
        <v>80</v>
      </c>
      <c r="K81" s="209">
        <v>70</v>
      </c>
      <c r="L81" s="209">
        <v>80</v>
      </c>
      <c r="M81" s="209">
        <v>70</v>
      </c>
      <c r="N81" s="209">
        <v>76.027348572470004</v>
      </c>
      <c r="O81" s="211">
        <v>97</v>
      </c>
      <c r="P81" s="209">
        <v>81.2</v>
      </c>
      <c r="Q81" s="209">
        <v>97</v>
      </c>
      <c r="R81" s="209">
        <v>72.7</v>
      </c>
      <c r="S81" s="211">
        <v>114</v>
      </c>
      <c r="T81" s="209">
        <v>69.7</v>
      </c>
      <c r="U81" s="209">
        <v>83.781999999999996</v>
      </c>
      <c r="V81" s="206"/>
      <c r="W81" s="207"/>
      <c r="X81" s="207"/>
      <c r="Y81" s="207"/>
      <c r="Z81" s="207"/>
      <c r="AA81" s="207"/>
      <c r="AB81" s="207"/>
      <c r="AC81" s="207"/>
      <c r="AD81" s="207"/>
      <c r="AE81" s="207"/>
      <c r="AF81" s="207"/>
      <c r="AG81" s="207"/>
      <c r="AH81" s="207"/>
      <c r="AI81" s="207"/>
      <c r="AJ81" s="207"/>
      <c r="AK81" s="207"/>
      <c r="AL81" s="207"/>
      <c r="AM81" s="207"/>
      <c r="AN81" s="207"/>
      <c r="AO81" s="207"/>
      <c r="AP81" s="207"/>
      <c r="AQ81" s="207"/>
      <c r="AR81" s="207"/>
      <c r="AS81" s="207"/>
      <c r="AT81" s="207"/>
      <c r="AU81" s="207"/>
      <c r="AV81" s="207"/>
      <c r="AW81" s="207"/>
      <c r="AX81" s="207"/>
      <c r="AY81" s="207"/>
      <c r="AZ81" s="207"/>
      <c r="BA81" s="207"/>
      <c r="BB81" s="207"/>
      <c r="BC81" s="207"/>
      <c r="BD81" s="207"/>
      <c r="BE81" s="207"/>
      <c r="BF81" s="207"/>
      <c r="BG81" s="207"/>
      <c r="BH81" s="207"/>
      <c r="BI81" s="207"/>
      <c r="BJ81" s="207"/>
      <c r="BK81" s="207"/>
      <c r="BL81" s="207"/>
      <c r="BM81" s="208">
        <v>79.024552388618559</v>
      </c>
    </row>
    <row r="82" spans="1:65">
      <c r="A82" s="30"/>
      <c r="B82" s="19">
        <v>1</v>
      </c>
      <c r="C82" s="9">
        <v>5</v>
      </c>
      <c r="D82" s="209">
        <v>79</v>
      </c>
      <c r="E82" s="209">
        <v>78.176585999783143</v>
      </c>
      <c r="F82" s="209">
        <v>76.927999999999997</v>
      </c>
      <c r="G82" s="209">
        <v>95.2</v>
      </c>
      <c r="H82" s="209">
        <v>78</v>
      </c>
      <c r="I82" s="209">
        <v>80</v>
      </c>
      <c r="J82" s="209">
        <v>80</v>
      </c>
      <c r="K82" s="209">
        <v>70</v>
      </c>
      <c r="L82" s="209">
        <v>80</v>
      </c>
      <c r="M82" s="209">
        <v>80</v>
      </c>
      <c r="N82" s="209">
        <v>78.070798427319559</v>
      </c>
      <c r="O82" s="211">
        <v>97</v>
      </c>
      <c r="P82" s="209">
        <v>72.2</v>
      </c>
      <c r="Q82" s="209">
        <v>95</v>
      </c>
      <c r="R82" s="209">
        <v>72.2</v>
      </c>
      <c r="S82" s="211">
        <v>107</v>
      </c>
      <c r="T82" s="209">
        <v>66.599999999999994</v>
      </c>
      <c r="U82" s="209">
        <v>87.376999999999995</v>
      </c>
      <c r="V82" s="206"/>
      <c r="W82" s="207"/>
      <c r="X82" s="207"/>
      <c r="Y82" s="207"/>
      <c r="Z82" s="207"/>
      <c r="AA82" s="207"/>
      <c r="AB82" s="207"/>
      <c r="AC82" s="207"/>
      <c r="AD82" s="207"/>
      <c r="AE82" s="207"/>
      <c r="AF82" s="207"/>
      <c r="AG82" s="207"/>
      <c r="AH82" s="207"/>
      <c r="AI82" s="207"/>
      <c r="AJ82" s="207"/>
      <c r="AK82" s="207"/>
      <c r="AL82" s="207"/>
      <c r="AM82" s="207"/>
      <c r="AN82" s="207"/>
      <c r="AO82" s="207"/>
      <c r="AP82" s="207"/>
      <c r="AQ82" s="207"/>
      <c r="AR82" s="207"/>
      <c r="AS82" s="207"/>
      <c r="AT82" s="207"/>
      <c r="AU82" s="207"/>
      <c r="AV82" s="207"/>
      <c r="AW82" s="207"/>
      <c r="AX82" s="207"/>
      <c r="AY82" s="207"/>
      <c r="AZ82" s="207"/>
      <c r="BA82" s="207"/>
      <c r="BB82" s="207"/>
      <c r="BC82" s="207"/>
      <c r="BD82" s="207"/>
      <c r="BE82" s="207"/>
      <c r="BF82" s="207"/>
      <c r="BG82" s="207"/>
      <c r="BH82" s="207"/>
      <c r="BI82" s="207"/>
      <c r="BJ82" s="207"/>
      <c r="BK82" s="207"/>
      <c r="BL82" s="207"/>
      <c r="BM82" s="208">
        <v>80</v>
      </c>
    </row>
    <row r="83" spans="1:65">
      <c r="A83" s="30"/>
      <c r="B83" s="19">
        <v>1</v>
      </c>
      <c r="C83" s="9">
        <v>6</v>
      </c>
      <c r="D83" s="209">
        <v>79</v>
      </c>
      <c r="E83" s="209">
        <v>78.629033708682329</v>
      </c>
      <c r="F83" s="209">
        <v>71.682000000000002</v>
      </c>
      <c r="G83" s="209">
        <v>93.7</v>
      </c>
      <c r="H83" s="209">
        <v>80</v>
      </c>
      <c r="I83" s="209">
        <v>80</v>
      </c>
      <c r="J83" s="209">
        <v>80</v>
      </c>
      <c r="K83" s="209">
        <v>70</v>
      </c>
      <c r="L83" s="209">
        <v>80</v>
      </c>
      <c r="M83" s="209">
        <v>70</v>
      </c>
      <c r="N83" s="209">
        <v>75.586386269070005</v>
      </c>
      <c r="O83" s="211">
        <v>98</v>
      </c>
      <c r="P83" s="209">
        <v>73.599999999999994</v>
      </c>
      <c r="Q83" s="210">
        <v>100</v>
      </c>
      <c r="R83" s="209">
        <v>74.7</v>
      </c>
      <c r="S83" s="211">
        <v>109</v>
      </c>
      <c r="T83" s="209">
        <v>67.2</v>
      </c>
      <c r="U83" s="209">
        <v>85.986999999999995</v>
      </c>
      <c r="V83" s="206"/>
      <c r="W83" s="207"/>
      <c r="X83" s="207"/>
      <c r="Y83" s="207"/>
      <c r="Z83" s="207"/>
      <c r="AA83" s="207"/>
      <c r="AB83" s="207"/>
      <c r="AC83" s="207"/>
      <c r="AD83" s="207"/>
      <c r="AE83" s="207"/>
      <c r="AF83" s="207"/>
      <c r="AG83" s="207"/>
      <c r="AH83" s="207"/>
      <c r="AI83" s="207"/>
      <c r="AJ83" s="207"/>
      <c r="AK83" s="207"/>
      <c r="AL83" s="207"/>
      <c r="AM83" s="207"/>
      <c r="AN83" s="207"/>
      <c r="AO83" s="207"/>
      <c r="AP83" s="207"/>
      <c r="AQ83" s="207"/>
      <c r="AR83" s="207"/>
      <c r="AS83" s="207"/>
      <c r="AT83" s="207"/>
      <c r="AU83" s="207"/>
      <c r="AV83" s="207"/>
      <c r="AW83" s="207"/>
      <c r="AX83" s="207"/>
      <c r="AY83" s="207"/>
      <c r="AZ83" s="207"/>
      <c r="BA83" s="207"/>
      <c r="BB83" s="207"/>
      <c r="BC83" s="207"/>
      <c r="BD83" s="207"/>
      <c r="BE83" s="207"/>
      <c r="BF83" s="207"/>
      <c r="BG83" s="207"/>
      <c r="BH83" s="207"/>
      <c r="BI83" s="207"/>
      <c r="BJ83" s="207"/>
      <c r="BK83" s="207"/>
      <c r="BL83" s="207"/>
      <c r="BM83" s="212"/>
    </row>
    <row r="84" spans="1:65">
      <c r="A84" s="30"/>
      <c r="B84" s="20" t="s">
        <v>262</v>
      </c>
      <c r="C84" s="12"/>
      <c r="D84" s="213">
        <v>79.5</v>
      </c>
      <c r="E84" s="213">
        <v>77.568564549194093</v>
      </c>
      <c r="F84" s="213">
        <v>72.744166666666672</v>
      </c>
      <c r="G84" s="213">
        <v>93.933333333333337</v>
      </c>
      <c r="H84" s="213">
        <v>78.333333333333329</v>
      </c>
      <c r="I84" s="213">
        <v>80</v>
      </c>
      <c r="J84" s="213">
        <v>80</v>
      </c>
      <c r="K84" s="213">
        <v>70</v>
      </c>
      <c r="L84" s="213">
        <v>80</v>
      </c>
      <c r="M84" s="213">
        <v>75</v>
      </c>
      <c r="N84" s="213">
        <v>77.021707002036464</v>
      </c>
      <c r="O84" s="213">
        <v>97.5</v>
      </c>
      <c r="P84" s="213">
        <v>76.816666666666663</v>
      </c>
      <c r="Q84" s="213">
        <v>96.5</v>
      </c>
      <c r="R84" s="213">
        <v>73.266666666666666</v>
      </c>
      <c r="S84" s="213">
        <v>110.11666666666667</v>
      </c>
      <c r="T84" s="213">
        <v>68.599999999999994</v>
      </c>
      <c r="U84" s="213">
        <v>84.50766666666668</v>
      </c>
      <c r="V84" s="206"/>
      <c r="W84" s="207"/>
      <c r="X84" s="207"/>
      <c r="Y84" s="207"/>
      <c r="Z84" s="207"/>
      <c r="AA84" s="207"/>
      <c r="AB84" s="207"/>
      <c r="AC84" s="207"/>
      <c r="AD84" s="207"/>
      <c r="AE84" s="207"/>
      <c r="AF84" s="207"/>
      <c r="AG84" s="207"/>
      <c r="AH84" s="207"/>
      <c r="AI84" s="207"/>
      <c r="AJ84" s="207"/>
      <c r="AK84" s="207"/>
      <c r="AL84" s="207"/>
      <c r="AM84" s="207"/>
      <c r="AN84" s="207"/>
      <c r="AO84" s="207"/>
      <c r="AP84" s="207"/>
      <c r="AQ84" s="207"/>
      <c r="AR84" s="207"/>
      <c r="AS84" s="207"/>
      <c r="AT84" s="207"/>
      <c r="AU84" s="207"/>
      <c r="AV84" s="207"/>
      <c r="AW84" s="207"/>
      <c r="AX84" s="207"/>
      <c r="AY84" s="207"/>
      <c r="AZ84" s="207"/>
      <c r="BA84" s="207"/>
      <c r="BB84" s="207"/>
      <c r="BC84" s="207"/>
      <c r="BD84" s="207"/>
      <c r="BE84" s="207"/>
      <c r="BF84" s="207"/>
      <c r="BG84" s="207"/>
      <c r="BH84" s="207"/>
      <c r="BI84" s="207"/>
      <c r="BJ84" s="207"/>
      <c r="BK84" s="207"/>
      <c r="BL84" s="207"/>
      <c r="BM84" s="212"/>
    </row>
    <row r="85" spans="1:65">
      <c r="A85" s="30"/>
      <c r="B85" s="3" t="s">
        <v>263</v>
      </c>
      <c r="C85" s="29"/>
      <c r="D85" s="209">
        <v>79.5</v>
      </c>
      <c r="E85" s="209">
        <v>77.682385781003205</v>
      </c>
      <c r="F85" s="209">
        <v>72.835000000000008</v>
      </c>
      <c r="G85" s="209">
        <v>94.45</v>
      </c>
      <c r="H85" s="209">
        <v>78</v>
      </c>
      <c r="I85" s="209">
        <v>80</v>
      </c>
      <c r="J85" s="209">
        <v>80</v>
      </c>
      <c r="K85" s="209">
        <v>70</v>
      </c>
      <c r="L85" s="209">
        <v>80</v>
      </c>
      <c r="M85" s="209">
        <v>75</v>
      </c>
      <c r="N85" s="209">
        <v>77.049073499894774</v>
      </c>
      <c r="O85" s="209">
        <v>97</v>
      </c>
      <c r="P85" s="209">
        <v>77.25</v>
      </c>
      <c r="Q85" s="209">
        <v>96</v>
      </c>
      <c r="R85" s="209">
        <v>73.099999999999994</v>
      </c>
      <c r="S85" s="209">
        <v>108</v>
      </c>
      <c r="T85" s="209">
        <v>68.8</v>
      </c>
      <c r="U85" s="209">
        <v>85.926999999999992</v>
      </c>
      <c r="V85" s="206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P85" s="207"/>
      <c r="AQ85" s="207"/>
      <c r="AR85" s="207"/>
      <c r="AS85" s="207"/>
      <c r="AT85" s="207"/>
      <c r="AU85" s="207"/>
      <c r="AV85" s="207"/>
      <c r="AW85" s="207"/>
      <c r="AX85" s="207"/>
      <c r="AY85" s="207"/>
      <c r="AZ85" s="207"/>
      <c r="BA85" s="207"/>
      <c r="BB85" s="207"/>
      <c r="BC85" s="207"/>
      <c r="BD85" s="207"/>
      <c r="BE85" s="207"/>
      <c r="BF85" s="207"/>
      <c r="BG85" s="207"/>
      <c r="BH85" s="207"/>
      <c r="BI85" s="207"/>
      <c r="BJ85" s="207"/>
      <c r="BK85" s="207"/>
      <c r="BL85" s="207"/>
      <c r="BM85" s="212"/>
    </row>
    <row r="86" spans="1:65">
      <c r="A86" s="30"/>
      <c r="B86" s="3" t="s">
        <v>264</v>
      </c>
      <c r="C86" s="29"/>
      <c r="D86" s="218">
        <v>0.54772255750516607</v>
      </c>
      <c r="E86" s="218">
        <v>0.86180733171226043</v>
      </c>
      <c r="F86" s="218">
        <v>2.8184698271698148</v>
      </c>
      <c r="G86" s="218">
        <v>1.8980691943832451</v>
      </c>
      <c r="H86" s="218">
        <v>0.81649658092772603</v>
      </c>
      <c r="I86" s="218">
        <v>0</v>
      </c>
      <c r="J86" s="218">
        <v>0</v>
      </c>
      <c r="K86" s="218">
        <v>0</v>
      </c>
      <c r="L86" s="218">
        <v>0</v>
      </c>
      <c r="M86" s="218">
        <v>5.4772255750516612</v>
      </c>
      <c r="N86" s="218">
        <v>1.2755358651956492</v>
      </c>
      <c r="O86" s="218">
        <v>0.83666002653407556</v>
      </c>
      <c r="P86" s="218">
        <v>3.4037724169906953</v>
      </c>
      <c r="Q86" s="218">
        <v>1.8708286933869707</v>
      </c>
      <c r="R86" s="218">
        <v>0.93950341493081824</v>
      </c>
      <c r="S86" s="218">
        <v>10.008080068957614</v>
      </c>
      <c r="T86" s="218">
        <v>1.5388307249337092</v>
      </c>
      <c r="U86" s="218">
        <v>3.3884514260450374</v>
      </c>
      <c r="V86" s="215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19"/>
    </row>
    <row r="87" spans="1:65">
      <c r="A87" s="30"/>
      <c r="B87" s="3" t="s">
        <v>86</v>
      </c>
      <c r="C87" s="29"/>
      <c r="D87" s="13">
        <v>6.8895919183039759E-3</v>
      </c>
      <c r="E87" s="13">
        <v>1.1110265308128798E-2</v>
      </c>
      <c r="F87" s="13">
        <v>3.8744959992253414E-2</v>
      </c>
      <c r="G87" s="13">
        <v>2.0206556363199912E-2</v>
      </c>
      <c r="H87" s="13">
        <v>1.0423360607587993E-2</v>
      </c>
      <c r="I87" s="13">
        <v>0</v>
      </c>
      <c r="J87" s="13">
        <v>0</v>
      </c>
      <c r="K87" s="13">
        <v>0</v>
      </c>
      <c r="L87" s="13">
        <v>0</v>
      </c>
      <c r="M87" s="13">
        <v>7.3029674334022146E-2</v>
      </c>
      <c r="N87" s="13">
        <v>1.6560732225292332E-2</v>
      </c>
      <c r="O87" s="13">
        <v>8.5811284772725691E-3</v>
      </c>
      <c r="P87" s="13">
        <v>4.4310337387598556E-2</v>
      </c>
      <c r="Q87" s="13">
        <v>1.9386825838206948E-2</v>
      </c>
      <c r="R87" s="13">
        <v>1.2823067537727273E-2</v>
      </c>
      <c r="S87" s="13">
        <v>9.0886151678137864E-2</v>
      </c>
      <c r="T87" s="13">
        <v>2.2431934765797513E-2</v>
      </c>
      <c r="U87" s="13">
        <v>4.0096378940510762E-2</v>
      </c>
      <c r="V87" s="146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265</v>
      </c>
      <c r="C88" s="29"/>
      <c r="D88" s="13">
        <v>6.0164543424849892E-3</v>
      </c>
      <c r="E88" s="13">
        <v>-1.8424499670233629E-2</v>
      </c>
      <c r="F88" s="13">
        <v>-7.9473853784920778E-2</v>
      </c>
      <c r="G88" s="13">
        <v>0.188660112510324</v>
      </c>
      <c r="H88" s="13">
        <v>-8.7468898512202964E-3</v>
      </c>
      <c r="I88" s="13">
        <v>1.2343601854073016E-2</v>
      </c>
      <c r="J88" s="13">
        <v>1.2343601854073016E-2</v>
      </c>
      <c r="K88" s="13">
        <v>-0.11419934837768608</v>
      </c>
      <c r="L88" s="13">
        <v>1.2343601854073016E-2</v>
      </c>
      <c r="M88" s="13">
        <v>-5.0927873261806589E-2</v>
      </c>
      <c r="N88" s="13">
        <v>-2.534459640761666E-2</v>
      </c>
      <c r="O88" s="13">
        <v>0.23379376475965152</v>
      </c>
      <c r="P88" s="13">
        <v>-2.7939237303037046E-2</v>
      </c>
      <c r="Q88" s="13">
        <v>0.22113946973647547</v>
      </c>
      <c r="R88" s="13">
        <v>-7.2861984635311461E-2</v>
      </c>
      <c r="S88" s="13">
        <v>0.39344878696872088</v>
      </c>
      <c r="T88" s="13">
        <v>-0.13191536141013249</v>
      </c>
      <c r="U88" s="13">
        <v>6.9384945720209146E-2</v>
      </c>
      <c r="V88" s="146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266</v>
      </c>
      <c r="C89" s="47"/>
      <c r="D89" s="45">
        <v>0.08</v>
      </c>
      <c r="E89" s="45">
        <v>0.19</v>
      </c>
      <c r="F89" s="45">
        <v>0.88</v>
      </c>
      <c r="G89" s="45">
        <v>2.13</v>
      </c>
      <c r="H89" s="45">
        <v>0.08</v>
      </c>
      <c r="I89" s="45">
        <v>0.15</v>
      </c>
      <c r="J89" s="45">
        <v>0.15</v>
      </c>
      <c r="K89" s="45">
        <v>1.26</v>
      </c>
      <c r="L89" s="45">
        <v>0.15</v>
      </c>
      <c r="M89" s="45">
        <v>0.56000000000000005</v>
      </c>
      <c r="N89" s="45">
        <v>0.27</v>
      </c>
      <c r="O89" s="45">
        <v>2.64</v>
      </c>
      <c r="P89" s="45">
        <v>0.3</v>
      </c>
      <c r="Q89" s="45">
        <v>2.4900000000000002</v>
      </c>
      <c r="R89" s="45">
        <v>0.8</v>
      </c>
      <c r="S89" s="45">
        <v>4.43</v>
      </c>
      <c r="T89" s="45">
        <v>1.46</v>
      </c>
      <c r="U89" s="45">
        <v>0.79</v>
      </c>
      <c r="V89" s="146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BM90" s="55"/>
    </row>
    <row r="91" spans="1:65" ht="15">
      <c r="B91" s="8" t="s">
        <v>559</v>
      </c>
      <c r="BM91" s="28" t="s">
        <v>66</v>
      </c>
    </row>
    <row r="92" spans="1:65" ht="15">
      <c r="A92" s="25" t="s">
        <v>13</v>
      </c>
      <c r="B92" s="18" t="s">
        <v>110</v>
      </c>
      <c r="C92" s="15" t="s">
        <v>111</v>
      </c>
      <c r="D92" s="16" t="s">
        <v>230</v>
      </c>
      <c r="E92" s="17" t="s">
        <v>230</v>
      </c>
      <c r="F92" s="17" t="s">
        <v>230</v>
      </c>
      <c r="G92" s="17" t="s">
        <v>230</v>
      </c>
      <c r="H92" s="17" t="s">
        <v>230</v>
      </c>
      <c r="I92" s="17" t="s">
        <v>230</v>
      </c>
      <c r="J92" s="17" t="s">
        <v>230</v>
      </c>
      <c r="K92" s="17" t="s">
        <v>230</v>
      </c>
      <c r="L92" s="17" t="s">
        <v>230</v>
      </c>
      <c r="M92" s="17" t="s">
        <v>230</v>
      </c>
      <c r="N92" s="17" t="s">
        <v>230</v>
      </c>
      <c r="O92" s="17" t="s">
        <v>230</v>
      </c>
      <c r="P92" s="17" t="s">
        <v>230</v>
      </c>
      <c r="Q92" s="17" t="s">
        <v>230</v>
      </c>
      <c r="R92" s="17" t="s">
        <v>230</v>
      </c>
      <c r="S92" s="146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</v>
      </c>
    </row>
    <row r="93" spans="1:65">
      <c r="A93" s="30"/>
      <c r="B93" s="19" t="s">
        <v>231</v>
      </c>
      <c r="C93" s="9" t="s">
        <v>231</v>
      </c>
      <c r="D93" s="144" t="s">
        <v>234</v>
      </c>
      <c r="E93" s="145" t="s">
        <v>235</v>
      </c>
      <c r="F93" s="145" t="s">
        <v>236</v>
      </c>
      <c r="G93" s="145" t="s">
        <v>239</v>
      </c>
      <c r="H93" s="145" t="s">
        <v>240</v>
      </c>
      <c r="I93" s="145" t="s">
        <v>241</v>
      </c>
      <c r="J93" s="145" t="s">
        <v>242</v>
      </c>
      <c r="K93" s="145" t="s">
        <v>243</v>
      </c>
      <c r="L93" s="145" t="s">
        <v>244</v>
      </c>
      <c r="M93" s="145" t="s">
        <v>245</v>
      </c>
      <c r="N93" s="145" t="s">
        <v>246</v>
      </c>
      <c r="O93" s="145" t="s">
        <v>248</v>
      </c>
      <c r="P93" s="145" t="s">
        <v>286</v>
      </c>
      <c r="Q93" s="145" t="s">
        <v>254</v>
      </c>
      <c r="R93" s="145" t="s">
        <v>301</v>
      </c>
      <c r="S93" s="146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 t="s">
        <v>3</v>
      </c>
    </row>
    <row r="94" spans="1:65">
      <c r="A94" s="30"/>
      <c r="B94" s="19"/>
      <c r="C94" s="9"/>
      <c r="D94" s="10" t="s">
        <v>289</v>
      </c>
      <c r="E94" s="11" t="s">
        <v>289</v>
      </c>
      <c r="F94" s="11" t="s">
        <v>290</v>
      </c>
      <c r="G94" s="11" t="s">
        <v>324</v>
      </c>
      <c r="H94" s="11" t="s">
        <v>289</v>
      </c>
      <c r="I94" s="11" t="s">
        <v>289</v>
      </c>
      <c r="J94" s="11" t="s">
        <v>289</v>
      </c>
      <c r="K94" s="11" t="s">
        <v>289</v>
      </c>
      <c r="L94" s="11" t="s">
        <v>289</v>
      </c>
      <c r="M94" s="11" t="s">
        <v>289</v>
      </c>
      <c r="N94" s="11" t="s">
        <v>324</v>
      </c>
      <c r="O94" s="11" t="s">
        <v>324</v>
      </c>
      <c r="P94" s="11" t="s">
        <v>324</v>
      </c>
      <c r="Q94" s="11" t="s">
        <v>290</v>
      </c>
      <c r="R94" s="11" t="s">
        <v>290</v>
      </c>
      <c r="S94" s="146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2</v>
      </c>
    </row>
    <row r="95" spans="1:65">
      <c r="A95" s="30"/>
      <c r="B95" s="19"/>
      <c r="C95" s="9"/>
      <c r="D95" s="26" t="s">
        <v>325</v>
      </c>
      <c r="E95" s="26" t="s">
        <v>326</v>
      </c>
      <c r="F95" s="26" t="s">
        <v>326</v>
      </c>
      <c r="G95" s="26" t="s">
        <v>327</v>
      </c>
      <c r="H95" s="26" t="s">
        <v>327</v>
      </c>
      <c r="I95" s="26" t="s">
        <v>327</v>
      </c>
      <c r="J95" s="26" t="s">
        <v>327</v>
      </c>
      <c r="K95" s="26" t="s">
        <v>327</v>
      </c>
      <c r="L95" s="26" t="s">
        <v>327</v>
      </c>
      <c r="M95" s="26" t="s">
        <v>327</v>
      </c>
      <c r="N95" s="26" t="s">
        <v>325</v>
      </c>
      <c r="O95" s="26" t="s">
        <v>325</v>
      </c>
      <c r="P95" s="26" t="s">
        <v>328</v>
      </c>
      <c r="Q95" s="26" t="s">
        <v>325</v>
      </c>
      <c r="R95" s="26" t="s">
        <v>327</v>
      </c>
      <c r="S95" s="146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3</v>
      </c>
    </row>
    <row r="96" spans="1:65">
      <c r="A96" s="30"/>
      <c r="B96" s="18">
        <v>1</v>
      </c>
      <c r="C96" s="14">
        <v>1</v>
      </c>
      <c r="D96" s="22">
        <v>0.55000000000000004</v>
      </c>
      <c r="E96" s="22">
        <v>0.55406010158923713</v>
      </c>
      <c r="F96" s="147">
        <v>0.35399999999999998</v>
      </c>
      <c r="G96" s="147">
        <v>0.6</v>
      </c>
      <c r="H96" s="22">
        <v>0.5</v>
      </c>
      <c r="I96" s="22">
        <v>0.56000000000000005</v>
      </c>
      <c r="J96" s="22">
        <v>0.57999999999999996</v>
      </c>
      <c r="K96" s="22">
        <v>0.55000000000000004</v>
      </c>
      <c r="L96" s="22">
        <v>0.6</v>
      </c>
      <c r="M96" s="22">
        <v>0.55000000000000004</v>
      </c>
      <c r="N96" s="22">
        <v>0.59519472200000001</v>
      </c>
      <c r="O96" s="147">
        <v>0.71</v>
      </c>
      <c r="P96" s="147">
        <v>0.61</v>
      </c>
      <c r="Q96" s="147" t="s">
        <v>102</v>
      </c>
      <c r="R96" s="22">
        <v>0.53600000000000003</v>
      </c>
      <c r="S96" s="146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1</v>
      </c>
    </row>
    <row r="97" spans="1:65">
      <c r="A97" s="30"/>
      <c r="B97" s="19">
        <v>1</v>
      </c>
      <c r="C97" s="9">
        <v>2</v>
      </c>
      <c r="D97" s="11">
        <v>0.56999999999999995</v>
      </c>
      <c r="E97" s="11">
        <v>0.57752913938758088</v>
      </c>
      <c r="F97" s="148">
        <v>0.41199999999999998</v>
      </c>
      <c r="G97" s="148">
        <v>0.6</v>
      </c>
      <c r="H97" s="11">
        <v>0.51</v>
      </c>
      <c r="I97" s="11">
        <v>0.55000000000000004</v>
      </c>
      <c r="J97" s="11">
        <v>0.56999999999999995</v>
      </c>
      <c r="K97" s="11">
        <v>0.55000000000000004</v>
      </c>
      <c r="L97" s="11">
        <v>0.6</v>
      </c>
      <c r="M97" s="11">
        <v>0.53</v>
      </c>
      <c r="N97" s="11">
        <v>0.62745112400000003</v>
      </c>
      <c r="O97" s="149">
        <v>0.75</v>
      </c>
      <c r="P97" s="148">
        <v>0.65</v>
      </c>
      <c r="Q97" s="148" t="s">
        <v>102</v>
      </c>
      <c r="R97" s="11">
        <v>0.53900000000000003</v>
      </c>
      <c r="S97" s="146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24</v>
      </c>
    </row>
    <row r="98" spans="1:65">
      <c r="A98" s="30"/>
      <c r="B98" s="19">
        <v>1</v>
      </c>
      <c r="C98" s="9">
        <v>3</v>
      </c>
      <c r="D98" s="11">
        <v>0.56000000000000005</v>
      </c>
      <c r="E98" s="11">
        <v>0.56815241921440418</v>
      </c>
      <c r="F98" s="148">
        <v>0.38100000000000001</v>
      </c>
      <c r="G98" s="148">
        <v>0.7</v>
      </c>
      <c r="H98" s="11">
        <v>0.56999999999999995</v>
      </c>
      <c r="I98" s="11">
        <v>0.55000000000000004</v>
      </c>
      <c r="J98" s="11">
        <v>0.56999999999999995</v>
      </c>
      <c r="K98" s="11">
        <v>0.54</v>
      </c>
      <c r="L98" s="11">
        <v>0.61</v>
      </c>
      <c r="M98" s="11">
        <v>0.55000000000000004</v>
      </c>
      <c r="N98" s="11">
        <v>0.61542009100000006</v>
      </c>
      <c r="O98" s="148">
        <v>0.73</v>
      </c>
      <c r="P98" s="148">
        <v>0.71</v>
      </c>
      <c r="Q98" s="148" t="s">
        <v>102</v>
      </c>
      <c r="R98" s="11">
        <v>0.51100000000000001</v>
      </c>
      <c r="S98" s="146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16</v>
      </c>
    </row>
    <row r="99" spans="1:65">
      <c r="A99" s="30"/>
      <c r="B99" s="19">
        <v>1</v>
      </c>
      <c r="C99" s="9">
        <v>4</v>
      </c>
      <c r="D99" s="11">
        <v>0.57999999999999996</v>
      </c>
      <c r="E99" s="11">
        <v>0.53341503878307295</v>
      </c>
      <c r="F99" s="148">
        <v>0.40400000000000003</v>
      </c>
      <c r="G99" s="148">
        <v>0.6</v>
      </c>
      <c r="H99" s="11">
        <v>0.56000000000000005</v>
      </c>
      <c r="I99" s="11">
        <v>0.56000000000000005</v>
      </c>
      <c r="J99" s="11">
        <v>0.56999999999999995</v>
      </c>
      <c r="K99" s="11">
        <v>0.54</v>
      </c>
      <c r="L99" s="11">
        <v>0.6</v>
      </c>
      <c r="M99" s="11">
        <v>0.53</v>
      </c>
      <c r="N99" s="11">
        <v>0.64061597000000003</v>
      </c>
      <c r="O99" s="148">
        <v>0.71</v>
      </c>
      <c r="P99" s="148">
        <v>0.68</v>
      </c>
      <c r="Q99" s="148" t="s">
        <v>102</v>
      </c>
      <c r="R99" s="11">
        <v>0.53100000000000003</v>
      </c>
      <c r="S99" s="146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0.56338854010004547</v>
      </c>
    </row>
    <row r="100" spans="1:65">
      <c r="A100" s="30"/>
      <c r="B100" s="19">
        <v>1</v>
      </c>
      <c r="C100" s="9">
        <v>5</v>
      </c>
      <c r="D100" s="11">
        <v>0.54</v>
      </c>
      <c r="E100" s="11">
        <v>0.54842188439647588</v>
      </c>
      <c r="F100" s="148">
        <v>0.437</v>
      </c>
      <c r="G100" s="148">
        <v>0.6</v>
      </c>
      <c r="H100" s="11">
        <v>0.57999999999999996</v>
      </c>
      <c r="I100" s="11">
        <v>0.56000000000000005</v>
      </c>
      <c r="J100" s="11">
        <v>0.57999999999999996</v>
      </c>
      <c r="K100" s="11">
        <v>0.54</v>
      </c>
      <c r="L100" s="11">
        <v>0.6</v>
      </c>
      <c r="M100" s="11">
        <v>0.54</v>
      </c>
      <c r="N100" s="11">
        <v>0.65239833999999997</v>
      </c>
      <c r="O100" s="148">
        <v>0.71</v>
      </c>
      <c r="P100" s="148">
        <v>0.72</v>
      </c>
      <c r="Q100" s="148" t="s">
        <v>102</v>
      </c>
      <c r="R100" s="11">
        <v>0.52700000000000002</v>
      </c>
      <c r="S100" s="146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81</v>
      </c>
    </row>
    <row r="101" spans="1:65">
      <c r="A101" s="30"/>
      <c r="B101" s="19">
        <v>1</v>
      </c>
      <c r="C101" s="9">
        <v>6</v>
      </c>
      <c r="D101" s="11">
        <v>0.56999999999999995</v>
      </c>
      <c r="E101" s="11">
        <v>0.57585730663194701</v>
      </c>
      <c r="F101" s="148">
        <v>0.36699999999999999</v>
      </c>
      <c r="G101" s="148">
        <v>0.6</v>
      </c>
      <c r="H101" s="11">
        <v>0.54</v>
      </c>
      <c r="I101" s="11">
        <v>0.56000000000000005</v>
      </c>
      <c r="J101" s="11">
        <v>0.57999999999999996</v>
      </c>
      <c r="K101" s="11">
        <v>0.54</v>
      </c>
      <c r="L101" s="11">
        <v>0.61</v>
      </c>
      <c r="M101" s="11">
        <v>0.53</v>
      </c>
      <c r="N101" s="11">
        <v>0.61379626900000006</v>
      </c>
      <c r="O101" s="148">
        <v>0.71</v>
      </c>
      <c r="P101" s="148">
        <v>0.67</v>
      </c>
      <c r="Q101" s="148" t="s">
        <v>102</v>
      </c>
      <c r="R101" s="11">
        <v>0.52700000000000002</v>
      </c>
      <c r="S101" s="146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A102" s="30"/>
      <c r="B102" s="20" t="s">
        <v>262</v>
      </c>
      <c r="C102" s="12"/>
      <c r="D102" s="23">
        <v>0.56166666666666665</v>
      </c>
      <c r="E102" s="23">
        <v>0.55957264833378628</v>
      </c>
      <c r="F102" s="23">
        <v>0.39250000000000007</v>
      </c>
      <c r="G102" s="23">
        <v>0.6166666666666667</v>
      </c>
      <c r="H102" s="23">
        <v>0.54333333333333333</v>
      </c>
      <c r="I102" s="23">
        <v>0.55666666666666675</v>
      </c>
      <c r="J102" s="23">
        <v>0.57499999999999996</v>
      </c>
      <c r="K102" s="23">
        <v>0.54333333333333333</v>
      </c>
      <c r="L102" s="23">
        <v>0.60333333333333339</v>
      </c>
      <c r="M102" s="23">
        <v>0.53833333333333344</v>
      </c>
      <c r="N102" s="23">
        <v>0.6241460860000001</v>
      </c>
      <c r="O102" s="23">
        <v>0.72000000000000008</v>
      </c>
      <c r="P102" s="23">
        <v>0.67333333333333334</v>
      </c>
      <c r="Q102" s="23" t="s">
        <v>696</v>
      </c>
      <c r="R102" s="23">
        <v>0.52850000000000008</v>
      </c>
      <c r="S102" s="146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3" t="s">
        <v>263</v>
      </c>
      <c r="C103" s="29"/>
      <c r="D103" s="11">
        <v>0.56499999999999995</v>
      </c>
      <c r="E103" s="11">
        <v>0.56110626040182066</v>
      </c>
      <c r="F103" s="11">
        <v>0.39250000000000002</v>
      </c>
      <c r="G103" s="11">
        <v>0.6</v>
      </c>
      <c r="H103" s="11">
        <v>0.55000000000000004</v>
      </c>
      <c r="I103" s="11">
        <v>0.56000000000000005</v>
      </c>
      <c r="J103" s="11">
        <v>0.57499999999999996</v>
      </c>
      <c r="K103" s="11">
        <v>0.54</v>
      </c>
      <c r="L103" s="11">
        <v>0.6</v>
      </c>
      <c r="M103" s="11">
        <v>0.53500000000000003</v>
      </c>
      <c r="N103" s="11">
        <v>0.62143560750000004</v>
      </c>
      <c r="O103" s="11">
        <v>0.71</v>
      </c>
      <c r="P103" s="11">
        <v>0.67500000000000004</v>
      </c>
      <c r="Q103" s="11" t="s">
        <v>696</v>
      </c>
      <c r="R103" s="11">
        <v>0.52900000000000003</v>
      </c>
      <c r="S103" s="146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264</v>
      </c>
      <c r="C104" s="29"/>
      <c r="D104" s="24">
        <v>1.4719601443879706E-2</v>
      </c>
      <c r="E104" s="24">
        <v>1.7321584111280298E-2</v>
      </c>
      <c r="F104" s="24">
        <v>3.0846393630374367E-2</v>
      </c>
      <c r="G104" s="24">
        <v>4.0824829046386291E-2</v>
      </c>
      <c r="H104" s="24">
        <v>3.2659863237109031E-2</v>
      </c>
      <c r="I104" s="24">
        <v>5.1639777949432268E-3</v>
      </c>
      <c r="J104" s="24">
        <v>5.4772255750516656E-3</v>
      </c>
      <c r="K104" s="24">
        <v>5.1639777949432268E-3</v>
      </c>
      <c r="L104" s="24">
        <v>5.1639777949432277E-3</v>
      </c>
      <c r="M104" s="24">
        <v>9.8319208025017604E-3</v>
      </c>
      <c r="N104" s="24">
        <v>2.0502748056635836E-2</v>
      </c>
      <c r="O104" s="24">
        <v>1.6733200530681527E-2</v>
      </c>
      <c r="P104" s="24">
        <v>4.0331955899344456E-2</v>
      </c>
      <c r="Q104" s="24" t="s">
        <v>696</v>
      </c>
      <c r="R104" s="24">
        <v>9.8336158151516254E-3</v>
      </c>
      <c r="S104" s="202"/>
      <c r="T104" s="203"/>
      <c r="U104" s="203"/>
      <c r="V104" s="203"/>
      <c r="W104" s="203"/>
      <c r="X104" s="203"/>
      <c r="Y104" s="203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K104" s="203"/>
      <c r="AL104" s="203"/>
      <c r="AM104" s="203"/>
      <c r="AN104" s="203"/>
      <c r="AO104" s="203"/>
      <c r="AP104" s="203"/>
      <c r="AQ104" s="203"/>
      <c r="AR104" s="203"/>
      <c r="AS104" s="203"/>
      <c r="AT104" s="203"/>
      <c r="AU104" s="203"/>
      <c r="AV104" s="203"/>
      <c r="AW104" s="203"/>
      <c r="AX104" s="203"/>
      <c r="AY104" s="203"/>
      <c r="AZ104" s="203"/>
      <c r="BA104" s="203"/>
      <c r="BB104" s="203"/>
      <c r="BC104" s="203"/>
      <c r="BD104" s="203"/>
      <c r="BE104" s="203"/>
      <c r="BF104" s="203"/>
      <c r="BG104" s="203"/>
      <c r="BH104" s="203"/>
      <c r="BI104" s="203"/>
      <c r="BJ104" s="203"/>
      <c r="BK104" s="203"/>
      <c r="BL104" s="203"/>
      <c r="BM104" s="56"/>
    </row>
    <row r="105" spans="1:65">
      <c r="A105" s="30"/>
      <c r="B105" s="3" t="s">
        <v>86</v>
      </c>
      <c r="C105" s="29"/>
      <c r="D105" s="13">
        <v>2.6207005538064758E-2</v>
      </c>
      <c r="E105" s="13">
        <v>3.0955022842624604E-2</v>
      </c>
      <c r="F105" s="13">
        <v>7.8589537911781818E-2</v>
      </c>
      <c r="G105" s="13">
        <v>6.6202425480626409E-2</v>
      </c>
      <c r="H105" s="13">
        <v>6.0110177737010488E-2</v>
      </c>
      <c r="I105" s="13">
        <v>9.2766068172632811E-3</v>
      </c>
      <c r="J105" s="13">
        <v>9.5256096957420273E-3</v>
      </c>
      <c r="K105" s="13">
        <v>9.5042536103249579E-3</v>
      </c>
      <c r="L105" s="13">
        <v>8.5590792181379459E-3</v>
      </c>
      <c r="M105" s="13">
        <v>1.8263629973687478E-2</v>
      </c>
      <c r="N105" s="13">
        <v>3.2849277623501483E-2</v>
      </c>
      <c r="O105" s="13">
        <v>2.3240556292613228E-2</v>
      </c>
      <c r="P105" s="13">
        <v>5.9898944404967014E-2</v>
      </c>
      <c r="Q105" s="13" t="s">
        <v>696</v>
      </c>
      <c r="R105" s="13">
        <v>1.8606652441157282E-2</v>
      </c>
      <c r="S105" s="146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265</v>
      </c>
      <c r="C106" s="29"/>
      <c r="D106" s="13">
        <v>-3.0562805432162721E-3</v>
      </c>
      <c r="E106" s="13">
        <v>-6.773108600294897E-3</v>
      </c>
      <c r="F106" s="13">
        <v>-0.30332271236773711</v>
      </c>
      <c r="G106" s="13">
        <v>9.4567288424362017E-2</v>
      </c>
      <c r="H106" s="13">
        <v>-3.5597470199075665E-2</v>
      </c>
      <c r="I106" s="13">
        <v>-1.1931150449359662E-2</v>
      </c>
      <c r="J106" s="13">
        <v>2.061003920649962E-2</v>
      </c>
      <c r="K106" s="13">
        <v>-3.5597470199075665E-2</v>
      </c>
      <c r="L106" s="13">
        <v>7.0900968674646014E-2</v>
      </c>
      <c r="M106" s="13">
        <v>-4.4472340105218944E-2</v>
      </c>
      <c r="N106" s="13">
        <v>0.10784306313572767</v>
      </c>
      <c r="O106" s="13">
        <v>0.27798126648466059</v>
      </c>
      <c r="P106" s="13">
        <v>0.19514914736065458</v>
      </c>
      <c r="Q106" s="13" t="s">
        <v>696</v>
      </c>
      <c r="R106" s="13">
        <v>-6.1926250920634529E-2</v>
      </c>
      <c r="S106" s="146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46" t="s">
        <v>266</v>
      </c>
      <c r="C107" s="47"/>
      <c r="D107" s="45">
        <v>0.03</v>
      </c>
      <c r="E107" s="45">
        <v>0.03</v>
      </c>
      <c r="F107" s="45">
        <v>4.17</v>
      </c>
      <c r="G107" s="45" t="s">
        <v>267</v>
      </c>
      <c r="H107" s="45">
        <v>0.43</v>
      </c>
      <c r="I107" s="45">
        <v>0.1</v>
      </c>
      <c r="J107" s="45">
        <v>0.36</v>
      </c>
      <c r="K107" s="45">
        <v>0.43</v>
      </c>
      <c r="L107" s="45">
        <v>1.06</v>
      </c>
      <c r="M107" s="45">
        <v>0.55000000000000004</v>
      </c>
      <c r="N107" s="45">
        <v>1.57</v>
      </c>
      <c r="O107" s="45">
        <v>3.95</v>
      </c>
      <c r="P107" s="45">
        <v>2.79</v>
      </c>
      <c r="Q107" s="45">
        <v>10.89</v>
      </c>
      <c r="R107" s="45">
        <v>0.8</v>
      </c>
      <c r="S107" s="146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1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BM108" s="55"/>
    </row>
    <row r="109" spans="1:65" ht="15">
      <c r="B109" s="8" t="s">
        <v>560</v>
      </c>
      <c r="BM109" s="28" t="s">
        <v>66</v>
      </c>
    </row>
    <row r="110" spans="1:65" ht="15">
      <c r="A110" s="25" t="s">
        <v>16</v>
      </c>
      <c r="B110" s="18" t="s">
        <v>110</v>
      </c>
      <c r="C110" s="15" t="s">
        <v>111</v>
      </c>
      <c r="D110" s="16" t="s">
        <v>230</v>
      </c>
      <c r="E110" s="17" t="s">
        <v>230</v>
      </c>
      <c r="F110" s="17" t="s">
        <v>230</v>
      </c>
      <c r="G110" s="17" t="s">
        <v>230</v>
      </c>
      <c r="H110" s="17" t="s">
        <v>230</v>
      </c>
      <c r="I110" s="17" t="s">
        <v>230</v>
      </c>
      <c r="J110" s="17" t="s">
        <v>230</v>
      </c>
      <c r="K110" s="17" t="s">
        <v>230</v>
      </c>
      <c r="L110" s="17" t="s">
        <v>230</v>
      </c>
      <c r="M110" s="17" t="s">
        <v>230</v>
      </c>
      <c r="N110" s="17" t="s">
        <v>230</v>
      </c>
      <c r="O110" s="17" t="s">
        <v>230</v>
      </c>
      <c r="P110" s="17" t="s">
        <v>230</v>
      </c>
      <c r="Q110" s="17" t="s">
        <v>230</v>
      </c>
      <c r="R110" s="17" t="s">
        <v>230</v>
      </c>
      <c r="S110" s="17" t="s">
        <v>230</v>
      </c>
      <c r="T110" s="17" t="s">
        <v>230</v>
      </c>
      <c r="U110" s="17" t="s">
        <v>230</v>
      </c>
      <c r="V110" s="17" t="s">
        <v>230</v>
      </c>
      <c r="W110" s="17" t="s">
        <v>230</v>
      </c>
      <c r="X110" s="146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8">
        <v>1</v>
      </c>
    </row>
    <row r="111" spans="1:65">
      <c r="A111" s="30"/>
      <c r="B111" s="19" t="s">
        <v>231</v>
      </c>
      <c r="C111" s="9" t="s">
        <v>231</v>
      </c>
      <c r="D111" s="144" t="s">
        <v>234</v>
      </c>
      <c r="E111" s="145" t="s">
        <v>235</v>
      </c>
      <c r="F111" s="145" t="s">
        <v>236</v>
      </c>
      <c r="G111" s="145" t="s">
        <v>239</v>
      </c>
      <c r="H111" s="145" t="s">
        <v>240</v>
      </c>
      <c r="I111" s="145" t="s">
        <v>241</v>
      </c>
      <c r="J111" s="145" t="s">
        <v>242</v>
      </c>
      <c r="K111" s="145" t="s">
        <v>243</v>
      </c>
      <c r="L111" s="145" t="s">
        <v>244</v>
      </c>
      <c r="M111" s="145" t="s">
        <v>245</v>
      </c>
      <c r="N111" s="145" t="s">
        <v>246</v>
      </c>
      <c r="O111" s="145" t="s">
        <v>247</v>
      </c>
      <c r="P111" s="145" t="s">
        <v>248</v>
      </c>
      <c r="Q111" s="145" t="s">
        <v>249</v>
      </c>
      <c r="R111" s="145" t="s">
        <v>250</v>
      </c>
      <c r="S111" s="145" t="s">
        <v>251</v>
      </c>
      <c r="T111" s="145" t="s">
        <v>286</v>
      </c>
      <c r="U111" s="145" t="s">
        <v>254</v>
      </c>
      <c r="V111" s="145" t="s">
        <v>255</v>
      </c>
      <c r="W111" s="145" t="s">
        <v>301</v>
      </c>
      <c r="X111" s="146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 t="s">
        <v>3</v>
      </c>
    </row>
    <row r="112" spans="1:65">
      <c r="A112" s="30"/>
      <c r="B112" s="19"/>
      <c r="C112" s="9"/>
      <c r="D112" s="10" t="s">
        <v>289</v>
      </c>
      <c r="E112" s="11" t="s">
        <v>289</v>
      </c>
      <c r="F112" s="11" t="s">
        <v>290</v>
      </c>
      <c r="G112" s="11" t="s">
        <v>324</v>
      </c>
      <c r="H112" s="11" t="s">
        <v>289</v>
      </c>
      <c r="I112" s="11" t="s">
        <v>289</v>
      </c>
      <c r="J112" s="11" t="s">
        <v>289</v>
      </c>
      <c r="K112" s="11" t="s">
        <v>289</v>
      </c>
      <c r="L112" s="11" t="s">
        <v>289</v>
      </c>
      <c r="M112" s="11" t="s">
        <v>289</v>
      </c>
      <c r="N112" s="11" t="s">
        <v>324</v>
      </c>
      <c r="O112" s="11" t="s">
        <v>324</v>
      </c>
      <c r="P112" s="11" t="s">
        <v>324</v>
      </c>
      <c r="Q112" s="11" t="s">
        <v>289</v>
      </c>
      <c r="R112" s="11" t="s">
        <v>289</v>
      </c>
      <c r="S112" s="11" t="s">
        <v>289</v>
      </c>
      <c r="T112" s="11" t="s">
        <v>324</v>
      </c>
      <c r="U112" s="11" t="s">
        <v>290</v>
      </c>
      <c r="V112" s="11" t="s">
        <v>289</v>
      </c>
      <c r="W112" s="11" t="s">
        <v>290</v>
      </c>
      <c r="X112" s="146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2</v>
      </c>
    </row>
    <row r="113" spans="1:65">
      <c r="A113" s="30"/>
      <c r="B113" s="19"/>
      <c r="C113" s="9"/>
      <c r="D113" s="26" t="s">
        <v>325</v>
      </c>
      <c r="E113" s="26" t="s">
        <v>326</v>
      </c>
      <c r="F113" s="26" t="s">
        <v>326</v>
      </c>
      <c r="G113" s="26" t="s">
        <v>327</v>
      </c>
      <c r="H113" s="26" t="s">
        <v>327</v>
      </c>
      <c r="I113" s="26" t="s">
        <v>327</v>
      </c>
      <c r="J113" s="26" t="s">
        <v>327</v>
      </c>
      <c r="K113" s="26" t="s">
        <v>327</v>
      </c>
      <c r="L113" s="26" t="s">
        <v>327</v>
      </c>
      <c r="M113" s="26" t="s">
        <v>327</v>
      </c>
      <c r="N113" s="26" t="s">
        <v>325</v>
      </c>
      <c r="O113" s="26" t="s">
        <v>327</v>
      </c>
      <c r="P113" s="26" t="s">
        <v>325</v>
      </c>
      <c r="Q113" s="26" t="s">
        <v>327</v>
      </c>
      <c r="R113" s="26" t="s">
        <v>325</v>
      </c>
      <c r="S113" s="26" t="s">
        <v>292</v>
      </c>
      <c r="T113" s="26" t="s">
        <v>328</v>
      </c>
      <c r="U113" s="26" t="s">
        <v>325</v>
      </c>
      <c r="V113" s="26" t="s">
        <v>261</v>
      </c>
      <c r="W113" s="26" t="s">
        <v>327</v>
      </c>
      <c r="X113" s="146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3</v>
      </c>
    </row>
    <row r="114" spans="1:65">
      <c r="A114" s="30"/>
      <c r="B114" s="18">
        <v>1</v>
      </c>
      <c r="C114" s="14">
        <v>1</v>
      </c>
      <c r="D114" s="22">
        <v>4.58</v>
      </c>
      <c r="E114" s="22">
        <v>4.9567178317183558</v>
      </c>
      <c r="F114" s="147">
        <v>6.572495</v>
      </c>
      <c r="G114" s="22">
        <v>5.35</v>
      </c>
      <c r="H114" s="22">
        <v>4.5</v>
      </c>
      <c r="I114" s="22">
        <v>5.13</v>
      </c>
      <c r="J114" s="22">
        <v>4.88</v>
      </c>
      <c r="K114" s="22">
        <v>4.3600000000000003</v>
      </c>
      <c r="L114" s="22">
        <v>4.66</v>
      </c>
      <c r="M114" s="22">
        <v>4.7300000000000004</v>
      </c>
      <c r="N114" s="22">
        <v>4.8843798142999999</v>
      </c>
      <c r="O114" s="150">
        <v>2.97</v>
      </c>
      <c r="P114" s="22">
        <v>5.13</v>
      </c>
      <c r="Q114" s="22">
        <v>4.42</v>
      </c>
      <c r="R114" s="147">
        <v>5</v>
      </c>
      <c r="S114" s="22">
        <v>4.7699999999999996</v>
      </c>
      <c r="T114" s="147">
        <v>5.98</v>
      </c>
      <c r="U114" s="147" t="s">
        <v>103</v>
      </c>
      <c r="V114" s="22">
        <v>4.0999999999999996</v>
      </c>
      <c r="W114" s="22"/>
      <c r="X114" s="146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>
        <v>1</v>
      </c>
      <c r="C115" s="9">
        <v>2</v>
      </c>
      <c r="D115" s="11">
        <v>4.74</v>
      </c>
      <c r="E115" s="11">
        <v>4.9004045255528084</v>
      </c>
      <c r="F115" s="148">
        <v>5.7856270000000007</v>
      </c>
      <c r="G115" s="11">
        <v>5.44</v>
      </c>
      <c r="H115" s="11">
        <v>4.59</v>
      </c>
      <c r="I115" s="11">
        <v>4.46</v>
      </c>
      <c r="J115" s="11">
        <v>4.8600000000000003</v>
      </c>
      <c r="K115" s="11">
        <v>4.28</v>
      </c>
      <c r="L115" s="11">
        <v>4.4000000000000004</v>
      </c>
      <c r="M115" s="11">
        <v>4.7</v>
      </c>
      <c r="N115" s="11">
        <v>5.2600418480036168</v>
      </c>
      <c r="O115" s="11">
        <v>3.97</v>
      </c>
      <c r="P115" s="11">
        <v>5</v>
      </c>
      <c r="Q115" s="11">
        <v>4.5</v>
      </c>
      <c r="R115" s="148">
        <v>5</v>
      </c>
      <c r="S115" s="11">
        <v>4.8</v>
      </c>
      <c r="T115" s="148">
        <v>5.79</v>
      </c>
      <c r="U115" s="148" t="s">
        <v>103</v>
      </c>
      <c r="V115" s="11">
        <v>4.4000000000000004</v>
      </c>
      <c r="W115" s="11"/>
      <c r="X115" s="146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25</v>
      </c>
    </row>
    <row r="116" spans="1:65">
      <c r="A116" s="30"/>
      <c r="B116" s="19">
        <v>1</v>
      </c>
      <c r="C116" s="9">
        <v>3</v>
      </c>
      <c r="D116" s="11">
        <v>4.79</v>
      </c>
      <c r="E116" s="11">
        <v>5.1181755768095334</v>
      </c>
      <c r="F116" s="148">
        <v>5.5528450000000005</v>
      </c>
      <c r="G116" s="11">
        <v>5.05</v>
      </c>
      <c r="H116" s="11">
        <v>4.75</v>
      </c>
      <c r="I116" s="11">
        <v>4.41</v>
      </c>
      <c r="J116" s="11">
        <v>4.76</v>
      </c>
      <c r="K116" s="11">
        <v>4.3899999999999997</v>
      </c>
      <c r="L116" s="11">
        <v>4.7699999999999996</v>
      </c>
      <c r="M116" s="11">
        <v>4.9400000000000004</v>
      </c>
      <c r="N116" s="11">
        <v>4.6516768797800001</v>
      </c>
      <c r="O116" s="11">
        <v>3.97</v>
      </c>
      <c r="P116" s="11">
        <v>5.01</v>
      </c>
      <c r="Q116" s="11">
        <v>4.63</v>
      </c>
      <c r="R116" s="148">
        <v>5</v>
      </c>
      <c r="S116" s="11">
        <v>4.83</v>
      </c>
      <c r="T116" s="148">
        <v>6.05</v>
      </c>
      <c r="U116" s="148" t="s">
        <v>103</v>
      </c>
      <c r="V116" s="11">
        <v>4.5999999999999996</v>
      </c>
      <c r="W116" s="148">
        <v>3.03</v>
      </c>
      <c r="X116" s="146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16</v>
      </c>
    </row>
    <row r="117" spans="1:65">
      <c r="A117" s="30"/>
      <c r="B117" s="19">
        <v>1</v>
      </c>
      <c r="C117" s="9">
        <v>4</v>
      </c>
      <c r="D117" s="11">
        <v>4.8099999999999996</v>
      </c>
      <c r="E117" s="11">
        <v>5.1776548122653416</v>
      </c>
      <c r="F117" s="148">
        <v>6.5473459999999992</v>
      </c>
      <c r="G117" s="11">
        <v>5.0199999999999996</v>
      </c>
      <c r="H117" s="11">
        <v>4.83</v>
      </c>
      <c r="I117" s="11">
        <v>4.8600000000000003</v>
      </c>
      <c r="J117" s="149">
        <v>5.47</v>
      </c>
      <c r="K117" s="11">
        <v>4.8099999999999996</v>
      </c>
      <c r="L117" s="11">
        <v>4.6900000000000004</v>
      </c>
      <c r="M117" s="11">
        <v>4.59</v>
      </c>
      <c r="N117" s="11">
        <v>4.6858269544799995</v>
      </c>
      <c r="O117" s="11">
        <v>3.97</v>
      </c>
      <c r="P117" s="11">
        <v>5.07</v>
      </c>
      <c r="Q117" s="11">
        <v>4.51</v>
      </c>
      <c r="R117" s="148">
        <v>5</v>
      </c>
      <c r="S117" s="11">
        <v>4.7699999999999996</v>
      </c>
      <c r="T117" s="148">
        <v>6.04</v>
      </c>
      <c r="U117" s="148" t="s">
        <v>103</v>
      </c>
      <c r="V117" s="11">
        <v>4.2</v>
      </c>
      <c r="W117" s="148">
        <v>8.7999999999999995E-2</v>
      </c>
      <c r="X117" s="146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4.7001233879851956</v>
      </c>
    </row>
    <row r="118" spans="1:65">
      <c r="A118" s="30"/>
      <c r="B118" s="19">
        <v>1</v>
      </c>
      <c r="C118" s="9">
        <v>5</v>
      </c>
      <c r="D118" s="11">
        <v>4.7300000000000004</v>
      </c>
      <c r="E118" s="11">
        <v>4.959911828442193</v>
      </c>
      <c r="F118" s="148">
        <v>5.7248739999999998</v>
      </c>
      <c r="G118" s="11">
        <v>5.07</v>
      </c>
      <c r="H118" s="11">
        <v>4.76</v>
      </c>
      <c r="I118" s="11">
        <v>4.5599999999999996</v>
      </c>
      <c r="J118" s="11">
        <v>4.76</v>
      </c>
      <c r="K118" s="11">
        <v>4.5</v>
      </c>
      <c r="L118" s="11">
        <v>4.71</v>
      </c>
      <c r="M118" s="11">
        <v>4.87</v>
      </c>
      <c r="N118" s="11">
        <v>5.130362285729019</v>
      </c>
      <c r="O118" s="11">
        <v>3.97</v>
      </c>
      <c r="P118" s="11">
        <v>5.0199999999999996</v>
      </c>
      <c r="Q118" s="11">
        <v>4.16</v>
      </c>
      <c r="R118" s="148">
        <v>5</v>
      </c>
      <c r="S118" s="11">
        <v>4.8099999999999996</v>
      </c>
      <c r="T118" s="148">
        <v>5.67</v>
      </c>
      <c r="U118" s="148" t="s">
        <v>103</v>
      </c>
      <c r="V118" s="11">
        <v>4.5</v>
      </c>
      <c r="W118" s="148">
        <v>0.47800000000000004</v>
      </c>
      <c r="X118" s="146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82</v>
      </c>
    </row>
    <row r="119" spans="1:65">
      <c r="A119" s="30"/>
      <c r="B119" s="19">
        <v>1</v>
      </c>
      <c r="C119" s="9">
        <v>6</v>
      </c>
      <c r="D119" s="11">
        <v>4.78</v>
      </c>
      <c r="E119" s="11">
        <v>4.7570618326466576</v>
      </c>
      <c r="F119" s="148">
        <v>6.1623950000000001</v>
      </c>
      <c r="G119" s="11">
        <v>5.26</v>
      </c>
      <c r="H119" s="11">
        <v>4.8899999999999997</v>
      </c>
      <c r="I119" s="11">
        <v>4.42</v>
      </c>
      <c r="J119" s="11">
        <v>4.6399999999999997</v>
      </c>
      <c r="K119" s="11">
        <v>4.5</v>
      </c>
      <c r="L119" s="11">
        <v>4.53</v>
      </c>
      <c r="M119" s="11">
        <v>4.59</v>
      </c>
      <c r="N119" s="11">
        <v>4.9248907289399995</v>
      </c>
      <c r="O119" s="11">
        <v>3.97</v>
      </c>
      <c r="P119" s="11">
        <v>5.23</v>
      </c>
      <c r="Q119" s="149">
        <v>3.75</v>
      </c>
      <c r="R119" s="148">
        <v>5</v>
      </c>
      <c r="S119" s="11">
        <v>5</v>
      </c>
      <c r="T119" s="148">
        <v>5.42</v>
      </c>
      <c r="U119" s="148" t="s">
        <v>103</v>
      </c>
      <c r="V119" s="11">
        <v>4.4000000000000004</v>
      </c>
      <c r="W119" s="11"/>
      <c r="X119" s="146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5"/>
    </row>
    <row r="120" spans="1:65">
      <c r="A120" s="30"/>
      <c r="B120" s="20" t="s">
        <v>262</v>
      </c>
      <c r="C120" s="12"/>
      <c r="D120" s="23">
        <v>4.7383333333333333</v>
      </c>
      <c r="E120" s="23">
        <v>4.9783210679058145</v>
      </c>
      <c r="F120" s="23">
        <v>6.0575970000000012</v>
      </c>
      <c r="G120" s="23">
        <v>5.1983333333333333</v>
      </c>
      <c r="H120" s="23">
        <v>4.72</v>
      </c>
      <c r="I120" s="23">
        <v>4.6399999999999997</v>
      </c>
      <c r="J120" s="23">
        <v>4.8949999999999996</v>
      </c>
      <c r="K120" s="23">
        <v>4.4733333333333336</v>
      </c>
      <c r="L120" s="23">
        <v>4.6266666666666669</v>
      </c>
      <c r="M120" s="23">
        <v>4.7366666666666672</v>
      </c>
      <c r="N120" s="23">
        <v>4.9228630852054396</v>
      </c>
      <c r="O120" s="23">
        <v>3.8033333333333332</v>
      </c>
      <c r="P120" s="23">
        <v>5.0766666666666671</v>
      </c>
      <c r="Q120" s="23">
        <v>4.328333333333334</v>
      </c>
      <c r="R120" s="23">
        <v>5</v>
      </c>
      <c r="S120" s="23">
        <v>4.83</v>
      </c>
      <c r="T120" s="23">
        <v>5.8250000000000002</v>
      </c>
      <c r="U120" s="23" t="s">
        <v>696</v>
      </c>
      <c r="V120" s="23">
        <v>4.3666666666666671</v>
      </c>
      <c r="W120" s="23">
        <v>1.1986666666666668</v>
      </c>
      <c r="X120" s="146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30"/>
      <c r="B121" s="3" t="s">
        <v>263</v>
      </c>
      <c r="C121" s="29"/>
      <c r="D121" s="11">
        <v>4.76</v>
      </c>
      <c r="E121" s="11">
        <v>4.9583148300802744</v>
      </c>
      <c r="F121" s="11">
        <v>5.9740110000000008</v>
      </c>
      <c r="G121" s="11">
        <v>5.165</v>
      </c>
      <c r="H121" s="11">
        <v>4.7549999999999999</v>
      </c>
      <c r="I121" s="11">
        <v>4.51</v>
      </c>
      <c r="J121" s="11">
        <v>4.8100000000000005</v>
      </c>
      <c r="K121" s="11">
        <v>4.4450000000000003</v>
      </c>
      <c r="L121" s="11">
        <v>4.6750000000000007</v>
      </c>
      <c r="M121" s="11">
        <v>4.7149999999999999</v>
      </c>
      <c r="N121" s="11">
        <v>4.9046352716200001</v>
      </c>
      <c r="O121" s="11">
        <v>3.97</v>
      </c>
      <c r="P121" s="11">
        <v>5.0449999999999999</v>
      </c>
      <c r="Q121" s="11">
        <v>4.46</v>
      </c>
      <c r="R121" s="11">
        <v>5</v>
      </c>
      <c r="S121" s="11">
        <v>4.8049999999999997</v>
      </c>
      <c r="T121" s="11">
        <v>5.8849999999999998</v>
      </c>
      <c r="U121" s="11" t="s">
        <v>696</v>
      </c>
      <c r="V121" s="11">
        <v>4.4000000000000004</v>
      </c>
      <c r="W121" s="11">
        <v>0.47800000000000004</v>
      </c>
      <c r="X121" s="146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30"/>
      <c r="B122" s="3" t="s">
        <v>264</v>
      </c>
      <c r="C122" s="29"/>
      <c r="D122" s="24">
        <v>8.3286653592677465E-2</v>
      </c>
      <c r="E122" s="24">
        <v>0.15174021350466363</v>
      </c>
      <c r="F122" s="24">
        <v>0.4371277871153923</v>
      </c>
      <c r="G122" s="24">
        <v>0.17634246983261492</v>
      </c>
      <c r="H122" s="24">
        <v>0.14751271131668614</v>
      </c>
      <c r="I122" s="24">
        <v>0.29277978072264488</v>
      </c>
      <c r="J122" s="24">
        <v>0.29446561768736262</v>
      </c>
      <c r="K122" s="24">
        <v>0.18543642216853354</v>
      </c>
      <c r="L122" s="24">
        <v>0.13662601021279444</v>
      </c>
      <c r="M122" s="24">
        <v>0.14389811210251063</v>
      </c>
      <c r="N122" s="24">
        <v>0.23998274732199665</v>
      </c>
      <c r="O122" s="24">
        <v>0.40824829046386302</v>
      </c>
      <c r="P122" s="24">
        <v>8.936815241833472E-2</v>
      </c>
      <c r="Q122" s="24">
        <v>0.32393929472459287</v>
      </c>
      <c r="R122" s="24">
        <v>0</v>
      </c>
      <c r="S122" s="24">
        <v>8.6486993241758764E-2</v>
      </c>
      <c r="T122" s="24">
        <v>0.24905822612393277</v>
      </c>
      <c r="U122" s="24" t="s">
        <v>696</v>
      </c>
      <c r="V122" s="24">
        <v>0.18618986725025255</v>
      </c>
      <c r="W122" s="24">
        <v>1.5979240699524284</v>
      </c>
      <c r="X122" s="202"/>
      <c r="Y122" s="203"/>
      <c r="Z122" s="203"/>
      <c r="AA122" s="203"/>
      <c r="AB122" s="203"/>
      <c r="AC122" s="203"/>
      <c r="AD122" s="203"/>
      <c r="AE122" s="203"/>
      <c r="AF122" s="203"/>
      <c r="AG122" s="203"/>
      <c r="AH122" s="203"/>
      <c r="AI122" s="203"/>
      <c r="AJ122" s="203"/>
      <c r="AK122" s="203"/>
      <c r="AL122" s="203"/>
      <c r="AM122" s="203"/>
      <c r="AN122" s="203"/>
      <c r="AO122" s="203"/>
      <c r="AP122" s="203"/>
      <c r="AQ122" s="203"/>
      <c r="AR122" s="203"/>
      <c r="AS122" s="203"/>
      <c r="AT122" s="203"/>
      <c r="AU122" s="203"/>
      <c r="AV122" s="203"/>
      <c r="AW122" s="203"/>
      <c r="AX122" s="203"/>
      <c r="AY122" s="203"/>
      <c r="AZ122" s="203"/>
      <c r="BA122" s="203"/>
      <c r="BB122" s="203"/>
      <c r="BC122" s="203"/>
      <c r="BD122" s="203"/>
      <c r="BE122" s="203"/>
      <c r="BF122" s="203"/>
      <c r="BG122" s="203"/>
      <c r="BH122" s="203"/>
      <c r="BI122" s="203"/>
      <c r="BJ122" s="203"/>
      <c r="BK122" s="203"/>
      <c r="BL122" s="203"/>
      <c r="BM122" s="56"/>
    </row>
    <row r="123" spans="1:65">
      <c r="A123" s="30"/>
      <c r="B123" s="3" t="s">
        <v>86</v>
      </c>
      <c r="C123" s="29"/>
      <c r="D123" s="13">
        <v>1.7577204416323065E-2</v>
      </c>
      <c r="E123" s="13">
        <v>3.0480198330899301E-2</v>
      </c>
      <c r="F123" s="13">
        <v>7.2161912902986486E-2</v>
      </c>
      <c r="G123" s="13">
        <v>3.3922886149268659E-2</v>
      </c>
      <c r="H123" s="13">
        <v>3.1252693075569098E-2</v>
      </c>
      <c r="I123" s="13">
        <v>6.3099090672983818E-2</v>
      </c>
      <c r="J123" s="13">
        <v>6.0156408107734961E-2</v>
      </c>
      <c r="K123" s="13">
        <v>4.1453745641251906E-2</v>
      </c>
      <c r="L123" s="13">
        <v>2.9530117481151533E-2</v>
      </c>
      <c r="M123" s="13">
        <v>3.0379615503696823E-2</v>
      </c>
      <c r="N123" s="13">
        <v>4.8748612985644667E-2</v>
      </c>
      <c r="O123" s="13">
        <v>0.10733960310180447</v>
      </c>
      <c r="P123" s="13">
        <v>1.7603706976691013E-2</v>
      </c>
      <c r="Q123" s="13">
        <v>7.4841577525897457E-2</v>
      </c>
      <c r="R123" s="13">
        <v>0</v>
      </c>
      <c r="S123" s="13">
        <v>1.7906209780902436E-2</v>
      </c>
      <c r="T123" s="13">
        <v>4.2756777016984167E-2</v>
      </c>
      <c r="U123" s="13" t="s">
        <v>696</v>
      </c>
      <c r="V123" s="13">
        <v>4.2638900897004395E-2</v>
      </c>
      <c r="W123" s="13">
        <v>1.3330845967345064</v>
      </c>
      <c r="X123" s="146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265</v>
      </c>
      <c r="C124" s="29"/>
      <c r="D124" s="13">
        <v>8.1295621825190345E-3</v>
      </c>
      <c r="E124" s="13">
        <v>5.9189441841413837E-2</v>
      </c>
      <c r="F124" s="13">
        <v>0.28881659053566144</v>
      </c>
      <c r="G124" s="13">
        <v>0.10599933325616484</v>
      </c>
      <c r="H124" s="13">
        <v>4.2289553643664046E-3</v>
      </c>
      <c r="I124" s="13">
        <v>-1.2791874387572011E-2</v>
      </c>
      <c r="J124" s="13">
        <v>4.1462020446731751E-2</v>
      </c>
      <c r="K124" s="13">
        <v>-4.8251936370776849E-2</v>
      </c>
      <c r="L124" s="13">
        <v>-1.5628679346228247E-2</v>
      </c>
      <c r="M124" s="13">
        <v>7.7749615626871993E-3</v>
      </c>
      <c r="N124" s="13">
        <v>4.7390180817300953E-2</v>
      </c>
      <c r="O124" s="13">
        <v>-0.1908013855432612</v>
      </c>
      <c r="P124" s="13">
        <v>8.0113488008425326E-2</v>
      </c>
      <c r="Q124" s="13">
        <v>-7.9102190296165165E-2</v>
      </c>
      <c r="R124" s="13">
        <v>6.3801859496150914E-2</v>
      </c>
      <c r="S124" s="13">
        <v>2.763259627328174E-2</v>
      </c>
      <c r="T124" s="13">
        <v>0.23932916631301593</v>
      </c>
      <c r="U124" s="13" t="s">
        <v>696</v>
      </c>
      <c r="V124" s="13">
        <v>-7.094637604002807E-2</v>
      </c>
      <c r="W124" s="13">
        <v>-0.74497123421678935</v>
      </c>
      <c r="X124" s="146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266</v>
      </c>
      <c r="C125" s="47"/>
      <c r="D125" s="45">
        <v>0</v>
      </c>
      <c r="E125" s="45">
        <v>0.62</v>
      </c>
      <c r="F125" s="45">
        <v>3.38</v>
      </c>
      <c r="G125" s="45">
        <v>1.18</v>
      </c>
      <c r="H125" s="45">
        <v>0.04</v>
      </c>
      <c r="I125" s="45">
        <v>0.25</v>
      </c>
      <c r="J125" s="45">
        <v>0.41</v>
      </c>
      <c r="K125" s="45">
        <v>0.67</v>
      </c>
      <c r="L125" s="45">
        <v>0.28000000000000003</v>
      </c>
      <c r="M125" s="45">
        <v>0</v>
      </c>
      <c r="N125" s="45">
        <v>0.48</v>
      </c>
      <c r="O125" s="45">
        <v>2.39</v>
      </c>
      <c r="P125" s="45">
        <v>0.87</v>
      </c>
      <c r="Q125" s="45">
        <v>1.05</v>
      </c>
      <c r="R125" s="45" t="s">
        <v>267</v>
      </c>
      <c r="S125" s="45">
        <v>0.24</v>
      </c>
      <c r="T125" s="45">
        <v>2.79</v>
      </c>
      <c r="U125" s="45">
        <v>5.73</v>
      </c>
      <c r="V125" s="45">
        <v>0.95</v>
      </c>
      <c r="W125" s="45">
        <v>9.06</v>
      </c>
      <c r="X125" s="146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 t="s">
        <v>330</v>
      </c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BM126" s="55"/>
    </row>
    <row r="127" spans="1:65">
      <c r="BM127" s="55"/>
    </row>
    <row r="128" spans="1:65" ht="15">
      <c r="B128" s="8" t="s">
        <v>561</v>
      </c>
      <c r="BM128" s="28" t="s">
        <v>66</v>
      </c>
    </row>
    <row r="129" spans="1:65" ht="15">
      <c r="A129" s="25" t="s">
        <v>50</v>
      </c>
      <c r="B129" s="18" t="s">
        <v>110</v>
      </c>
      <c r="C129" s="15" t="s">
        <v>111</v>
      </c>
      <c r="D129" s="16" t="s">
        <v>230</v>
      </c>
      <c r="E129" s="17" t="s">
        <v>230</v>
      </c>
      <c r="F129" s="17" t="s">
        <v>230</v>
      </c>
      <c r="G129" s="17" t="s">
        <v>230</v>
      </c>
      <c r="H129" s="17" t="s">
        <v>230</v>
      </c>
      <c r="I129" s="17" t="s">
        <v>230</v>
      </c>
      <c r="J129" s="17" t="s">
        <v>230</v>
      </c>
      <c r="K129" s="17" t="s">
        <v>230</v>
      </c>
      <c r="L129" s="17" t="s">
        <v>230</v>
      </c>
      <c r="M129" s="17" t="s">
        <v>230</v>
      </c>
      <c r="N129" s="17" t="s">
        <v>230</v>
      </c>
      <c r="O129" s="17" t="s">
        <v>230</v>
      </c>
      <c r="P129" s="17" t="s">
        <v>230</v>
      </c>
      <c r="Q129" s="17" t="s">
        <v>230</v>
      </c>
      <c r="R129" s="17" t="s">
        <v>230</v>
      </c>
      <c r="S129" s="17" t="s">
        <v>230</v>
      </c>
      <c r="T129" s="17" t="s">
        <v>230</v>
      </c>
      <c r="U129" s="17" t="s">
        <v>230</v>
      </c>
      <c r="V129" s="17" t="s">
        <v>230</v>
      </c>
      <c r="W129" s="17" t="s">
        <v>230</v>
      </c>
      <c r="X129" s="146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>
        <v>1</v>
      </c>
    </row>
    <row r="130" spans="1:65">
      <c r="A130" s="30"/>
      <c r="B130" s="19" t="s">
        <v>231</v>
      </c>
      <c r="C130" s="9" t="s">
        <v>231</v>
      </c>
      <c r="D130" s="144" t="s">
        <v>234</v>
      </c>
      <c r="E130" s="145" t="s">
        <v>235</v>
      </c>
      <c r="F130" s="145" t="s">
        <v>236</v>
      </c>
      <c r="G130" s="145" t="s">
        <v>239</v>
      </c>
      <c r="H130" s="145" t="s">
        <v>240</v>
      </c>
      <c r="I130" s="145" t="s">
        <v>241</v>
      </c>
      <c r="J130" s="145" t="s">
        <v>242</v>
      </c>
      <c r="K130" s="145" t="s">
        <v>243</v>
      </c>
      <c r="L130" s="145" t="s">
        <v>244</v>
      </c>
      <c r="M130" s="145" t="s">
        <v>245</v>
      </c>
      <c r="N130" s="145" t="s">
        <v>246</v>
      </c>
      <c r="O130" s="145" t="s">
        <v>247</v>
      </c>
      <c r="P130" s="145" t="s">
        <v>248</v>
      </c>
      <c r="Q130" s="145" t="s">
        <v>249</v>
      </c>
      <c r="R130" s="145" t="s">
        <v>250</v>
      </c>
      <c r="S130" s="145" t="s">
        <v>251</v>
      </c>
      <c r="T130" s="145" t="s">
        <v>286</v>
      </c>
      <c r="U130" s="145" t="s">
        <v>254</v>
      </c>
      <c r="V130" s="145" t="s">
        <v>255</v>
      </c>
      <c r="W130" s="145" t="s">
        <v>301</v>
      </c>
      <c r="X130" s="146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 t="s">
        <v>1</v>
      </c>
    </row>
    <row r="131" spans="1:65">
      <c r="A131" s="30"/>
      <c r="B131" s="19"/>
      <c r="C131" s="9"/>
      <c r="D131" s="10" t="s">
        <v>290</v>
      </c>
      <c r="E131" s="11" t="s">
        <v>289</v>
      </c>
      <c r="F131" s="11" t="s">
        <v>290</v>
      </c>
      <c r="G131" s="11" t="s">
        <v>324</v>
      </c>
      <c r="H131" s="11" t="s">
        <v>324</v>
      </c>
      <c r="I131" s="11" t="s">
        <v>289</v>
      </c>
      <c r="J131" s="11" t="s">
        <v>289</v>
      </c>
      <c r="K131" s="11" t="s">
        <v>289</v>
      </c>
      <c r="L131" s="11" t="s">
        <v>289</v>
      </c>
      <c r="M131" s="11" t="s">
        <v>289</v>
      </c>
      <c r="N131" s="11" t="s">
        <v>324</v>
      </c>
      <c r="O131" s="11" t="s">
        <v>324</v>
      </c>
      <c r="P131" s="11" t="s">
        <v>324</v>
      </c>
      <c r="Q131" s="11" t="s">
        <v>289</v>
      </c>
      <c r="R131" s="11" t="s">
        <v>289</v>
      </c>
      <c r="S131" s="11" t="s">
        <v>289</v>
      </c>
      <c r="T131" s="11" t="s">
        <v>324</v>
      </c>
      <c r="U131" s="11" t="s">
        <v>290</v>
      </c>
      <c r="V131" s="11" t="s">
        <v>290</v>
      </c>
      <c r="W131" s="11" t="s">
        <v>290</v>
      </c>
      <c r="X131" s="146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9"/>
      <c r="C132" s="9"/>
      <c r="D132" s="26" t="s">
        <v>325</v>
      </c>
      <c r="E132" s="26" t="s">
        <v>326</v>
      </c>
      <c r="F132" s="26" t="s">
        <v>326</v>
      </c>
      <c r="G132" s="26" t="s">
        <v>327</v>
      </c>
      <c r="H132" s="26" t="s">
        <v>327</v>
      </c>
      <c r="I132" s="26" t="s">
        <v>327</v>
      </c>
      <c r="J132" s="26" t="s">
        <v>327</v>
      </c>
      <c r="K132" s="26" t="s">
        <v>327</v>
      </c>
      <c r="L132" s="26" t="s">
        <v>327</v>
      </c>
      <c r="M132" s="26" t="s">
        <v>327</v>
      </c>
      <c r="N132" s="26" t="s">
        <v>325</v>
      </c>
      <c r="O132" s="26" t="s">
        <v>327</v>
      </c>
      <c r="P132" s="26" t="s">
        <v>325</v>
      </c>
      <c r="Q132" s="26" t="s">
        <v>327</v>
      </c>
      <c r="R132" s="26" t="s">
        <v>325</v>
      </c>
      <c r="S132" s="26" t="s">
        <v>292</v>
      </c>
      <c r="T132" s="26" t="s">
        <v>328</v>
      </c>
      <c r="U132" s="26" t="s">
        <v>325</v>
      </c>
      <c r="V132" s="26" t="s">
        <v>261</v>
      </c>
      <c r="W132" s="26" t="s">
        <v>327</v>
      </c>
      <c r="X132" s="146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3</v>
      </c>
    </row>
    <row r="133" spans="1:65">
      <c r="A133" s="30"/>
      <c r="B133" s="18">
        <v>1</v>
      </c>
      <c r="C133" s="14">
        <v>1</v>
      </c>
      <c r="D133" s="221">
        <v>0.35</v>
      </c>
      <c r="E133" s="221">
        <v>0.32074575898432212</v>
      </c>
      <c r="F133" s="221">
        <v>0.28448010000000001</v>
      </c>
      <c r="G133" s="222">
        <v>0.44</v>
      </c>
      <c r="H133" s="221">
        <v>0.35</v>
      </c>
      <c r="I133" s="221">
        <v>0.33</v>
      </c>
      <c r="J133" s="221">
        <v>0.36</v>
      </c>
      <c r="K133" s="221">
        <v>0.32</v>
      </c>
      <c r="L133" s="221">
        <v>0.34</v>
      </c>
      <c r="M133" s="221">
        <v>0.34</v>
      </c>
      <c r="N133" s="221">
        <v>0.35698992947217328</v>
      </c>
      <c r="O133" s="222">
        <v>0.253</v>
      </c>
      <c r="P133" s="221">
        <v>0.38</v>
      </c>
      <c r="Q133" s="221">
        <v>0.31</v>
      </c>
      <c r="R133" s="221">
        <v>0.33</v>
      </c>
      <c r="S133" s="221">
        <v>0.32</v>
      </c>
      <c r="T133" s="221">
        <v>0.36399999999999999</v>
      </c>
      <c r="U133" s="221">
        <v>0.31</v>
      </c>
      <c r="V133" s="221">
        <v>0.3</v>
      </c>
      <c r="W133" s="221">
        <v>0.31272669999999997</v>
      </c>
      <c r="X133" s="202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203"/>
      <c r="AV133" s="203"/>
      <c r="AW133" s="203"/>
      <c r="AX133" s="203"/>
      <c r="AY133" s="203"/>
      <c r="AZ133" s="203"/>
      <c r="BA133" s="203"/>
      <c r="BB133" s="203"/>
      <c r="BC133" s="203"/>
      <c r="BD133" s="203"/>
      <c r="BE133" s="203"/>
      <c r="BF133" s="203"/>
      <c r="BG133" s="203"/>
      <c r="BH133" s="203"/>
      <c r="BI133" s="203"/>
      <c r="BJ133" s="203"/>
      <c r="BK133" s="203"/>
      <c r="BL133" s="203"/>
      <c r="BM133" s="223">
        <v>1</v>
      </c>
    </row>
    <row r="134" spans="1:65">
      <c r="A134" s="30"/>
      <c r="B134" s="19">
        <v>1</v>
      </c>
      <c r="C134" s="9">
        <v>2</v>
      </c>
      <c r="D134" s="24">
        <v>0.35</v>
      </c>
      <c r="E134" s="24">
        <v>0.32293351512962826</v>
      </c>
      <c r="F134" s="24">
        <v>0.28571089999999999</v>
      </c>
      <c r="G134" s="224">
        <v>0.45000000000000007</v>
      </c>
      <c r="H134" s="24">
        <v>0.35</v>
      </c>
      <c r="I134" s="24">
        <v>0.33</v>
      </c>
      <c r="J134" s="24">
        <v>0.35</v>
      </c>
      <c r="K134" s="24">
        <v>0.32</v>
      </c>
      <c r="L134" s="24">
        <v>0.34</v>
      </c>
      <c r="M134" s="24">
        <v>0.33</v>
      </c>
      <c r="N134" s="24">
        <v>0.3519300387255147</v>
      </c>
      <c r="O134" s="224">
        <v>0.26120000000000004</v>
      </c>
      <c r="P134" s="24">
        <v>0.36</v>
      </c>
      <c r="Q134" s="24">
        <v>0.33</v>
      </c>
      <c r="R134" s="24">
        <v>0.33</v>
      </c>
      <c r="S134" s="24">
        <v>0.31</v>
      </c>
      <c r="T134" s="24">
        <v>0.36599999999999999</v>
      </c>
      <c r="U134" s="24">
        <v>0.33</v>
      </c>
      <c r="V134" s="24">
        <v>0.28999999999999998</v>
      </c>
      <c r="W134" s="24">
        <v>0.33929390000000004</v>
      </c>
      <c r="X134" s="202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203"/>
      <c r="AV134" s="203"/>
      <c r="AW134" s="203"/>
      <c r="AX134" s="203"/>
      <c r="AY134" s="203"/>
      <c r="AZ134" s="203"/>
      <c r="BA134" s="203"/>
      <c r="BB134" s="203"/>
      <c r="BC134" s="203"/>
      <c r="BD134" s="203"/>
      <c r="BE134" s="203"/>
      <c r="BF134" s="203"/>
      <c r="BG134" s="203"/>
      <c r="BH134" s="203"/>
      <c r="BI134" s="203"/>
      <c r="BJ134" s="203"/>
      <c r="BK134" s="203"/>
      <c r="BL134" s="203"/>
      <c r="BM134" s="223" t="e">
        <v>#N/A</v>
      </c>
    </row>
    <row r="135" spans="1:65">
      <c r="A135" s="30"/>
      <c r="B135" s="19">
        <v>1</v>
      </c>
      <c r="C135" s="9">
        <v>3</v>
      </c>
      <c r="D135" s="24">
        <v>0.35</v>
      </c>
      <c r="E135" s="24">
        <v>0.32483268522554831</v>
      </c>
      <c r="F135" s="24">
        <v>0.27201750000000002</v>
      </c>
      <c r="G135" s="224">
        <v>0.46999999999999992</v>
      </c>
      <c r="H135" s="24">
        <v>0.35</v>
      </c>
      <c r="I135" s="24">
        <v>0.33</v>
      </c>
      <c r="J135" s="24">
        <v>0.36</v>
      </c>
      <c r="K135" s="24">
        <v>0.32</v>
      </c>
      <c r="L135" s="24">
        <v>0.34</v>
      </c>
      <c r="M135" s="24">
        <v>0.34</v>
      </c>
      <c r="N135" s="24">
        <v>0.35390633273684274</v>
      </c>
      <c r="O135" s="224">
        <v>0.26019999999999999</v>
      </c>
      <c r="P135" s="24">
        <v>0.37</v>
      </c>
      <c r="Q135" s="24">
        <v>0.31</v>
      </c>
      <c r="R135" s="24">
        <v>0.33</v>
      </c>
      <c r="S135" s="24">
        <v>0.31</v>
      </c>
      <c r="T135" s="24">
        <v>0.38700000000000001</v>
      </c>
      <c r="U135" s="24">
        <v>0.33</v>
      </c>
      <c r="V135" s="24">
        <v>0.3</v>
      </c>
      <c r="W135" s="24">
        <v>0.30656760000000005</v>
      </c>
      <c r="X135" s="202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203"/>
      <c r="AV135" s="203"/>
      <c r="AW135" s="203"/>
      <c r="AX135" s="203"/>
      <c r="AY135" s="203"/>
      <c r="AZ135" s="203"/>
      <c r="BA135" s="203"/>
      <c r="BB135" s="203"/>
      <c r="BC135" s="203"/>
      <c r="BD135" s="203"/>
      <c r="BE135" s="203"/>
      <c r="BF135" s="203"/>
      <c r="BG135" s="203"/>
      <c r="BH135" s="203"/>
      <c r="BI135" s="203"/>
      <c r="BJ135" s="203"/>
      <c r="BK135" s="203"/>
      <c r="BL135" s="203"/>
      <c r="BM135" s="223">
        <v>16</v>
      </c>
    </row>
    <row r="136" spans="1:65">
      <c r="A136" s="30"/>
      <c r="B136" s="19">
        <v>1</v>
      </c>
      <c r="C136" s="9">
        <v>4</v>
      </c>
      <c r="D136" s="24">
        <v>0.35</v>
      </c>
      <c r="E136" s="24">
        <v>0.32330264360315036</v>
      </c>
      <c r="F136" s="24">
        <v>0.29126000000000002</v>
      </c>
      <c r="G136" s="224">
        <v>0.44</v>
      </c>
      <c r="H136" s="24">
        <v>0.34</v>
      </c>
      <c r="I136" s="24">
        <v>0.34</v>
      </c>
      <c r="J136" s="24">
        <v>0.35</v>
      </c>
      <c r="K136" s="24">
        <v>0.32</v>
      </c>
      <c r="L136" s="24">
        <v>0.34</v>
      </c>
      <c r="M136" s="24">
        <v>0.33</v>
      </c>
      <c r="N136" s="24">
        <v>0.34234700597130274</v>
      </c>
      <c r="O136" s="224">
        <v>0.25559999999999999</v>
      </c>
      <c r="P136" s="24">
        <v>0.37</v>
      </c>
      <c r="Q136" s="24">
        <v>0.33</v>
      </c>
      <c r="R136" s="24">
        <v>0.34</v>
      </c>
      <c r="S136" s="24">
        <v>0.31</v>
      </c>
      <c r="T136" s="24">
        <v>0.38999999999999996</v>
      </c>
      <c r="U136" s="24">
        <v>0.32</v>
      </c>
      <c r="V136" s="24">
        <v>0.3</v>
      </c>
      <c r="W136" s="24">
        <v>0.3281269</v>
      </c>
      <c r="X136" s="202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203"/>
      <c r="AV136" s="203"/>
      <c r="AW136" s="203"/>
      <c r="AX136" s="203"/>
      <c r="AY136" s="203"/>
      <c r="AZ136" s="203"/>
      <c r="BA136" s="203"/>
      <c r="BB136" s="203"/>
      <c r="BC136" s="203"/>
      <c r="BD136" s="203"/>
      <c r="BE136" s="203"/>
      <c r="BF136" s="203"/>
      <c r="BG136" s="203"/>
      <c r="BH136" s="203"/>
      <c r="BI136" s="203"/>
      <c r="BJ136" s="203"/>
      <c r="BK136" s="203"/>
      <c r="BL136" s="203"/>
      <c r="BM136" s="223">
        <v>0.33225464914142572</v>
      </c>
    </row>
    <row r="137" spans="1:65">
      <c r="A137" s="30"/>
      <c r="B137" s="19">
        <v>1</v>
      </c>
      <c r="C137" s="9">
        <v>5</v>
      </c>
      <c r="D137" s="24">
        <v>0.35</v>
      </c>
      <c r="E137" s="24">
        <v>0.33171087446083375</v>
      </c>
      <c r="F137" s="24">
        <v>0.29405920000000002</v>
      </c>
      <c r="G137" s="224">
        <v>0.45999999999999996</v>
      </c>
      <c r="H137" s="24">
        <v>0.34</v>
      </c>
      <c r="I137" s="24">
        <v>0.33</v>
      </c>
      <c r="J137" s="24">
        <v>0.36</v>
      </c>
      <c r="K137" s="24">
        <v>0.32</v>
      </c>
      <c r="L137" s="24">
        <v>0.33</v>
      </c>
      <c r="M137" s="24">
        <v>0.34</v>
      </c>
      <c r="N137" s="24">
        <v>0.34341376359507536</v>
      </c>
      <c r="O137" s="224">
        <v>0.25170000000000003</v>
      </c>
      <c r="P137" s="24">
        <v>0.37</v>
      </c>
      <c r="Q137" s="24">
        <v>0.31</v>
      </c>
      <c r="R137" s="24">
        <v>0.33</v>
      </c>
      <c r="S137" s="24">
        <v>0.3</v>
      </c>
      <c r="T137" s="225">
        <v>0.42399999999999999</v>
      </c>
      <c r="U137" s="24">
        <v>0.31</v>
      </c>
      <c r="V137" s="24">
        <v>0.3</v>
      </c>
      <c r="W137" s="24">
        <v>0.32039470000000003</v>
      </c>
      <c r="X137" s="202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203"/>
      <c r="AV137" s="203"/>
      <c r="AW137" s="203"/>
      <c r="AX137" s="203"/>
      <c r="AY137" s="203"/>
      <c r="AZ137" s="203"/>
      <c r="BA137" s="203"/>
      <c r="BB137" s="203"/>
      <c r="BC137" s="203"/>
      <c r="BD137" s="203"/>
      <c r="BE137" s="203"/>
      <c r="BF137" s="203"/>
      <c r="BG137" s="203"/>
      <c r="BH137" s="203"/>
      <c r="BI137" s="203"/>
      <c r="BJ137" s="203"/>
      <c r="BK137" s="203"/>
      <c r="BL137" s="203"/>
      <c r="BM137" s="223">
        <v>83</v>
      </c>
    </row>
    <row r="138" spans="1:65">
      <c r="A138" s="30"/>
      <c r="B138" s="19">
        <v>1</v>
      </c>
      <c r="C138" s="9">
        <v>6</v>
      </c>
      <c r="D138" s="24">
        <v>0.35</v>
      </c>
      <c r="E138" s="24">
        <v>0.32143823231022806</v>
      </c>
      <c r="F138" s="24">
        <v>0.27597629999999995</v>
      </c>
      <c r="G138" s="224">
        <v>0.45999999999999996</v>
      </c>
      <c r="H138" s="24">
        <v>0.36</v>
      </c>
      <c r="I138" s="24">
        <v>0.33</v>
      </c>
      <c r="J138" s="24">
        <v>0.35</v>
      </c>
      <c r="K138" s="24">
        <v>0.32</v>
      </c>
      <c r="L138" s="24">
        <v>0.34</v>
      </c>
      <c r="M138" s="24">
        <v>0.33</v>
      </c>
      <c r="N138" s="24">
        <v>0.35824762705936214</v>
      </c>
      <c r="O138" s="224">
        <v>0.25110000000000005</v>
      </c>
      <c r="P138" s="24">
        <v>0.38</v>
      </c>
      <c r="Q138" s="24">
        <v>0.3</v>
      </c>
      <c r="R138" s="24">
        <v>0.34</v>
      </c>
      <c r="S138" s="24">
        <v>0.31</v>
      </c>
      <c r="T138" s="24">
        <v>0.38800000000000001</v>
      </c>
      <c r="U138" s="24">
        <v>0.31</v>
      </c>
      <c r="V138" s="24">
        <v>0.28999999999999998</v>
      </c>
      <c r="W138" s="24">
        <v>0.30708990000000003</v>
      </c>
      <c r="X138" s="202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203"/>
      <c r="AV138" s="203"/>
      <c r="AW138" s="203"/>
      <c r="AX138" s="203"/>
      <c r="AY138" s="203"/>
      <c r="AZ138" s="203"/>
      <c r="BA138" s="203"/>
      <c r="BB138" s="203"/>
      <c r="BC138" s="203"/>
      <c r="BD138" s="203"/>
      <c r="BE138" s="203"/>
      <c r="BF138" s="203"/>
      <c r="BG138" s="203"/>
      <c r="BH138" s="203"/>
      <c r="BI138" s="203"/>
      <c r="BJ138" s="203"/>
      <c r="BK138" s="203"/>
      <c r="BL138" s="203"/>
      <c r="BM138" s="56"/>
    </row>
    <row r="139" spans="1:65">
      <c r="A139" s="30"/>
      <c r="B139" s="20" t="s">
        <v>262</v>
      </c>
      <c r="C139" s="12"/>
      <c r="D139" s="226">
        <v>0.35000000000000003</v>
      </c>
      <c r="E139" s="226">
        <v>0.32416061828561843</v>
      </c>
      <c r="F139" s="226">
        <v>0.2839173333333333</v>
      </c>
      <c r="G139" s="226">
        <v>0.45333333333333331</v>
      </c>
      <c r="H139" s="226">
        <v>0.34833333333333333</v>
      </c>
      <c r="I139" s="226">
        <v>0.33166666666666672</v>
      </c>
      <c r="J139" s="226">
        <v>0.35499999999999998</v>
      </c>
      <c r="K139" s="226">
        <v>0.32</v>
      </c>
      <c r="L139" s="226">
        <v>0.33833333333333337</v>
      </c>
      <c r="M139" s="226">
        <v>0.33500000000000002</v>
      </c>
      <c r="N139" s="226">
        <v>0.35113911626004518</v>
      </c>
      <c r="O139" s="226">
        <v>0.25546666666666668</v>
      </c>
      <c r="P139" s="226">
        <v>0.37166666666666665</v>
      </c>
      <c r="Q139" s="226">
        <v>0.315</v>
      </c>
      <c r="R139" s="226">
        <v>0.33333333333333331</v>
      </c>
      <c r="S139" s="226">
        <v>0.31</v>
      </c>
      <c r="T139" s="226">
        <v>0.38650000000000001</v>
      </c>
      <c r="U139" s="226">
        <v>0.31833333333333336</v>
      </c>
      <c r="V139" s="226">
        <v>0.29666666666666669</v>
      </c>
      <c r="W139" s="226">
        <v>0.31903328333333331</v>
      </c>
      <c r="X139" s="202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203"/>
      <c r="AV139" s="203"/>
      <c r="AW139" s="203"/>
      <c r="AX139" s="203"/>
      <c r="AY139" s="203"/>
      <c r="AZ139" s="203"/>
      <c r="BA139" s="203"/>
      <c r="BB139" s="203"/>
      <c r="BC139" s="203"/>
      <c r="BD139" s="203"/>
      <c r="BE139" s="203"/>
      <c r="BF139" s="203"/>
      <c r="BG139" s="203"/>
      <c r="BH139" s="203"/>
      <c r="BI139" s="203"/>
      <c r="BJ139" s="203"/>
      <c r="BK139" s="203"/>
      <c r="BL139" s="203"/>
      <c r="BM139" s="56"/>
    </row>
    <row r="140" spans="1:65">
      <c r="A140" s="30"/>
      <c r="B140" s="3" t="s">
        <v>263</v>
      </c>
      <c r="C140" s="29"/>
      <c r="D140" s="24">
        <v>0.35</v>
      </c>
      <c r="E140" s="24">
        <v>0.32311807936638931</v>
      </c>
      <c r="F140" s="24">
        <v>0.2850955</v>
      </c>
      <c r="G140" s="24">
        <v>0.45500000000000002</v>
      </c>
      <c r="H140" s="24">
        <v>0.35</v>
      </c>
      <c r="I140" s="24">
        <v>0.33</v>
      </c>
      <c r="J140" s="24">
        <v>0.35499999999999998</v>
      </c>
      <c r="K140" s="24">
        <v>0.32</v>
      </c>
      <c r="L140" s="24">
        <v>0.34</v>
      </c>
      <c r="M140" s="24">
        <v>0.33500000000000002</v>
      </c>
      <c r="N140" s="24">
        <v>0.35291818573117872</v>
      </c>
      <c r="O140" s="24">
        <v>0.25429999999999997</v>
      </c>
      <c r="P140" s="24">
        <v>0.37</v>
      </c>
      <c r="Q140" s="24">
        <v>0.31</v>
      </c>
      <c r="R140" s="24">
        <v>0.33</v>
      </c>
      <c r="S140" s="24">
        <v>0.31</v>
      </c>
      <c r="T140" s="24">
        <v>0.38750000000000001</v>
      </c>
      <c r="U140" s="24">
        <v>0.315</v>
      </c>
      <c r="V140" s="24">
        <v>0.3</v>
      </c>
      <c r="W140" s="24">
        <v>0.31656070000000003</v>
      </c>
      <c r="X140" s="202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203"/>
      <c r="AV140" s="203"/>
      <c r="AW140" s="203"/>
      <c r="AX140" s="203"/>
      <c r="AY140" s="203"/>
      <c r="AZ140" s="203"/>
      <c r="BA140" s="203"/>
      <c r="BB140" s="203"/>
      <c r="BC140" s="203"/>
      <c r="BD140" s="203"/>
      <c r="BE140" s="203"/>
      <c r="BF140" s="203"/>
      <c r="BG140" s="203"/>
      <c r="BH140" s="203"/>
      <c r="BI140" s="203"/>
      <c r="BJ140" s="203"/>
      <c r="BK140" s="203"/>
      <c r="BL140" s="203"/>
      <c r="BM140" s="56"/>
    </row>
    <row r="141" spans="1:65">
      <c r="A141" s="30"/>
      <c r="B141" s="3" t="s">
        <v>264</v>
      </c>
      <c r="C141" s="29"/>
      <c r="D141" s="24">
        <v>6.0809419444881171E-17</v>
      </c>
      <c r="E141" s="24">
        <v>3.9691962521642369E-3</v>
      </c>
      <c r="F141" s="24">
        <v>8.5436742064914223E-3</v>
      </c>
      <c r="G141" s="24">
        <v>1.2110601416389932E-2</v>
      </c>
      <c r="H141" s="24">
        <v>7.5277265270907914E-3</v>
      </c>
      <c r="I141" s="24">
        <v>4.0824829046386341E-3</v>
      </c>
      <c r="J141" s="24">
        <v>5.4772255750516656E-3</v>
      </c>
      <c r="K141" s="24">
        <v>0</v>
      </c>
      <c r="L141" s="24">
        <v>4.0824829046386332E-3</v>
      </c>
      <c r="M141" s="24">
        <v>5.4772255750516656E-3</v>
      </c>
      <c r="N141" s="24">
        <v>6.7827466933482019E-3</v>
      </c>
      <c r="O141" s="24">
        <v>4.3504789008414471E-3</v>
      </c>
      <c r="P141" s="24">
        <v>7.5277265270908165E-3</v>
      </c>
      <c r="Q141" s="24">
        <v>1.2247448713915901E-2</v>
      </c>
      <c r="R141" s="24">
        <v>5.1639777949432268E-3</v>
      </c>
      <c r="S141" s="24">
        <v>6.324555320336764E-3</v>
      </c>
      <c r="T141" s="24">
        <v>2.1667948680020453E-2</v>
      </c>
      <c r="U141" s="24">
        <v>9.8319208025017587E-3</v>
      </c>
      <c r="V141" s="24">
        <v>5.1639777949432268E-3</v>
      </c>
      <c r="W141" s="24">
        <v>1.2906204452807444E-2</v>
      </c>
      <c r="X141" s="202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203"/>
      <c r="AV141" s="203"/>
      <c r="AW141" s="203"/>
      <c r="AX141" s="203"/>
      <c r="AY141" s="203"/>
      <c r="AZ141" s="203"/>
      <c r="BA141" s="203"/>
      <c r="BB141" s="203"/>
      <c r="BC141" s="203"/>
      <c r="BD141" s="203"/>
      <c r="BE141" s="203"/>
      <c r="BF141" s="203"/>
      <c r="BG141" s="203"/>
      <c r="BH141" s="203"/>
      <c r="BI141" s="203"/>
      <c r="BJ141" s="203"/>
      <c r="BK141" s="203"/>
      <c r="BL141" s="203"/>
      <c r="BM141" s="56"/>
    </row>
    <row r="142" spans="1:65">
      <c r="A142" s="30"/>
      <c r="B142" s="3" t="s">
        <v>86</v>
      </c>
      <c r="C142" s="29"/>
      <c r="D142" s="13">
        <v>1.7374119841394619E-16</v>
      </c>
      <c r="E142" s="13">
        <v>1.2244535666164642E-2</v>
      </c>
      <c r="F142" s="13">
        <v>3.0092119090385783E-2</v>
      </c>
      <c r="G142" s="13">
        <v>2.6714561947918967E-2</v>
      </c>
      <c r="H142" s="13">
        <v>2.1610698163897008E-2</v>
      </c>
      <c r="I142" s="13">
        <v>1.2308993682327537E-2</v>
      </c>
      <c r="J142" s="13">
        <v>1.5428804436765257E-2</v>
      </c>
      <c r="K142" s="13">
        <v>0</v>
      </c>
      <c r="L142" s="13">
        <v>1.2066451934892511E-2</v>
      </c>
      <c r="M142" s="13">
        <v>1.6349927089706465E-2</v>
      </c>
      <c r="N142" s="13">
        <v>1.9316408737342333E-2</v>
      </c>
      <c r="O142" s="13">
        <v>1.7029536407260362E-2</v>
      </c>
      <c r="P142" s="13">
        <v>2.0253972718630001E-2</v>
      </c>
      <c r="Q142" s="13">
        <v>3.888078956798699E-2</v>
      </c>
      <c r="R142" s="13">
        <v>1.5491933384829681E-2</v>
      </c>
      <c r="S142" s="13">
        <v>2.0401791355925045E-2</v>
      </c>
      <c r="T142" s="13">
        <v>5.6061962949600135E-2</v>
      </c>
      <c r="U142" s="13">
        <v>3.0885615086392957E-2</v>
      </c>
      <c r="V142" s="13">
        <v>1.7406666724527731E-2</v>
      </c>
      <c r="W142" s="13">
        <v>4.0454100330725509E-2</v>
      </c>
      <c r="X142" s="146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265</v>
      </c>
      <c r="C143" s="29"/>
      <c r="D143" s="13">
        <v>5.340888654057907E-2</v>
      </c>
      <c r="E143" s="13">
        <v>-2.4360925804117306E-2</v>
      </c>
      <c r="F143" s="13">
        <v>-0.14548273721075133</v>
      </c>
      <c r="G143" s="13">
        <v>0.3644153197097022</v>
      </c>
      <c r="H143" s="13">
        <v>4.8392653747528547E-2</v>
      </c>
      <c r="I143" s="13">
        <v>-1.7696741829750229E-3</v>
      </c>
      <c r="J143" s="13">
        <v>6.8457584919729975E-2</v>
      </c>
      <c r="K143" s="13">
        <v>-3.6883303734327799E-2</v>
      </c>
      <c r="L143" s="13">
        <v>1.8295256989226516E-2</v>
      </c>
      <c r="M143" s="13">
        <v>8.262791403125691E-3</v>
      </c>
      <c r="N143" s="13">
        <v>5.6837329943820292E-2</v>
      </c>
      <c r="O143" s="13">
        <v>-0.23111183748123831</v>
      </c>
      <c r="P143" s="13">
        <v>0.11861991285023388</v>
      </c>
      <c r="Q143" s="13">
        <v>-5.1932002113478926E-2</v>
      </c>
      <c r="R143" s="13">
        <v>3.2465586100751676E-3</v>
      </c>
      <c r="S143" s="13">
        <v>-6.6980700492630052E-2</v>
      </c>
      <c r="T143" s="13">
        <v>0.16326438470838234</v>
      </c>
      <c r="U143" s="13">
        <v>-4.1899536527378101E-2</v>
      </c>
      <c r="V143" s="13">
        <v>-0.10711056283703302</v>
      </c>
      <c r="W143" s="13">
        <v>-3.9792869241280893E-2</v>
      </c>
      <c r="X143" s="146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46" t="s">
        <v>266</v>
      </c>
      <c r="C144" s="47"/>
      <c r="D144" s="45">
        <v>0.67</v>
      </c>
      <c r="E144" s="45">
        <v>0.32</v>
      </c>
      <c r="F144" s="45">
        <v>1.87</v>
      </c>
      <c r="G144" s="45">
        <v>4.66</v>
      </c>
      <c r="H144" s="45">
        <v>0.61</v>
      </c>
      <c r="I144" s="45">
        <v>0.03</v>
      </c>
      <c r="J144" s="45">
        <v>0.87</v>
      </c>
      <c r="K144" s="45">
        <v>0.48</v>
      </c>
      <c r="L144" s="45">
        <v>0.22</v>
      </c>
      <c r="M144" s="45">
        <v>0.1</v>
      </c>
      <c r="N144" s="45">
        <v>0.72</v>
      </c>
      <c r="O144" s="45">
        <v>2.97</v>
      </c>
      <c r="P144" s="45">
        <v>1.51</v>
      </c>
      <c r="Q144" s="45">
        <v>0.67</v>
      </c>
      <c r="R144" s="45">
        <v>0.03</v>
      </c>
      <c r="S144" s="45">
        <v>0.87</v>
      </c>
      <c r="T144" s="45">
        <v>2.08</v>
      </c>
      <c r="U144" s="45">
        <v>0.55000000000000004</v>
      </c>
      <c r="V144" s="45">
        <v>1.38</v>
      </c>
      <c r="W144" s="45">
        <v>0.52</v>
      </c>
      <c r="X144" s="146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B145" s="31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BM145" s="55"/>
    </row>
    <row r="146" spans="1:65" ht="15">
      <c r="B146" s="8" t="s">
        <v>562</v>
      </c>
      <c r="BM146" s="28" t="s">
        <v>66</v>
      </c>
    </row>
    <row r="147" spans="1:65" ht="15">
      <c r="A147" s="25" t="s">
        <v>19</v>
      </c>
      <c r="B147" s="18" t="s">
        <v>110</v>
      </c>
      <c r="C147" s="15" t="s">
        <v>111</v>
      </c>
      <c r="D147" s="16" t="s">
        <v>230</v>
      </c>
      <c r="E147" s="17" t="s">
        <v>230</v>
      </c>
      <c r="F147" s="17" t="s">
        <v>230</v>
      </c>
      <c r="G147" s="17" t="s">
        <v>230</v>
      </c>
      <c r="H147" s="17" t="s">
        <v>230</v>
      </c>
      <c r="I147" s="17" t="s">
        <v>230</v>
      </c>
      <c r="J147" s="17" t="s">
        <v>230</v>
      </c>
      <c r="K147" s="17" t="s">
        <v>230</v>
      </c>
      <c r="L147" s="17" t="s">
        <v>230</v>
      </c>
      <c r="M147" s="17" t="s">
        <v>230</v>
      </c>
      <c r="N147" s="17" t="s">
        <v>230</v>
      </c>
      <c r="O147" s="17" t="s">
        <v>230</v>
      </c>
      <c r="P147" s="17" t="s">
        <v>230</v>
      </c>
      <c r="Q147" s="17" t="s">
        <v>230</v>
      </c>
      <c r="R147" s="17" t="s">
        <v>230</v>
      </c>
      <c r="S147" s="17" t="s">
        <v>230</v>
      </c>
      <c r="T147" s="17" t="s">
        <v>230</v>
      </c>
      <c r="U147" s="146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>
        <v>1</v>
      </c>
    </row>
    <row r="148" spans="1:65">
      <c r="A148" s="30"/>
      <c r="B148" s="19" t="s">
        <v>231</v>
      </c>
      <c r="C148" s="9" t="s">
        <v>231</v>
      </c>
      <c r="D148" s="144" t="s">
        <v>234</v>
      </c>
      <c r="E148" s="145" t="s">
        <v>235</v>
      </c>
      <c r="F148" s="145" t="s">
        <v>236</v>
      </c>
      <c r="G148" s="145" t="s">
        <v>239</v>
      </c>
      <c r="H148" s="145" t="s">
        <v>240</v>
      </c>
      <c r="I148" s="145" t="s">
        <v>241</v>
      </c>
      <c r="J148" s="145" t="s">
        <v>242</v>
      </c>
      <c r="K148" s="145" t="s">
        <v>243</v>
      </c>
      <c r="L148" s="145" t="s">
        <v>244</v>
      </c>
      <c r="M148" s="145" t="s">
        <v>245</v>
      </c>
      <c r="N148" s="145" t="s">
        <v>246</v>
      </c>
      <c r="O148" s="145" t="s">
        <v>248</v>
      </c>
      <c r="P148" s="145" t="s">
        <v>249</v>
      </c>
      <c r="Q148" s="145" t="s">
        <v>251</v>
      </c>
      <c r="R148" s="145" t="s">
        <v>286</v>
      </c>
      <c r="S148" s="145" t="s">
        <v>254</v>
      </c>
      <c r="T148" s="145" t="s">
        <v>255</v>
      </c>
      <c r="U148" s="146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 t="s">
        <v>3</v>
      </c>
    </row>
    <row r="149" spans="1:65">
      <c r="A149" s="30"/>
      <c r="B149" s="19"/>
      <c r="C149" s="9"/>
      <c r="D149" s="10" t="s">
        <v>289</v>
      </c>
      <c r="E149" s="11" t="s">
        <v>289</v>
      </c>
      <c r="F149" s="11" t="s">
        <v>290</v>
      </c>
      <c r="G149" s="11" t="s">
        <v>324</v>
      </c>
      <c r="H149" s="11" t="s">
        <v>289</v>
      </c>
      <c r="I149" s="11" t="s">
        <v>289</v>
      </c>
      <c r="J149" s="11" t="s">
        <v>289</v>
      </c>
      <c r="K149" s="11" t="s">
        <v>289</v>
      </c>
      <c r="L149" s="11" t="s">
        <v>289</v>
      </c>
      <c r="M149" s="11" t="s">
        <v>289</v>
      </c>
      <c r="N149" s="11" t="s">
        <v>324</v>
      </c>
      <c r="O149" s="11" t="s">
        <v>324</v>
      </c>
      <c r="P149" s="11" t="s">
        <v>289</v>
      </c>
      <c r="Q149" s="11" t="s">
        <v>289</v>
      </c>
      <c r="R149" s="11" t="s">
        <v>324</v>
      </c>
      <c r="S149" s="11" t="s">
        <v>290</v>
      </c>
      <c r="T149" s="11" t="s">
        <v>289</v>
      </c>
      <c r="U149" s="146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3</v>
      </c>
    </row>
    <row r="150" spans="1:65">
      <c r="A150" s="30"/>
      <c r="B150" s="19"/>
      <c r="C150" s="9"/>
      <c r="D150" s="26" t="s">
        <v>325</v>
      </c>
      <c r="E150" s="26" t="s">
        <v>326</v>
      </c>
      <c r="F150" s="26" t="s">
        <v>326</v>
      </c>
      <c r="G150" s="26" t="s">
        <v>327</v>
      </c>
      <c r="H150" s="26" t="s">
        <v>327</v>
      </c>
      <c r="I150" s="26" t="s">
        <v>327</v>
      </c>
      <c r="J150" s="26" t="s">
        <v>327</v>
      </c>
      <c r="K150" s="26" t="s">
        <v>327</v>
      </c>
      <c r="L150" s="26" t="s">
        <v>327</v>
      </c>
      <c r="M150" s="26" t="s">
        <v>327</v>
      </c>
      <c r="N150" s="26" t="s">
        <v>325</v>
      </c>
      <c r="O150" s="26" t="s">
        <v>325</v>
      </c>
      <c r="P150" s="26" t="s">
        <v>327</v>
      </c>
      <c r="Q150" s="26" t="s">
        <v>292</v>
      </c>
      <c r="R150" s="26" t="s">
        <v>328</v>
      </c>
      <c r="S150" s="26" t="s">
        <v>325</v>
      </c>
      <c r="T150" s="26" t="s">
        <v>261</v>
      </c>
      <c r="U150" s="146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3</v>
      </c>
    </row>
    <row r="151" spans="1:65">
      <c r="A151" s="30"/>
      <c r="B151" s="18">
        <v>1</v>
      </c>
      <c r="C151" s="14">
        <v>1</v>
      </c>
      <c r="D151" s="221">
        <v>0.03</v>
      </c>
      <c r="E151" s="222" t="s">
        <v>96</v>
      </c>
      <c r="F151" s="221">
        <v>2.784E-2</v>
      </c>
      <c r="G151" s="222">
        <v>0.04</v>
      </c>
      <c r="H151" s="222">
        <v>0.13</v>
      </c>
      <c r="I151" s="221">
        <v>0.03</v>
      </c>
      <c r="J151" s="221">
        <v>0.02</v>
      </c>
      <c r="K151" s="221">
        <v>0.02</v>
      </c>
      <c r="L151" s="221">
        <v>0.04</v>
      </c>
      <c r="M151" s="221">
        <v>0.03</v>
      </c>
      <c r="N151" s="222" t="s">
        <v>307</v>
      </c>
      <c r="O151" s="222" t="s">
        <v>307</v>
      </c>
      <c r="P151" s="221">
        <v>0.02</v>
      </c>
      <c r="Q151" s="222">
        <v>0.02</v>
      </c>
      <c r="R151" s="221">
        <v>0.04</v>
      </c>
      <c r="S151" s="222" t="s">
        <v>101</v>
      </c>
      <c r="T151" s="222" t="s">
        <v>104</v>
      </c>
      <c r="U151" s="202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203"/>
      <c r="AV151" s="203"/>
      <c r="AW151" s="203"/>
      <c r="AX151" s="203"/>
      <c r="AY151" s="203"/>
      <c r="AZ151" s="203"/>
      <c r="BA151" s="203"/>
      <c r="BB151" s="203"/>
      <c r="BC151" s="203"/>
      <c r="BD151" s="203"/>
      <c r="BE151" s="203"/>
      <c r="BF151" s="203"/>
      <c r="BG151" s="203"/>
      <c r="BH151" s="203"/>
      <c r="BI151" s="203"/>
      <c r="BJ151" s="203"/>
      <c r="BK151" s="203"/>
      <c r="BL151" s="203"/>
      <c r="BM151" s="223">
        <v>1</v>
      </c>
    </row>
    <row r="152" spans="1:65">
      <c r="A152" s="30"/>
      <c r="B152" s="19">
        <v>1</v>
      </c>
      <c r="C152" s="9">
        <v>2</v>
      </c>
      <c r="D152" s="24">
        <v>0.03</v>
      </c>
      <c r="E152" s="224" t="s">
        <v>96</v>
      </c>
      <c r="F152" s="24">
        <v>3.1924000000000001E-2</v>
      </c>
      <c r="G152" s="224">
        <v>0.02</v>
      </c>
      <c r="H152" s="224">
        <v>0.12</v>
      </c>
      <c r="I152" s="24">
        <v>0.04</v>
      </c>
      <c r="J152" s="24">
        <v>0.04</v>
      </c>
      <c r="K152" s="24">
        <v>0.03</v>
      </c>
      <c r="L152" s="24">
        <v>0.03</v>
      </c>
      <c r="M152" s="24">
        <v>0.03</v>
      </c>
      <c r="N152" s="224" t="s">
        <v>307</v>
      </c>
      <c r="O152" s="224" t="s">
        <v>307</v>
      </c>
      <c r="P152" s="24">
        <v>0.04</v>
      </c>
      <c r="Q152" s="224">
        <v>0.02</v>
      </c>
      <c r="R152" s="24">
        <v>0.03</v>
      </c>
      <c r="S152" s="224" t="s">
        <v>101</v>
      </c>
      <c r="T152" s="224" t="s">
        <v>104</v>
      </c>
      <c r="U152" s="202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203"/>
      <c r="AV152" s="203"/>
      <c r="AW152" s="203"/>
      <c r="AX152" s="203"/>
      <c r="AY152" s="203"/>
      <c r="AZ152" s="203"/>
      <c r="BA152" s="203"/>
      <c r="BB152" s="203"/>
      <c r="BC152" s="203"/>
      <c r="BD152" s="203"/>
      <c r="BE152" s="203"/>
      <c r="BF152" s="203"/>
      <c r="BG152" s="203"/>
      <c r="BH152" s="203"/>
      <c r="BI152" s="203"/>
      <c r="BJ152" s="203"/>
      <c r="BK152" s="203"/>
      <c r="BL152" s="203"/>
      <c r="BM152" s="223">
        <v>26</v>
      </c>
    </row>
    <row r="153" spans="1:65">
      <c r="A153" s="30"/>
      <c r="B153" s="19">
        <v>1</v>
      </c>
      <c r="C153" s="9">
        <v>3</v>
      </c>
      <c r="D153" s="24">
        <v>0.04</v>
      </c>
      <c r="E153" s="224" t="s">
        <v>96</v>
      </c>
      <c r="F153" s="24">
        <v>4.3489E-2</v>
      </c>
      <c r="G153" s="224">
        <v>0.05</v>
      </c>
      <c r="H153" s="224">
        <v>0.12</v>
      </c>
      <c r="I153" s="24">
        <v>0.03</v>
      </c>
      <c r="J153" s="24">
        <v>0.02</v>
      </c>
      <c r="K153" s="24">
        <v>0.03</v>
      </c>
      <c r="L153" s="24">
        <v>0.03</v>
      </c>
      <c r="M153" s="24">
        <v>0.03</v>
      </c>
      <c r="N153" s="224" t="s">
        <v>307</v>
      </c>
      <c r="O153" s="224" t="s">
        <v>307</v>
      </c>
      <c r="P153" s="24">
        <v>0.04</v>
      </c>
      <c r="Q153" s="224">
        <v>0.03</v>
      </c>
      <c r="R153" s="24">
        <v>0.03</v>
      </c>
      <c r="S153" s="224" t="s">
        <v>101</v>
      </c>
      <c r="T153" s="224" t="s">
        <v>104</v>
      </c>
      <c r="U153" s="202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203"/>
      <c r="AV153" s="203"/>
      <c r="AW153" s="203"/>
      <c r="AX153" s="203"/>
      <c r="AY153" s="203"/>
      <c r="AZ153" s="203"/>
      <c r="BA153" s="203"/>
      <c r="BB153" s="203"/>
      <c r="BC153" s="203"/>
      <c r="BD153" s="203"/>
      <c r="BE153" s="203"/>
      <c r="BF153" s="203"/>
      <c r="BG153" s="203"/>
      <c r="BH153" s="203"/>
      <c r="BI153" s="203"/>
      <c r="BJ153" s="203"/>
      <c r="BK153" s="203"/>
      <c r="BL153" s="203"/>
      <c r="BM153" s="223">
        <v>16</v>
      </c>
    </row>
    <row r="154" spans="1:65">
      <c r="A154" s="30"/>
      <c r="B154" s="19">
        <v>1</v>
      </c>
      <c r="C154" s="9">
        <v>4</v>
      </c>
      <c r="D154" s="24">
        <v>0.03</v>
      </c>
      <c r="E154" s="224" t="s">
        <v>96</v>
      </c>
      <c r="F154" s="24">
        <v>3.7928000000000003E-2</v>
      </c>
      <c r="G154" s="224">
        <v>0.04</v>
      </c>
      <c r="H154" s="224">
        <v>0.11</v>
      </c>
      <c r="I154" s="24">
        <v>0.03</v>
      </c>
      <c r="J154" s="24">
        <v>0.02</v>
      </c>
      <c r="K154" s="24">
        <v>0.02</v>
      </c>
      <c r="L154" s="24">
        <v>0.05</v>
      </c>
      <c r="M154" s="24">
        <v>0.04</v>
      </c>
      <c r="N154" s="224" t="s">
        <v>307</v>
      </c>
      <c r="O154" s="224" t="s">
        <v>307</v>
      </c>
      <c r="P154" s="24">
        <v>0.03</v>
      </c>
      <c r="Q154" s="224">
        <v>0.02</v>
      </c>
      <c r="R154" s="24">
        <v>0.03</v>
      </c>
      <c r="S154" s="224" t="s">
        <v>101</v>
      </c>
      <c r="T154" s="224" t="s">
        <v>104</v>
      </c>
      <c r="U154" s="202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203"/>
      <c r="AV154" s="203"/>
      <c r="AW154" s="203"/>
      <c r="AX154" s="203"/>
      <c r="AY154" s="203"/>
      <c r="AZ154" s="203"/>
      <c r="BA154" s="203"/>
      <c r="BB154" s="203"/>
      <c r="BC154" s="203"/>
      <c r="BD154" s="203"/>
      <c r="BE154" s="203"/>
      <c r="BF154" s="203"/>
      <c r="BG154" s="203"/>
      <c r="BH154" s="203"/>
      <c r="BI154" s="203"/>
      <c r="BJ154" s="203"/>
      <c r="BK154" s="203"/>
      <c r="BL154" s="203"/>
      <c r="BM154" s="223">
        <v>3.1374185185185186E-2</v>
      </c>
    </row>
    <row r="155" spans="1:65">
      <c r="A155" s="30"/>
      <c r="B155" s="19">
        <v>1</v>
      </c>
      <c r="C155" s="9">
        <v>5</v>
      </c>
      <c r="D155" s="24">
        <v>0.03</v>
      </c>
      <c r="E155" s="224" t="s">
        <v>96</v>
      </c>
      <c r="F155" s="24">
        <v>3.8176000000000002E-2</v>
      </c>
      <c r="G155" s="224">
        <v>0.05</v>
      </c>
      <c r="H155" s="224">
        <v>0.11</v>
      </c>
      <c r="I155" s="24">
        <v>0.03</v>
      </c>
      <c r="J155" s="24">
        <v>0.03</v>
      </c>
      <c r="K155" s="24">
        <v>0.03</v>
      </c>
      <c r="L155" s="24">
        <v>0.03</v>
      </c>
      <c r="M155" s="24">
        <v>0.03</v>
      </c>
      <c r="N155" s="224" t="s">
        <v>307</v>
      </c>
      <c r="O155" s="224" t="s">
        <v>307</v>
      </c>
      <c r="P155" s="24">
        <v>0.05</v>
      </c>
      <c r="Q155" s="224">
        <v>0.02</v>
      </c>
      <c r="R155" s="24">
        <v>0.03</v>
      </c>
      <c r="S155" s="224" t="s">
        <v>101</v>
      </c>
      <c r="T155" s="224" t="s">
        <v>104</v>
      </c>
      <c r="U155" s="202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203"/>
      <c r="AV155" s="203"/>
      <c r="AW155" s="203"/>
      <c r="AX155" s="203"/>
      <c r="AY155" s="203"/>
      <c r="AZ155" s="203"/>
      <c r="BA155" s="203"/>
      <c r="BB155" s="203"/>
      <c r="BC155" s="203"/>
      <c r="BD155" s="203"/>
      <c r="BE155" s="203"/>
      <c r="BF155" s="203"/>
      <c r="BG155" s="203"/>
      <c r="BH155" s="203"/>
      <c r="BI155" s="203"/>
      <c r="BJ155" s="203"/>
      <c r="BK155" s="203"/>
      <c r="BL155" s="203"/>
      <c r="BM155" s="223">
        <v>84</v>
      </c>
    </row>
    <row r="156" spans="1:65">
      <c r="A156" s="30"/>
      <c r="B156" s="19">
        <v>1</v>
      </c>
      <c r="C156" s="9">
        <v>6</v>
      </c>
      <c r="D156" s="24">
        <v>0.03</v>
      </c>
      <c r="E156" s="224" t="s">
        <v>96</v>
      </c>
      <c r="F156" s="24">
        <v>2.4849E-2</v>
      </c>
      <c r="G156" s="224">
        <v>7.0000000000000007E-2</v>
      </c>
      <c r="H156" s="224">
        <v>0.11</v>
      </c>
      <c r="I156" s="24">
        <v>0.03</v>
      </c>
      <c r="J156" s="24">
        <v>0.03</v>
      </c>
      <c r="K156" s="24">
        <v>0.02</v>
      </c>
      <c r="L156" s="24">
        <v>0.03</v>
      </c>
      <c r="M156" s="24">
        <v>0.03</v>
      </c>
      <c r="N156" s="224" t="s">
        <v>307</v>
      </c>
      <c r="O156" s="224" t="s">
        <v>307</v>
      </c>
      <c r="P156" s="24">
        <v>0.03</v>
      </c>
      <c r="Q156" s="224">
        <v>0.02</v>
      </c>
      <c r="R156" s="24">
        <v>0.03</v>
      </c>
      <c r="S156" s="224" t="s">
        <v>101</v>
      </c>
      <c r="T156" s="224" t="s">
        <v>104</v>
      </c>
      <c r="U156" s="202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203"/>
      <c r="AV156" s="203"/>
      <c r="AW156" s="203"/>
      <c r="AX156" s="203"/>
      <c r="AY156" s="203"/>
      <c r="AZ156" s="203"/>
      <c r="BA156" s="203"/>
      <c r="BB156" s="203"/>
      <c r="BC156" s="203"/>
      <c r="BD156" s="203"/>
      <c r="BE156" s="203"/>
      <c r="BF156" s="203"/>
      <c r="BG156" s="203"/>
      <c r="BH156" s="203"/>
      <c r="BI156" s="203"/>
      <c r="BJ156" s="203"/>
      <c r="BK156" s="203"/>
      <c r="BL156" s="203"/>
      <c r="BM156" s="56"/>
    </row>
    <row r="157" spans="1:65">
      <c r="A157" s="30"/>
      <c r="B157" s="20" t="s">
        <v>262</v>
      </c>
      <c r="C157" s="12"/>
      <c r="D157" s="226">
        <v>3.1666666666666669E-2</v>
      </c>
      <c r="E157" s="226" t="s">
        <v>696</v>
      </c>
      <c r="F157" s="226">
        <v>3.4034333333333333E-2</v>
      </c>
      <c r="G157" s="226">
        <v>4.5000000000000005E-2</v>
      </c>
      <c r="H157" s="226">
        <v>0.11666666666666665</v>
      </c>
      <c r="I157" s="226">
        <v>3.1666666666666669E-2</v>
      </c>
      <c r="J157" s="226">
        <v>2.6666666666666668E-2</v>
      </c>
      <c r="K157" s="226">
        <v>2.4999999999999998E-2</v>
      </c>
      <c r="L157" s="226">
        <v>3.5000000000000003E-2</v>
      </c>
      <c r="M157" s="226">
        <v>3.1666666666666669E-2</v>
      </c>
      <c r="N157" s="226" t="s">
        <v>696</v>
      </c>
      <c r="O157" s="226" t="s">
        <v>696</v>
      </c>
      <c r="P157" s="226">
        <v>3.4999999999999996E-2</v>
      </c>
      <c r="Q157" s="226">
        <v>2.1666666666666667E-2</v>
      </c>
      <c r="R157" s="226">
        <v>3.1666666666666669E-2</v>
      </c>
      <c r="S157" s="226" t="s">
        <v>696</v>
      </c>
      <c r="T157" s="226" t="s">
        <v>696</v>
      </c>
      <c r="U157" s="202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203"/>
      <c r="AV157" s="203"/>
      <c r="AW157" s="203"/>
      <c r="AX157" s="203"/>
      <c r="AY157" s="203"/>
      <c r="AZ157" s="203"/>
      <c r="BA157" s="203"/>
      <c r="BB157" s="203"/>
      <c r="BC157" s="203"/>
      <c r="BD157" s="203"/>
      <c r="BE157" s="203"/>
      <c r="BF157" s="203"/>
      <c r="BG157" s="203"/>
      <c r="BH157" s="203"/>
      <c r="BI157" s="203"/>
      <c r="BJ157" s="203"/>
      <c r="BK157" s="203"/>
      <c r="BL157" s="203"/>
      <c r="BM157" s="56"/>
    </row>
    <row r="158" spans="1:65">
      <c r="A158" s="30"/>
      <c r="B158" s="3" t="s">
        <v>263</v>
      </c>
      <c r="C158" s="29"/>
      <c r="D158" s="24">
        <v>0.03</v>
      </c>
      <c r="E158" s="24" t="s">
        <v>696</v>
      </c>
      <c r="F158" s="24">
        <v>3.4925999999999999E-2</v>
      </c>
      <c r="G158" s="24">
        <v>4.4999999999999998E-2</v>
      </c>
      <c r="H158" s="24">
        <v>0.11499999999999999</v>
      </c>
      <c r="I158" s="24">
        <v>0.03</v>
      </c>
      <c r="J158" s="24">
        <v>2.5000000000000001E-2</v>
      </c>
      <c r="K158" s="24">
        <v>2.5000000000000001E-2</v>
      </c>
      <c r="L158" s="24">
        <v>0.03</v>
      </c>
      <c r="M158" s="24">
        <v>0.03</v>
      </c>
      <c r="N158" s="24" t="s">
        <v>696</v>
      </c>
      <c r="O158" s="24" t="s">
        <v>696</v>
      </c>
      <c r="P158" s="24">
        <v>3.5000000000000003E-2</v>
      </c>
      <c r="Q158" s="24">
        <v>0.02</v>
      </c>
      <c r="R158" s="24">
        <v>0.03</v>
      </c>
      <c r="S158" s="24" t="s">
        <v>696</v>
      </c>
      <c r="T158" s="24" t="s">
        <v>696</v>
      </c>
      <c r="U158" s="202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203"/>
      <c r="AV158" s="203"/>
      <c r="AW158" s="203"/>
      <c r="AX158" s="203"/>
      <c r="AY158" s="203"/>
      <c r="AZ158" s="203"/>
      <c r="BA158" s="203"/>
      <c r="BB158" s="203"/>
      <c r="BC158" s="203"/>
      <c r="BD158" s="203"/>
      <c r="BE158" s="203"/>
      <c r="BF158" s="203"/>
      <c r="BG158" s="203"/>
      <c r="BH158" s="203"/>
      <c r="BI158" s="203"/>
      <c r="BJ158" s="203"/>
      <c r="BK158" s="203"/>
      <c r="BL158" s="203"/>
      <c r="BM158" s="56"/>
    </row>
    <row r="159" spans="1:65">
      <c r="A159" s="30"/>
      <c r="B159" s="3" t="s">
        <v>264</v>
      </c>
      <c r="C159" s="29"/>
      <c r="D159" s="24">
        <v>4.0824829046386306E-3</v>
      </c>
      <c r="E159" s="24" t="s">
        <v>696</v>
      </c>
      <c r="F159" s="24">
        <v>7.0554714276699184E-3</v>
      </c>
      <c r="G159" s="24">
        <v>1.6431676725154987E-2</v>
      </c>
      <c r="H159" s="24">
        <v>8.1649658092772612E-3</v>
      </c>
      <c r="I159" s="24">
        <v>4.0824829046386306E-3</v>
      </c>
      <c r="J159" s="24">
        <v>8.1649658092772578E-3</v>
      </c>
      <c r="K159" s="24">
        <v>5.4772255750516604E-3</v>
      </c>
      <c r="L159" s="24">
        <v>8.3666002653407408E-3</v>
      </c>
      <c r="M159" s="24">
        <v>4.0824829046386315E-3</v>
      </c>
      <c r="N159" s="24" t="s">
        <v>696</v>
      </c>
      <c r="O159" s="24" t="s">
        <v>696</v>
      </c>
      <c r="P159" s="24">
        <v>1.0488088481701532E-2</v>
      </c>
      <c r="Q159" s="24">
        <v>4.0824829046386298E-3</v>
      </c>
      <c r="R159" s="24">
        <v>4.0824829046386306E-3</v>
      </c>
      <c r="S159" s="24" t="s">
        <v>696</v>
      </c>
      <c r="T159" s="24" t="s">
        <v>696</v>
      </c>
      <c r="U159" s="202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203"/>
      <c r="AV159" s="203"/>
      <c r="AW159" s="203"/>
      <c r="AX159" s="203"/>
      <c r="AY159" s="203"/>
      <c r="AZ159" s="203"/>
      <c r="BA159" s="203"/>
      <c r="BB159" s="203"/>
      <c r="BC159" s="203"/>
      <c r="BD159" s="203"/>
      <c r="BE159" s="203"/>
      <c r="BF159" s="203"/>
      <c r="BG159" s="203"/>
      <c r="BH159" s="203"/>
      <c r="BI159" s="203"/>
      <c r="BJ159" s="203"/>
      <c r="BK159" s="203"/>
      <c r="BL159" s="203"/>
      <c r="BM159" s="56"/>
    </row>
    <row r="160" spans="1:65">
      <c r="A160" s="30"/>
      <c r="B160" s="3" t="s">
        <v>86</v>
      </c>
      <c r="C160" s="29"/>
      <c r="D160" s="13">
        <v>0.12892051277806202</v>
      </c>
      <c r="E160" s="13" t="s">
        <v>696</v>
      </c>
      <c r="F160" s="13">
        <v>0.20730452859377055</v>
      </c>
      <c r="G160" s="13">
        <v>0.36514837167011077</v>
      </c>
      <c r="H160" s="13">
        <v>6.9985421222376526E-2</v>
      </c>
      <c r="I160" s="13">
        <v>0.12892051277806202</v>
      </c>
      <c r="J160" s="13">
        <v>0.30618621784789712</v>
      </c>
      <c r="K160" s="13">
        <v>0.21908902300206642</v>
      </c>
      <c r="L160" s="13">
        <v>0.23904572186687828</v>
      </c>
      <c r="M160" s="13">
        <v>0.12892051277806205</v>
      </c>
      <c r="N160" s="13" t="s">
        <v>696</v>
      </c>
      <c r="O160" s="13" t="s">
        <v>696</v>
      </c>
      <c r="P160" s="13">
        <v>0.29965967090575812</v>
      </c>
      <c r="Q160" s="13">
        <v>0.18842228790639828</v>
      </c>
      <c r="R160" s="13">
        <v>0.12892051277806202</v>
      </c>
      <c r="S160" s="13" t="s">
        <v>696</v>
      </c>
      <c r="T160" s="13" t="s">
        <v>696</v>
      </c>
      <c r="U160" s="146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265</v>
      </c>
      <c r="C161" s="29"/>
      <c r="D161" s="13">
        <v>9.3223610351989006E-3</v>
      </c>
      <c r="E161" s="13" t="s">
        <v>696</v>
      </c>
      <c r="F161" s="13">
        <v>8.4787800302914773E-2</v>
      </c>
      <c r="G161" s="13">
        <v>0.43430019726054581</v>
      </c>
      <c r="H161" s="13">
        <v>2.7185560669717845</v>
      </c>
      <c r="I161" s="13">
        <v>9.3223610351989006E-3</v>
      </c>
      <c r="J161" s="13">
        <v>-0.15004432754930619</v>
      </c>
      <c r="K161" s="13">
        <v>-0.20316655707747466</v>
      </c>
      <c r="L161" s="13">
        <v>0.11556682009153563</v>
      </c>
      <c r="M161" s="13">
        <v>9.3223610351989006E-3</v>
      </c>
      <c r="N161" s="13" t="s">
        <v>696</v>
      </c>
      <c r="O161" s="13" t="s">
        <v>696</v>
      </c>
      <c r="P161" s="13">
        <v>0.1155668200915354</v>
      </c>
      <c r="Q161" s="13">
        <v>-0.30941101613381139</v>
      </c>
      <c r="R161" s="13">
        <v>9.3223610351989006E-3</v>
      </c>
      <c r="S161" s="13" t="s">
        <v>696</v>
      </c>
      <c r="T161" s="13" t="s">
        <v>696</v>
      </c>
      <c r="U161" s="146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46" t="s">
        <v>266</v>
      </c>
      <c r="C162" s="47"/>
      <c r="D162" s="45">
        <v>0</v>
      </c>
      <c r="E162" s="45">
        <v>6.91</v>
      </c>
      <c r="F162" s="45">
        <v>0.24</v>
      </c>
      <c r="G162" s="45">
        <v>1.35</v>
      </c>
      <c r="H162" s="45">
        <v>8.6</v>
      </c>
      <c r="I162" s="45">
        <v>0</v>
      </c>
      <c r="J162" s="45">
        <v>0.51</v>
      </c>
      <c r="K162" s="45">
        <v>0.67</v>
      </c>
      <c r="L162" s="45">
        <v>0.34</v>
      </c>
      <c r="M162" s="45">
        <v>0</v>
      </c>
      <c r="N162" s="45">
        <v>0.67</v>
      </c>
      <c r="O162" s="45">
        <v>0.67</v>
      </c>
      <c r="P162" s="45">
        <v>0.34</v>
      </c>
      <c r="Q162" s="45">
        <v>1.01</v>
      </c>
      <c r="R162" s="45">
        <v>0</v>
      </c>
      <c r="S162" s="45">
        <v>47.37</v>
      </c>
      <c r="T162" s="45">
        <v>1.85</v>
      </c>
      <c r="U162" s="146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B163" s="31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BM163" s="55"/>
    </row>
    <row r="164" spans="1:65" ht="15">
      <c r="B164" s="8" t="s">
        <v>563</v>
      </c>
      <c r="BM164" s="28" t="s">
        <v>66</v>
      </c>
    </row>
    <row r="165" spans="1:65" ht="15">
      <c r="A165" s="25" t="s">
        <v>22</v>
      </c>
      <c r="B165" s="18" t="s">
        <v>110</v>
      </c>
      <c r="C165" s="15" t="s">
        <v>111</v>
      </c>
      <c r="D165" s="16" t="s">
        <v>230</v>
      </c>
      <c r="E165" s="17" t="s">
        <v>230</v>
      </c>
      <c r="F165" s="17" t="s">
        <v>230</v>
      </c>
      <c r="G165" s="17" t="s">
        <v>230</v>
      </c>
      <c r="H165" s="17" t="s">
        <v>230</v>
      </c>
      <c r="I165" s="17" t="s">
        <v>230</v>
      </c>
      <c r="J165" s="17" t="s">
        <v>230</v>
      </c>
      <c r="K165" s="17" t="s">
        <v>230</v>
      </c>
      <c r="L165" s="17" t="s">
        <v>230</v>
      </c>
      <c r="M165" s="17" t="s">
        <v>230</v>
      </c>
      <c r="N165" s="17" t="s">
        <v>230</v>
      </c>
      <c r="O165" s="17" t="s">
        <v>230</v>
      </c>
      <c r="P165" s="17" t="s">
        <v>230</v>
      </c>
      <c r="Q165" s="17" t="s">
        <v>230</v>
      </c>
      <c r="R165" s="17" t="s">
        <v>230</v>
      </c>
      <c r="S165" s="17" t="s">
        <v>230</v>
      </c>
      <c r="T165" s="146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8">
        <v>1</v>
      </c>
    </row>
    <row r="166" spans="1:65">
      <c r="A166" s="30"/>
      <c r="B166" s="19" t="s">
        <v>231</v>
      </c>
      <c r="C166" s="9" t="s">
        <v>231</v>
      </c>
      <c r="D166" s="144" t="s">
        <v>234</v>
      </c>
      <c r="E166" s="145" t="s">
        <v>235</v>
      </c>
      <c r="F166" s="145" t="s">
        <v>237</v>
      </c>
      <c r="G166" s="145" t="s">
        <v>239</v>
      </c>
      <c r="H166" s="145" t="s">
        <v>240</v>
      </c>
      <c r="I166" s="145" t="s">
        <v>241</v>
      </c>
      <c r="J166" s="145" t="s">
        <v>242</v>
      </c>
      <c r="K166" s="145" t="s">
        <v>243</v>
      </c>
      <c r="L166" s="145" t="s">
        <v>244</v>
      </c>
      <c r="M166" s="145" t="s">
        <v>245</v>
      </c>
      <c r="N166" s="145" t="s">
        <v>246</v>
      </c>
      <c r="O166" s="145" t="s">
        <v>248</v>
      </c>
      <c r="P166" s="145" t="s">
        <v>250</v>
      </c>
      <c r="Q166" s="145" t="s">
        <v>286</v>
      </c>
      <c r="R166" s="145" t="s">
        <v>255</v>
      </c>
      <c r="S166" s="145" t="s">
        <v>301</v>
      </c>
      <c r="T166" s="146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8" t="s">
        <v>3</v>
      </c>
    </row>
    <row r="167" spans="1:65">
      <c r="A167" s="30"/>
      <c r="B167" s="19"/>
      <c r="C167" s="9"/>
      <c r="D167" s="10" t="s">
        <v>289</v>
      </c>
      <c r="E167" s="11" t="s">
        <v>289</v>
      </c>
      <c r="F167" s="11" t="s">
        <v>289</v>
      </c>
      <c r="G167" s="11" t="s">
        <v>324</v>
      </c>
      <c r="H167" s="11" t="s">
        <v>289</v>
      </c>
      <c r="I167" s="11" t="s">
        <v>289</v>
      </c>
      <c r="J167" s="11" t="s">
        <v>289</v>
      </c>
      <c r="K167" s="11" t="s">
        <v>289</v>
      </c>
      <c r="L167" s="11" t="s">
        <v>289</v>
      </c>
      <c r="M167" s="11" t="s">
        <v>289</v>
      </c>
      <c r="N167" s="11" t="s">
        <v>324</v>
      </c>
      <c r="O167" s="11" t="s">
        <v>324</v>
      </c>
      <c r="P167" s="11" t="s">
        <v>289</v>
      </c>
      <c r="Q167" s="11" t="s">
        <v>324</v>
      </c>
      <c r="R167" s="11" t="s">
        <v>289</v>
      </c>
      <c r="S167" s="11" t="s">
        <v>290</v>
      </c>
      <c r="T167" s="146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1</v>
      </c>
    </row>
    <row r="168" spans="1:65">
      <c r="A168" s="30"/>
      <c r="B168" s="19"/>
      <c r="C168" s="9"/>
      <c r="D168" s="26" t="s">
        <v>325</v>
      </c>
      <c r="E168" s="26" t="s">
        <v>326</v>
      </c>
      <c r="F168" s="26" t="s">
        <v>327</v>
      </c>
      <c r="G168" s="26" t="s">
        <v>327</v>
      </c>
      <c r="H168" s="26" t="s">
        <v>327</v>
      </c>
      <c r="I168" s="26" t="s">
        <v>327</v>
      </c>
      <c r="J168" s="26" t="s">
        <v>327</v>
      </c>
      <c r="K168" s="26" t="s">
        <v>327</v>
      </c>
      <c r="L168" s="26" t="s">
        <v>327</v>
      </c>
      <c r="M168" s="26" t="s">
        <v>327</v>
      </c>
      <c r="N168" s="26" t="s">
        <v>325</v>
      </c>
      <c r="O168" s="26" t="s">
        <v>325</v>
      </c>
      <c r="P168" s="26" t="s">
        <v>325</v>
      </c>
      <c r="Q168" s="26" t="s">
        <v>328</v>
      </c>
      <c r="R168" s="26" t="s">
        <v>261</v>
      </c>
      <c r="S168" s="26" t="s">
        <v>327</v>
      </c>
      <c r="T168" s="146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2</v>
      </c>
    </row>
    <row r="169" spans="1:65">
      <c r="A169" s="30"/>
      <c r="B169" s="18">
        <v>1</v>
      </c>
      <c r="C169" s="14">
        <v>1</v>
      </c>
      <c r="D169" s="214">
        <v>33.781999999999996</v>
      </c>
      <c r="E169" s="214">
        <v>32.729844649876448</v>
      </c>
      <c r="F169" s="214">
        <v>41.046399999999998</v>
      </c>
      <c r="G169" s="214">
        <v>39</v>
      </c>
      <c r="H169" s="214">
        <v>34.22</v>
      </c>
      <c r="I169" s="214">
        <v>35.4</v>
      </c>
      <c r="J169" s="214">
        <v>37.1</v>
      </c>
      <c r="K169" s="214">
        <v>30.2</v>
      </c>
      <c r="L169" s="214">
        <v>32.1</v>
      </c>
      <c r="M169" s="214">
        <v>31</v>
      </c>
      <c r="N169" s="214">
        <v>35.922211873999998</v>
      </c>
      <c r="O169" s="214">
        <v>42.6</v>
      </c>
      <c r="P169" s="214">
        <v>37</v>
      </c>
      <c r="Q169" s="227">
        <v>52.6</v>
      </c>
      <c r="R169" s="214">
        <v>34.200000000000003</v>
      </c>
      <c r="S169" s="230">
        <v>30.158000000000001</v>
      </c>
      <c r="T169" s="215"/>
      <c r="U169" s="216"/>
      <c r="V169" s="216"/>
      <c r="W169" s="216"/>
      <c r="X169" s="216"/>
      <c r="Y169" s="216"/>
      <c r="Z169" s="216"/>
      <c r="AA169" s="216"/>
      <c r="AB169" s="216"/>
      <c r="AC169" s="216"/>
      <c r="AD169" s="216"/>
      <c r="AE169" s="216"/>
      <c r="AF169" s="216"/>
      <c r="AG169" s="216"/>
      <c r="AH169" s="216"/>
      <c r="AI169" s="216"/>
      <c r="AJ169" s="216"/>
      <c r="AK169" s="216"/>
      <c r="AL169" s="216"/>
      <c r="AM169" s="216"/>
      <c r="AN169" s="216"/>
      <c r="AO169" s="216"/>
      <c r="AP169" s="216"/>
      <c r="AQ169" s="216"/>
      <c r="AR169" s="216"/>
      <c r="AS169" s="216"/>
      <c r="AT169" s="216"/>
      <c r="AU169" s="216"/>
      <c r="AV169" s="216"/>
      <c r="AW169" s="216"/>
      <c r="AX169" s="216"/>
      <c r="AY169" s="216"/>
      <c r="AZ169" s="216"/>
      <c r="BA169" s="216"/>
      <c r="BB169" s="216"/>
      <c r="BC169" s="216"/>
      <c r="BD169" s="216"/>
      <c r="BE169" s="216"/>
      <c r="BF169" s="216"/>
      <c r="BG169" s="216"/>
      <c r="BH169" s="216"/>
      <c r="BI169" s="216"/>
      <c r="BJ169" s="216"/>
      <c r="BK169" s="216"/>
      <c r="BL169" s="216"/>
      <c r="BM169" s="217">
        <v>1</v>
      </c>
    </row>
    <row r="170" spans="1:65">
      <c r="A170" s="30"/>
      <c r="B170" s="19">
        <v>1</v>
      </c>
      <c r="C170" s="9">
        <v>2</v>
      </c>
      <c r="D170" s="218">
        <v>33.976999999999997</v>
      </c>
      <c r="E170" s="218">
        <v>31.89612316495068</v>
      </c>
      <c r="F170" s="218">
        <v>41.0792</v>
      </c>
      <c r="G170" s="218">
        <v>37.5</v>
      </c>
      <c r="H170" s="218">
        <v>36.17</v>
      </c>
      <c r="I170" s="218">
        <v>35.5</v>
      </c>
      <c r="J170" s="218">
        <v>36.6</v>
      </c>
      <c r="K170" s="218">
        <v>30.7</v>
      </c>
      <c r="L170" s="218">
        <v>32.200000000000003</v>
      </c>
      <c r="M170" s="218">
        <v>31</v>
      </c>
      <c r="N170" s="218">
        <v>35.473009403999995</v>
      </c>
      <c r="O170" s="218">
        <v>40</v>
      </c>
      <c r="P170" s="218">
        <v>37</v>
      </c>
      <c r="Q170" s="228">
        <v>56.2</v>
      </c>
      <c r="R170" s="218">
        <v>35.4</v>
      </c>
      <c r="S170" s="218">
        <v>33.603000000000002</v>
      </c>
      <c r="T170" s="215"/>
      <c r="U170" s="216"/>
      <c r="V170" s="216"/>
      <c r="W170" s="216"/>
      <c r="X170" s="216"/>
      <c r="Y170" s="216"/>
      <c r="Z170" s="216"/>
      <c r="AA170" s="216"/>
      <c r="AB170" s="216"/>
      <c r="AC170" s="216"/>
      <c r="AD170" s="216"/>
      <c r="AE170" s="216"/>
      <c r="AF170" s="216"/>
      <c r="AG170" s="216"/>
      <c r="AH170" s="216"/>
      <c r="AI170" s="216"/>
      <c r="AJ170" s="216"/>
      <c r="AK170" s="216"/>
      <c r="AL170" s="216"/>
      <c r="AM170" s="216"/>
      <c r="AN170" s="216"/>
      <c r="AO170" s="216"/>
      <c r="AP170" s="216"/>
      <c r="AQ170" s="216"/>
      <c r="AR170" s="216"/>
      <c r="AS170" s="216"/>
      <c r="AT170" s="216"/>
      <c r="AU170" s="216"/>
      <c r="AV170" s="216"/>
      <c r="AW170" s="216"/>
      <c r="AX170" s="216"/>
      <c r="AY170" s="216"/>
      <c r="AZ170" s="216"/>
      <c r="BA170" s="216"/>
      <c r="BB170" s="216"/>
      <c r="BC170" s="216"/>
      <c r="BD170" s="216"/>
      <c r="BE170" s="216"/>
      <c r="BF170" s="216"/>
      <c r="BG170" s="216"/>
      <c r="BH170" s="216"/>
      <c r="BI170" s="216"/>
      <c r="BJ170" s="216"/>
      <c r="BK170" s="216"/>
      <c r="BL170" s="216"/>
      <c r="BM170" s="217">
        <v>27</v>
      </c>
    </row>
    <row r="171" spans="1:65">
      <c r="A171" s="30"/>
      <c r="B171" s="19">
        <v>1</v>
      </c>
      <c r="C171" s="9">
        <v>3</v>
      </c>
      <c r="D171" s="218">
        <v>34.264000000000003</v>
      </c>
      <c r="E171" s="218">
        <v>33.796485546535173</v>
      </c>
      <c r="F171" s="218">
        <v>41.129600000000003</v>
      </c>
      <c r="G171" s="218">
        <v>38.700000000000003</v>
      </c>
      <c r="H171" s="218">
        <v>34.880000000000003</v>
      </c>
      <c r="I171" s="218">
        <v>34.700000000000003</v>
      </c>
      <c r="J171" s="218">
        <v>35.6</v>
      </c>
      <c r="K171" s="218">
        <v>30.5</v>
      </c>
      <c r="L171" s="218">
        <v>32.6</v>
      </c>
      <c r="M171" s="218">
        <v>32.5</v>
      </c>
      <c r="N171" s="218">
        <v>33.795437423999999</v>
      </c>
      <c r="O171" s="218">
        <v>40.6</v>
      </c>
      <c r="P171" s="218">
        <v>37</v>
      </c>
      <c r="Q171" s="228">
        <v>56.8</v>
      </c>
      <c r="R171" s="218">
        <v>35.200000000000003</v>
      </c>
      <c r="S171" s="218">
        <v>33.689</v>
      </c>
      <c r="T171" s="215"/>
      <c r="U171" s="216"/>
      <c r="V171" s="216"/>
      <c r="W171" s="216"/>
      <c r="X171" s="216"/>
      <c r="Y171" s="216"/>
      <c r="Z171" s="216"/>
      <c r="AA171" s="216"/>
      <c r="AB171" s="216"/>
      <c r="AC171" s="216"/>
      <c r="AD171" s="216"/>
      <c r="AE171" s="216"/>
      <c r="AF171" s="216"/>
      <c r="AG171" s="216"/>
      <c r="AH171" s="216"/>
      <c r="AI171" s="216"/>
      <c r="AJ171" s="216"/>
      <c r="AK171" s="216"/>
      <c r="AL171" s="216"/>
      <c r="AM171" s="216"/>
      <c r="AN171" s="216"/>
      <c r="AO171" s="216"/>
      <c r="AP171" s="216"/>
      <c r="AQ171" s="216"/>
      <c r="AR171" s="216"/>
      <c r="AS171" s="216"/>
      <c r="AT171" s="216"/>
      <c r="AU171" s="216"/>
      <c r="AV171" s="216"/>
      <c r="AW171" s="216"/>
      <c r="AX171" s="216"/>
      <c r="AY171" s="216"/>
      <c r="AZ171" s="216"/>
      <c r="BA171" s="216"/>
      <c r="BB171" s="216"/>
      <c r="BC171" s="216"/>
      <c r="BD171" s="216"/>
      <c r="BE171" s="216"/>
      <c r="BF171" s="216"/>
      <c r="BG171" s="216"/>
      <c r="BH171" s="216"/>
      <c r="BI171" s="216"/>
      <c r="BJ171" s="216"/>
      <c r="BK171" s="216"/>
      <c r="BL171" s="216"/>
      <c r="BM171" s="217">
        <v>16</v>
      </c>
    </row>
    <row r="172" spans="1:65">
      <c r="A172" s="30"/>
      <c r="B172" s="19">
        <v>1</v>
      </c>
      <c r="C172" s="9">
        <v>4</v>
      </c>
      <c r="D172" s="218">
        <v>34.506</v>
      </c>
      <c r="E172" s="218">
        <v>33.623823839566462</v>
      </c>
      <c r="F172" s="218">
        <v>41.1008</v>
      </c>
      <c r="G172" s="218">
        <v>37</v>
      </c>
      <c r="H172" s="218">
        <v>34.159999999999997</v>
      </c>
      <c r="I172" s="218">
        <v>35.700000000000003</v>
      </c>
      <c r="J172" s="218">
        <v>37.5</v>
      </c>
      <c r="K172" s="218">
        <v>29.7</v>
      </c>
      <c r="L172" s="229">
        <v>33.299999999999997</v>
      </c>
      <c r="M172" s="218">
        <v>30.599999999999998</v>
      </c>
      <c r="N172" s="218">
        <v>34.020155404</v>
      </c>
      <c r="O172" s="218">
        <v>40.9</v>
      </c>
      <c r="P172" s="218">
        <v>37</v>
      </c>
      <c r="Q172" s="228">
        <v>58.2</v>
      </c>
      <c r="R172" s="218">
        <v>34.799999999999997</v>
      </c>
      <c r="S172" s="218">
        <v>33.115000000000002</v>
      </c>
      <c r="T172" s="215"/>
      <c r="U172" s="216"/>
      <c r="V172" s="216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  <c r="AH172" s="216"/>
      <c r="AI172" s="216"/>
      <c r="AJ172" s="216"/>
      <c r="AK172" s="216"/>
      <c r="AL172" s="216"/>
      <c r="AM172" s="216"/>
      <c r="AN172" s="216"/>
      <c r="AO172" s="216"/>
      <c r="AP172" s="216"/>
      <c r="AQ172" s="216"/>
      <c r="AR172" s="216"/>
      <c r="AS172" s="216"/>
      <c r="AT172" s="216"/>
      <c r="AU172" s="216"/>
      <c r="AV172" s="216"/>
      <c r="AW172" s="216"/>
      <c r="AX172" s="216"/>
      <c r="AY172" s="216"/>
      <c r="AZ172" s="216"/>
      <c r="BA172" s="216"/>
      <c r="BB172" s="216"/>
      <c r="BC172" s="216"/>
      <c r="BD172" s="216"/>
      <c r="BE172" s="216"/>
      <c r="BF172" s="216"/>
      <c r="BG172" s="216"/>
      <c r="BH172" s="216"/>
      <c r="BI172" s="216"/>
      <c r="BJ172" s="216"/>
      <c r="BK172" s="216"/>
      <c r="BL172" s="216"/>
      <c r="BM172" s="217">
        <v>35.22146856026098</v>
      </c>
    </row>
    <row r="173" spans="1:65">
      <c r="A173" s="30"/>
      <c r="B173" s="19">
        <v>1</v>
      </c>
      <c r="C173" s="9">
        <v>5</v>
      </c>
      <c r="D173" s="218">
        <v>34.573</v>
      </c>
      <c r="E173" s="218">
        <v>33.372166299759634</v>
      </c>
      <c r="F173" s="218">
        <v>41.082799999999999</v>
      </c>
      <c r="G173" s="218">
        <v>38.200000000000003</v>
      </c>
      <c r="H173" s="218">
        <v>33.11</v>
      </c>
      <c r="I173" s="218">
        <v>35</v>
      </c>
      <c r="J173" s="218">
        <v>36.700000000000003</v>
      </c>
      <c r="K173" s="218">
        <v>29.9</v>
      </c>
      <c r="L173" s="218">
        <v>31.899999999999995</v>
      </c>
      <c r="M173" s="218">
        <v>31.3</v>
      </c>
      <c r="N173" s="218">
        <v>32.468319273999995</v>
      </c>
      <c r="O173" s="218">
        <v>41</v>
      </c>
      <c r="P173" s="218">
        <v>37</v>
      </c>
      <c r="Q173" s="228">
        <v>59</v>
      </c>
      <c r="R173" s="218">
        <v>36.4</v>
      </c>
      <c r="S173" s="218">
        <v>34.472999999999999</v>
      </c>
      <c r="T173" s="215"/>
      <c r="U173" s="216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  <c r="AH173" s="216"/>
      <c r="AI173" s="216"/>
      <c r="AJ173" s="216"/>
      <c r="AK173" s="216"/>
      <c r="AL173" s="216"/>
      <c r="AM173" s="216"/>
      <c r="AN173" s="216"/>
      <c r="AO173" s="216"/>
      <c r="AP173" s="216"/>
      <c r="AQ173" s="216"/>
      <c r="AR173" s="216"/>
      <c r="AS173" s="216"/>
      <c r="AT173" s="216"/>
      <c r="AU173" s="216"/>
      <c r="AV173" s="216"/>
      <c r="AW173" s="216"/>
      <c r="AX173" s="216"/>
      <c r="AY173" s="216"/>
      <c r="AZ173" s="216"/>
      <c r="BA173" s="216"/>
      <c r="BB173" s="216"/>
      <c r="BC173" s="216"/>
      <c r="BD173" s="216"/>
      <c r="BE173" s="216"/>
      <c r="BF173" s="216"/>
      <c r="BG173" s="216"/>
      <c r="BH173" s="216"/>
      <c r="BI173" s="216"/>
      <c r="BJ173" s="216"/>
      <c r="BK173" s="216"/>
      <c r="BL173" s="216"/>
      <c r="BM173" s="217">
        <v>85</v>
      </c>
    </row>
    <row r="174" spans="1:65">
      <c r="A174" s="30"/>
      <c r="B174" s="19">
        <v>1</v>
      </c>
      <c r="C174" s="9">
        <v>6</v>
      </c>
      <c r="D174" s="218">
        <v>33.656999999999996</v>
      </c>
      <c r="E174" s="218">
        <v>33.847598868800247</v>
      </c>
      <c r="F174" s="218">
        <v>41.131999999999998</v>
      </c>
      <c r="G174" s="218">
        <v>38.1</v>
      </c>
      <c r="H174" s="218">
        <v>37.22</v>
      </c>
      <c r="I174" s="218">
        <v>34.9</v>
      </c>
      <c r="J174" s="218">
        <v>37.200000000000003</v>
      </c>
      <c r="K174" s="218">
        <v>30.7</v>
      </c>
      <c r="L174" s="218">
        <v>31.899999999999995</v>
      </c>
      <c r="M174" s="218">
        <v>30</v>
      </c>
      <c r="N174" s="218">
        <v>33.977194673999996</v>
      </c>
      <c r="O174" s="218">
        <v>42</v>
      </c>
      <c r="P174" s="218">
        <v>37</v>
      </c>
      <c r="Q174" s="228">
        <v>56</v>
      </c>
      <c r="R174" s="218">
        <v>35.4</v>
      </c>
      <c r="S174" s="218">
        <v>33.520000000000003</v>
      </c>
      <c r="T174" s="215"/>
      <c r="U174" s="216"/>
      <c r="V174" s="216"/>
      <c r="W174" s="216"/>
      <c r="X174" s="216"/>
      <c r="Y174" s="216"/>
      <c r="Z174" s="216"/>
      <c r="AA174" s="216"/>
      <c r="AB174" s="216"/>
      <c r="AC174" s="216"/>
      <c r="AD174" s="216"/>
      <c r="AE174" s="216"/>
      <c r="AF174" s="216"/>
      <c r="AG174" s="216"/>
      <c r="AH174" s="216"/>
      <c r="AI174" s="216"/>
      <c r="AJ174" s="216"/>
      <c r="AK174" s="216"/>
      <c r="AL174" s="216"/>
      <c r="AM174" s="216"/>
      <c r="AN174" s="216"/>
      <c r="AO174" s="216"/>
      <c r="AP174" s="216"/>
      <c r="AQ174" s="216"/>
      <c r="AR174" s="216"/>
      <c r="AS174" s="216"/>
      <c r="AT174" s="216"/>
      <c r="AU174" s="216"/>
      <c r="AV174" s="216"/>
      <c r="AW174" s="216"/>
      <c r="AX174" s="216"/>
      <c r="AY174" s="216"/>
      <c r="AZ174" s="216"/>
      <c r="BA174" s="216"/>
      <c r="BB174" s="216"/>
      <c r="BC174" s="216"/>
      <c r="BD174" s="216"/>
      <c r="BE174" s="216"/>
      <c r="BF174" s="216"/>
      <c r="BG174" s="216"/>
      <c r="BH174" s="216"/>
      <c r="BI174" s="216"/>
      <c r="BJ174" s="216"/>
      <c r="BK174" s="216"/>
      <c r="BL174" s="216"/>
      <c r="BM174" s="219"/>
    </row>
    <row r="175" spans="1:65">
      <c r="A175" s="30"/>
      <c r="B175" s="20" t="s">
        <v>262</v>
      </c>
      <c r="C175" s="12"/>
      <c r="D175" s="220">
        <v>34.1265</v>
      </c>
      <c r="E175" s="220">
        <v>33.211007061581441</v>
      </c>
      <c r="F175" s="220">
        <v>41.09513333333333</v>
      </c>
      <c r="G175" s="220">
        <v>38.083333333333329</v>
      </c>
      <c r="H175" s="220">
        <v>34.96</v>
      </c>
      <c r="I175" s="220">
        <v>35.200000000000003</v>
      </c>
      <c r="J175" s="220">
        <v>36.783333333333331</v>
      </c>
      <c r="K175" s="220">
        <v>30.283333333333331</v>
      </c>
      <c r="L175" s="220">
        <v>32.333333333333336</v>
      </c>
      <c r="M175" s="220">
        <v>31.066666666666666</v>
      </c>
      <c r="N175" s="220">
        <v>34.276054675666664</v>
      </c>
      <c r="O175" s="220">
        <v>41.18333333333333</v>
      </c>
      <c r="P175" s="220">
        <v>37</v>
      </c>
      <c r="Q175" s="220">
        <v>56.466666666666669</v>
      </c>
      <c r="R175" s="220">
        <v>35.233333333333334</v>
      </c>
      <c r="S175" s="220">
        <v>33.093000000000004</v>
      </c>
      <c r="T175" s="215"/>
      <c r="U175" s="216"/>
      <c r="V175" s="216"/>
      <c r="W175" s="216"/>
      <c r="X175" s="216"/>
      <c r="Y175" s="216"/>
      <c r="Z175" s="216"/>
      <c r="AA175" s="216"/>
      <c r="AB175" s="216"/>
      <c r="AC175" s="216"/>
      <c r="AD175" s="216"/>
      <c r="AE175" s="216"/>
      <c r="AF175" s="216"/>
      <c r="AG175" s="216"/>
      <c r="AH175" s="216"/>
      <c r="AI175" s="216"/>
      <c r="AJ175" s="216"/>
      <c r="AK175" s="216"/>
      <c r="AL175" s="216"/>
      <c r="AM175" s="216"/>
      <c r="AN175" s="216"/>
      <c r="AO175" s="216"/>
      <c r="AP175" s="216"/>
      <c r="AQ175" s="216"/>
      <c r="AR175" s="216"/>
      <c r="AS175" s="216"/>
      <c r="AT175" s="216"/>
      <c r="AU175" s="216"/>
      <c r="AV175" s="216"/>
      <c r="AW175" s="216"/>
      <c r="AX175" s="216"/>
      <c r="AY175" s="216"/>
      <c r="AZ175" s="216"/>
      <c r="BA175" s="216"/>
      <c r="BB175" s="216"/>
      <c r="BC175" s="216"/>
      <c r="BD175" s="216"/>
      <c r="BE175" s="216"/>
      <c r="BF175" s="216"/>
      <c r="BG175" s="216"/>
      <c r="BH175" s="216"/>
      <c r="BI175" s="216"/>
      <c r="BJ175" s="216"/>
      <c r="BK175" s="216"/>
      <c r="BL175" s="216"/>
      <c r="BM175" s="219"/>
    </row>
    <row r="176" spans="1:65">
      <c r="A176" s="30"/>
      <c r="B176" s="3" t="s">
        <v>263</v>
      </c>
      <c r="C176" s="29"/>
      <c r="D176" s="218">
        <v>34.1205</v>
      </c>
      <c r="E176" s="218">
        <v>33.497995069663048</v>
      </c>
      <c r="F176" s="218">
        <v>41.091799999999999</v>
      </c>
      <c r="G176" s="218">
        <v>38.150000000000006</v>
      </c>
      <c r="H176" s="218">
        <v>34.549999999999997</v>
      </c>
      <c r="I176" s="218">
        <v>35.200000000000003</v>
      </c>
      <c r="J176" s="218">
        <v>36.900000000000006</v>
      </c>
      <c r="K176" s="218">
        <v>30.35</v>
      </c>
      <c r="L176" s="218">
        <v>32.150000000000006</v>
      </c>
      <c r="M176" s="218">
        <v>31</v>
      </c>
      <c r="N176" s="218">
        <v>33.998675038999998</v>
      </c>
      <c r="O176" s="218">
        <v>40.950000000000003</v>
      </c>
      <c r="P176" s="218">
        <v>37</v>
      </c>
      <c r="Q176" s="218">
        <v>56.5</v>
      </c>
      <c r="R176" s="218">
        <v>35.299999999999997</v>
      </c>
      <c r="S176" s="218">
        <v>33.561500000000002</v>
      </c>
      <c r="T176" s="215"/>
      <c r="U176" s="216"/>
      <c r="V176" s="216"/>
      <c r="W176" s="216"/>
      <c r="X176" s="216"/>
      <c r="Y176" s="216"/>
      <c r="Z176" s="216"/>
      <c r="AA176" s="216"/>
      <c r="AB176" s="216"/>
      <c r="AC176" s="216"/>
      <c r="AD176" s="216"/>
      <c r="AE176" s="216"/>
      <c r="AF176" s="216"/>
      <c r="AG176" s="216"/>
      <c r="AH176" s="216"/>
      <c r="AI176" s="216"/>
      <c r="AJ176" s="216"/>
      <c r="AK176" s="216"/>
      <c r="AL176" s="216"/>
      <c r="AM176" s="216"/>
      <c r="AN176" s="216"/>
      <c r="AO176" s="216"/>
      <c r="AP176" s="216"/>
      <c r="AQ176" s="216"/>
      <c r="AR176" s="216"/>
      <c r="AS176" s="216"/>
      <c r="AT176" s="216"/>
      <c r="AU176" s="216"/>
      <c r="AV176" s="216"/>
      <c r="AW176" s="216"/>
      <c r="AX176" s="216"/>
      <c r="AY176" s="216"/>
      <c r="AZ176" s="216"/>
      <c r="BA176" s="216"/>
      <c r="BB176" s="216"/>
      <c r="BC176" s="216"/>
      <c r="BD176" s="216"/>
      <c r="BE176" s="216"/>
      <c r="BF176" s="216"/>
      <c r="BG176" s="216"/>
      <c r="BH176" s="216"/>
      <c r="BI176" s="216"/>
      <c r="BJ176" s="216"/>
      <c r="BK176" s="216"/>
      <c r="BL176" s="216"/>
      <c r="BM176" s="219"/>
    </row>
    <row r="177" spans="1:65">
      <c r="A177" s="30"/>
      <c r="B177" s="3" t="s">
        <v>264</v>
      </c>
      <c r="C177" s="29"/>
      <c r="D177" s="24">
        <v>0.38046011617514075</v>
      </c>
      <c r="E177" s="24">
        <v>0.76221533776939876</v>
      </c>
      <c r="F177" s="24">
        <v>3.2741818316439263E-2</v>
      </c>
      <c r="G177" s="24">
        <v>0.74139508136125876</v>
      </c>
      <c r="H177" s="24">
        <v>1.4958743262720975</v>
      </c>
      <c r="I177" s="24">
        <v>0.3898717737923586</v>
      </c>
      <c r="J177" s="24">
        <v>0.66758270399004982</v>
      </c>
      <c r="K177" s="24">
        <v>0.4215052391924291</v>
      </c>
      <c r="L177" s="24">
        <v>0.53913510984415325</v>
      </c>
      <c r="M177" s="24">
        <v>0.83346665600170655</v>
      </c>
      <c r="N177" s="24">
        <v>1.2486982106320543</v>
      </c>
      <c r="O177" s="24">
        <v>0.9516652072376437</v>
      </c>
      <c r="P177" s="24">
        <v>0</v>
      </c>
      <c r="Q177" s="24">
        <v>2.2259080544053624</v>
      </c>
      <c r="R177" s="24">
        <v>0.73120904443713297</v>
      </c>
      <c r="S177" s="24">
        <v>1.5044436845558555</v>
      </c>
      <c r="T177" s="146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5"/>
    </row>
    <row r="178" spans="1:65">
      <c r="A178" s="30"/>
      <c r="B178" s="3" t="s">
        <v>86</v>
      </c>
      <c r="C178" s="29"/>
      <c r="D178" s="13">
        <v>1.1148524348384415E-2</v>
      </c>
      <c r="E178" s="13">
        <v>2.2950684282354417E-2</v>
      </c>
      <c r="F178" s="13">
        <v>7.9673225661203834E-4</v>
      </c>
      <c r="G178" s="13">
        <v>1.946770454340286E-2</v>
      </c>
      <c r="H178" s="13">
        <v>4.2788167227462745E-2</v>
      </c>
      <c r="I178" s="13">
        <v>1.1075902664555642E-2</v>
      </c>
      <c r="J178" s="13">
        <v>1.8149054027821927E-2</v>
      </c>
      <c r="K178" s="13">
        <v>1.3918720061390066E-2</v>
      </c>
      <c r="L178" s="13">
        <v>1.6674281747757317E-2</v>
      </c>
      <c r="M178" s="13">
        <v>2.6828325836964803E-2</v>
      </c>
      <c r="N178" s="13">
        <v>3.6430628391969894E-2</v>
      </c>
      <c r="O178" s="13">
        <v>2.3108017982298109E-2</v>
      </c>
      <c r="P178" s="13">
        <v>0</v>
      </c>
      <c r="Q178" s="13">
        <v>3.9419859286989892E-2</v>
      </c>
      <c r="R178" s="13">
        <v>2.0753331440978229E-2</v>
      </c>
      <c r="S178" s="13">
        <v>4.5461084959231721E-2</v>
      </c>
      <c r="T178" s="146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30"/>
      <c r="B179" s="3" t="s">
        <v>265</v>
      </c>
      <c r="C179" s="29"/>
      <c r="D179" s="13">
        <v>-3.1088100667568175E-2</v>
      </c>
      <c r="E179" s="13">
        <v>-5.7080569915470947E-2</v>
      </c>
      <c r="F179" s="13">
        <v>0.16676376690605621</v>
      </c>
      <c r="G179" s="13">
        <v>8.125341986169432E-2</v>
      </c>
      <c r="H179" s="13">
        <v>-7.4235564543150279E-3</v>
      </c>
      <c r="I179" s="13">
        <v>-6.095305260837014E-4</v>
      </c>
      <c r="J179" s="13">
        <v>4.4344112750441811E-2</v>
      </c>
      <c r="K179" s="13">
        <v>-0.14020242280582118</v>
      </c>
      <c r="L179" s="13">
        <v>-8.1999284668845873E-2</v>
      </c>
      <c r="M179" s="13">
        <v>-0.11796219929006646</v>
      </c>
      <c r="N179" s="13">
        <v>-2.6841978010564538E-2</v>
      </c>
      <c r="O179" s="13">
        <v>0.16926792143468128</v>
      </c>
      <c r="P179" s="13">
        <v>5.0495663935650636E-2</v>
      </c>
      <c r="Q179" s="13">
        <v>0.60318887811440725</v>
      </c>
      <c r="R179" s="13">
        <v>3.3686196394833168E-4</v>
      </c>
      <c r="S179" s="13">
        <v>-6.0430999821013853E-2</v>
      </c>
      <c r="T179" s="146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46" t="s">
        <v>266</v>
      </c>
      <c r="C180" s="47"/>
      <c r="D180" s="45">
        <v>0.33</v>
      </c>
      <c r="E180" s="45">
        <v>0.65</v>
      </c>
      <c r="F180" s="45">
        <v>2.08</v>
      </c>
      <c r="G180" s="45">
        <v>1.04</v>
      </c>
      <c r="H180" s="45">
        <v>0.04</v>
      </c>
      <c r="I180" s="45">
        <v>0.04</v>
      </c>
      <c r="J180" s="45">
        <v>0.59</v>
      </c>
      <c r="K180" s="45">
        <v>1.66</v>
      </c>
      <c r="L180" s="45">
        <v>0.95</v>
      </c>
      <c r="M180" s="45">
        <v>1.39</v>
      </c>
      <c r="N180" s="45">
        <v>0.28000000000000003</v>
      </c>
      <c r="O180" s="45">
        <v>2.11</v>
      </c>
      <c r="P180" s="45">
        <v>0.66</v>
      </c>
      <c r="Q180" s="45">
        <v>7.38</v>
      </c>
      <c r="R180" s="45">
        <v>0.05</v>
      </c>
      <c r="S180" s="45">
        <v>0.69</v>
      </c>
      <c r="T180" s="146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B181" s="31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BM181" s="55"/>
    </row>
    <row r="182" spans="1:65" ht="15">
      <c r="B182" s="8" t="s">
        <v>564</v>
      </c>
      <c r="BM182" s="28" t="s">
        <v>66</v>
      </c>
    </row>
    <row r="183" spans="1:65" ht="15">
      <c r="A183" s="25" t="s">
        <v>25</v>
      </c>
      <c r="B183" s="18" t="s">
        <v>110</v>
      </c>
      <c r="C183" s="15" t="s">
        <v>111</v>
      </c>
      <c r="D183" s="16" t="s">
        <v>230</v>
      </c>
      <c r="E183" s="17" t="s">
        <v>230</v>
      </c>
      <c r="F183" s="17" t="s">
        <v>230</v>
      </c>
      <c r="G183" s="17" t="s">
        <v>230</v>
      </c>
      <c r="H183" s="17" t="s">
        <v>230</v>
      </c>
      <c r="I183" s="17" t="s">
        <v>230</v>
      </c>
      <c r="J183" s="17" t="s">
        <v>230</v>
      </c>
      <c r="K183" s="17" t="s">
        <v>230</v>
      </c>
      <c r="L183" s="17" t="s">
        <v>230</v>
      </c>
      <c r="M183" s="17" t="s">
        <v>230</v>
      </c>
      <c r="N183" s="17" t="s">
        <v>230</v>
      </c>
      <c r="O183" s="17" t="s">
        <v>230</v>
      </c>
      <c r="P183" s="17" t="s">
        <v>230</v>
      </c>
      <c r="Q183" s="17" t="s">
        <v>230</v>
      </c>
      <c r="R183" s="17" t="s">
        <v>230</v>
      </c>
      <c r="S183" s="17" t="s">
        <v>230</v>
      </c>
      <c r="T183" s="17" t="s">
        <v>230</v>
      </c>
      <c r="U183" s="17" t="s">
        <v>230</v>
      </c>
      <c r="V183" s="17" t="s">
        <v>230</v>
      </c>
      <c r="W183" s="146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8">
        <v>1</v>
      </c>
    </row>
    <row r="184" spans="1:65">
      <c r="A184" s="30"/>
      <c r="B184" s="19" t="s">
        <v>231</v>
      </c>
      <c r="C184" s="9" t="s">
        <v>231</v>
      </c>
      <c r="D184" s="144" t="s">
        <v>234</v>
      </c>
      <c r="E184" s="145" t="s">
        <v>235</v>
      </c>
      <c r="F184" s="145" t="s">
        <v>236</v>
      </c>
      <c r="G184" s="145" t="s">
        <v>239</v>
      </c>
      <c r="H184" s="145" t="s">
        <v>240</v>
      </c>
      <c r="I184" s="145" t="s">
        <v>241</v>
      </c>
      <c r="J184" s="145" t="s">
        <v>242</v>
      </c>
      <c r="K184" s="145" t="s">
        <v>243</v>
      </c>
      <c r="L184" s="145" t="s">
        <v>244</v>
      </c>
      <c r="M184" s="145" t="s">
        <v>245</v>
      </c>
      <c r="N184" s="145" t="s">
        <v>246</v>
      </c>
      <c r="O184" s="145" t="s">
        <v>248</v>
      </c>
      <c r="P184" s="145" t="s">
        <v>249</v>
      </c>
      <c r="Q184" s="145" t="s">
        <v>250</v>
      </c>
      <c r="R184" s="145" t="s">
        <v>251</v>
      </c>
      <c r="S184" s="145" t="s">
        <v>286</v>
      </c>
      <c r="T184" s="145" t="s">
        <v>254</v>
      </c>
      <c r="U184" s="145" t="s">
        <v>255</v>
      </c>
      <c r="V184" s="145" t="s">
        <v>301</v>
      </c>
      <c r="W184" s="146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 t="s">
        <v>3</v>
      </c>
    </row>
    <row r="185" spans="1:65">
      <c r="A185" s="30"/>
      <c r="B185" s="19"/>
      <c r="C185" s="9"/>
      <c r="D185" s="10" t="s">
        <v>289</v>
      </c>
      <c r="E185" s="11" t="s">
        <v>289</v>
      </c>
      <c r="F185" s="11" t="s">
        <v>290</v>
      </c>
      <c r="G185" s="11" t="s">
        <v>324</v>
      </c>
      <c r="H185" s="11" t="s">
        <v>289</v>
      </c>
      <c r="I185" s="11" t="s">
        <v>289</v>
      </c>
      <c r="J185" s="11" t="s">
        <v>289</v>
      </c>
      <c r="K185" s="11" t="s">
        <v>289</v>
      </c>
      <c r="L185" s="11" t="s">
        <v>289</v>
      </c>
      <c r="M185" s="11" t="s">
        <v>289</v>
      </c>
      <c r="N185" s="11" t="s">
        <v>324</v>
      </c>
      <c r="O185" s="11" t="s">
        <v>324</v>
      </c>
      <c r="P185" s="11" t="s">
        <v>289</v>
      </c>
      <c r="Q185" s="11" t="s">
        <v>289</v>
      </c>
      <c r="R185" s="11" t="s">
        <v>289</v>
      </c>
      <c r="S185" s="11" t="s">
        <v>324</v>
      </c>
      <c r="T185" s="11" t="s">
        <v>290</v>
      </c>
      <c r="U185" s="11" t="s">
        <v>289</v>
      </c>
      <c r="V185" s="11" t="s">
        <v>290</v>
      </c>
      <c r="W185" s="146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>
        <v>2</v>
      </c>
    </row>
    <row r="186" spans="1:65">
      <c r="A186" s="30"/>
      <c r="B186" s="19"/>
      <c r="C186" s="9"/>
      <c r="D186" s="26" t="s">
        <v>325</v>
      </c>
      <c r="E186" s="26" t="s">
        <v>326</v>
      </c>
      <c r="F186" s="26" t="s">
        <v>326</v>
      </c>
      <c r="G186" s="26" t="s">
        <v>327</v>
      </c>
      <c r="H186" s="26" t="s">
        <v>327</v>
      </c>
      <c r="I186" s="26" t="s">
        <v>327</v>
      </c>
      <c r="J186" s="26" t="s">
        <v>327</v>
      </c>
      <c r="K186" s="26" t="s">
        <v>327</v>
      </c>
      <c r="L186" s="26" t="s">
        <v>327</v>
      </c>
      <c r="M186" s="26" t="s">
        <v>327</v>
      </c>
      <c r="N186" s="26" t="s">
        <v>325</v>
      </c>
      <c r="O186" s="26" t="s">
        <v>325</v>
      </c>
      <c r="P186" s="26" t="s">
        <v>327</v>
      </c>
      <c r="Q186" s="26" t="s">
        <v>325</v>
      </c>
      <c r="R186" s="26" t="s">
        <v>292</v>
      </c>
      <c r="S186" s="26" t="s">
        <v>328</v>
      </c>
      <c r="T186" s="26" t="s">
        <v>325</v>
      </c>
      <c r="U186" s="26" t="s">
        <v>261</v>
      </c>
      <c r="V186" s="26" t="s">
        <v>327</v>
      </c>
      <c r="W186" s="146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8">
        <v>1</v>
      </c>
      <c r="C187" s="14">
        <v>1</v>
      </c>
      <c r="D187" s="22">
        <v>7.4</v>
      </c>
      <c r="E187" s="22">
        <v>7.5353416473685906</v>
      </c>
      <c r="F187" s="22">
        <v>6.13</v>
      </c>
      <c r="G187" s="22">
        <v>8.6</v>
      </c>
      <c r="H187" s="22">
        <v>7.6</v>
      </c>
      <c r="I187" s="22">
        <v>7.4</v>
      </c>
      <c r="J187" s="22">
        <v>8</v>
      </c>
      <c r="K187" s="22">
        <v>6.7</v>
      </c>
      <c r="L187" s="22">
        <v>7.2</v>
      </c>
      <c r="M187" s="22">
        <v>6.4</v>
      </c>
      <c r="N187" s="22">
        <v>7.9510066899599998</v>
      </c>
      <c r="O187" s="22">
        <v>8.3000000000000007</v>
      </c>
      <c r="P187" s="22">
        <v>7.4</v>
      </c>
      <c r="Q187" s="147">
        <v>8</v>
      </c>
      <c r="R187" s="22">
        <v>7.4</v>
      </c>
      <c r="S187" s="22">
        <v>8.02</v>
      </c>
      <c r="T187" s="22">
        <v>6.1</v>
      </c>
      <c r="U187" s="22">
        <v>6</v>
      </c>
      <c r="V187" s="150">
        <v>5.3970000000000002</v>
      </c>
      <c r="W187" s="146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1</v>
      </c>
    </row>
    <row r="188" spans="1:65">
      <c r="A188" s="30"/>
      <c r="B188" s="19">
        <v>1</v>
      </c>
      <c r="C188" s="9">
        <v>2</v>
      </c>
      <c r="D188" s="11">
        <v>7.3</v>
      </c>
      <c r="E188" s="11">
        <v>7.5727510277538217</v>
      </c>
      <c r="F188" s="11">
        <v>6.2409999999999997</v>
      </c>
      <c r="G188" s="11">
        <v>8.6999999999999993</v>
      </c>
      <c r="H188" s="11">
        <v>7.9</v>
      </c>
      <c r="I188" s="11">
        <v>7.3</v>
      </c>
      <c r="J188" s="11">
        <v>7.8</v>
      </c>
      <c r="K188" s="11">
        <v>6.8</v>
      </c>
      <c r="L188" s="11">
        <v>7.4</v>
      </c>
      <c r="M188" s="11">
        <v>6.3</v>
      </c>
      <c r="N188" s="11">
        <v>7.7372137729800006</v>
      </c>
      <c r="O188" s="11">
        <v>8.4</v>
      </c>
      <c r="P188" s="11">
        <v>6.6</v>
      </c>
      <c r="Q188" s="148">
        <v>8</v>
      </c>
      <c r="R188" s="11">
        <v>7.2</v>
      </c>
      <c r="S188" s="11">
        <v>7.9799999999999995</v>
      </c>
      <c r="T188" s="11">
        <v>6.2</v>
      </c>
      <c r="U188" s="11">
        <v>6</v>
      </c>
      <c r="V188" s="11">
        <v>6.4960000000000004</v>
      </c>
      <c r="W188" s="146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13</v>
      </c>
    </row>
    <row r="189" spans="1:65">
      <c r="A189" s="30"/>
      <c r="B189" s="19">
        <v>1</v>
      </c>
      <c r="C189" s="9">
        <v>3</v>
      </c>
      <c r="D189" s="11">
        <v>7.4</v>
      </c>
      <c r="E189" s="11">
        <v>7.7363744691346241</v>
      </c>
      <c r="F189" s="11">
        <v>5.99</v>
      </c>
      <c r="G189" s="11">
        <v>8.9</v>
      </c>
      <c r="H189" s="11">
        <v>7.9</v>
      </c>
      <c r="I189" s="11">
        <v>7.3</v>
      </c>
      <c r="J189" s="11">
        <v>7.7000000000000011</v>
      </c>
      <c r="K189" s="11">
        <v>6.8</v>
      </c>
      <c r="L189" s="11">
        <v>7</v>
      </c>
      <c r="M189" s="11">
        <v>6.6</v>
      </c>
      <c r="N189" s="11">
        <v>7.5053948672400006</v>
      </c>
      <c r="O189" s="11">
        <v>8.3000000000000007</v>
      </c>
      <c r="P189" s="11">
        <v>6.7</v>
      </c>
      <c r="Q189" s="148">
        <v>8</v>
      </c>
      <c r="R189" s="11">
        <v>7.3</v>
      </c>
      <c r="S189" s="11">
        <v>7.81</v>
      </c>
      <c r="T189" s="11">
        <v>6.1</v>
      </c>
      <c r="U189" s="11">
        <v>6.4</v>
      </c>
      <c r="V189" s="11">
        <v>6.6509999999999998</v>
      </c>
      <c r="W189" s="146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16</v>
      </c>
    </row>
    <row r="190" spans="1:65">
      <c r="A190" s="30"/>
      <c r="B190" s="19">
        <v>1</v>
      </c>
      <c r="C190" s="9">
        <v>4</v>
      </c>
      <c r="D190" s="11">
        <v>7.5</v>
      </c>
      <c r="E190" s="11">
        <v>7.2365179767883454</v>
      </c>
      <c r="F190" s="11">
        <v>6.34</v>
      </c>
      <c r="G190" s="11">
        <v>8.5</v>
      </c>
      <c r="H190" s="11">
        <v>7.6</v>
      </c>
      <c r="I190" s="11">
        <v>7.6</v>
      </c>
      <c r="J190" s="11">
        <v>8</v>
      </c>
      <c r="K190" s="11">
        <v>6.7</v>
      </c>
      <c r="L190" s="11">
        <v>7.5</v>
      </c>
      <c r="M190" s="11">
        <v>6.2</v>
      </c>
      <c r="N190" s="11">
        <v>7.4447798005200001</v>
      </c>
      <c r="O190" s="11">
        <v>8.4</v>
      </c>
      <c r="P190" s="11">
        <v>6.7</v>
      </c>
      <c r="Q190" s="148">
        <v>8</v>
      </c>
      <c r="R190" s="11">
        <v>7.4</v>
      </c>
      <c r="S190" s="11">
        <v>8.08</v>
      </c>
      <c r="T190" s="11">
        <v>6</v>
      </c>
      <c r="U190" s="11">
        <v>6.2</v>
      </c>
      <c r="V190" s="11">
        <v>6.4039999999999999</v>
      </c>
      <c r="W190" s="146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7.218826656441875</v>
      </c>
    </row>
    <row r="191" spans="1:65">
      <c r="A191" s="30"/>
      <c r="B191" s="19">
        <v>1</v>
      </c>
      <c r="C191" s="9">
        <v>5</v>
      </c>
      <c r="D191" s="11">
        <v>7.4</v>
      </c>
      <c r="E191" s="11">
        <v>7.3698065902236856</v>
      </c>
      <c r="F191" s="11">
        <v>6.5</v>
      </c>
      <c r="G191" s="11">
        <v>8.8000000000000007</v>
      </c>
      <c r="H191" s="11">
        <v>7.4</v>
      </c>
      <c r="I191" s="11">
        <v>7.4</v>
      </c>
      <c r="J191" s="11">
        <v>7.7000000000000011</v>
      </c>
      <c r="K191" s="11">
        <v>6.7</v>
      </c>
      <c r="L191" s="11">
        <v>7.4</v>
      </c>
      <c r="M191" s="11">
        <v>6.5</v>
      </c>
      <c r="N191" s="11">
        <v>7.8658866752178103</v>
      </c>
      <c r="O191" s="11">
        <v>8.1999999999999993</v>
      </c>
      <c r="P191" s="11">
        <v>6.4</v>
      </c>
      <c r="Q191" s="148">
        <v>8</v>
      </c>
      <c r="R191" s="11">
        <v>7.2</v>
      </c>
      <c r="S191" s="11">
        <v>8.68</v>
      </c>
      <c r="T191" s="11">
        <v>6.2</v>
      </c>
      <c r="U191" s="11">
        <v>6.4</v>
      </c>
      <c r="V191" s="11">
        <v>6.62</v>
      </c>
      <c r="W191" s="146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86</v>
      </c>
    </row>
    <row r="192" spans="1:65">
      <c r="A192" s="30"/>
      <c r="B192" s="19">
        <v>1</v>
      </c>
      <c r="C192" s="9">
        <v>6</v>
      </c>
      <c r="D192" s="11">
        <v>7.3</v>
      </c>
      <c r="E192" s="11">
        <v>7.4624658993357045</v>
      </c>
      <c r="F192" s="11">
        <v>6.0590000000000002</v>
      </c>
      <c r="G192" s="11">
        <v>8.6</v>
      </c>
      <c r="H192" s="11">
        <v>8.1999999999999993</v>
      </c>
      <c r="I192" s="11">
        <v>7.3</v>
      </c>
      <c r="J192" s="11">
        <v>7.7000000000000011</v>
      </c>
      <c r="K192" s="11">
        <v>6.8</v>
      </c>
      <c r="L192" s="11">
        <v>7.1</v>
      </c>
      <c r="M192" s="11">
        <v>6.4</v>
      </c>
      <c r="N192" s="11">
        <v>7.4441394792000004</v>
      </c>
      <c r="O192" s="11">
        <v>8.3000000000000007</v>
      </c>
      <c r="P192" s="11">
        <v>5.8</v>
      </c>
      <c r="Q192" s="148">
        <v>8</v>
      </c>
      <c r="R192" s="11">
        <v>7.4</v>
      </c>
      <c r="S192" s="11">
        <v>8.33</v>
      </c>
      <c r="T192" s="11">
        <v>6.1</v>
      </c>
      <c r="U192" s="11">
        <v>6</v>
      </c>
      <c r="V192" s="11">
        <v>6.1719999999999997</v>
      </c>
      <c r="W192" s="146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5"/>
    </row>
    <row r="193" spans="1:65">
      <c r="A193" s="30"/>
      <c r="B193" s="20" t="s">
        <v>262</v>
      </c>
      <c r="C193" s="12"/>
      <c r="D193" s="23">
        <v>7.3833333333333329</v>
      </c>
      <c r="E193" s="23">
        <v>7.4855429351007956</v>
      </c>
      <c r="F193" s="23">
        <v>6.21</v>
      </c>
      <c r="G193" s="23">
        <v>8.6833333333333336</v>
      </c>
      <c r="H193" s="23">
        <v>7.7666666666666657</v>
      </c>
      <c r="I193" s="23">
        <v>7.3833333333333329</v>
      </c>
      <c r="J193" s="23">
        <v>7.8166666666666673</v>
      </c>
      <c r="K193" s="23">
        <v>6.75</v>
      </c>
      <c r="L193" s="23">
        <v>7.2666666666666666</v>
      </c>
      <c r="M193" s="23">
        <v>6.3999999999999995</v>
      </c>
      <c r="N193" s="23">
        <v>7.6580702141863028</v>
      </c>
      <c r="O193" s="23">
        <v>8.3166666666666682</v>
      </c>
      <c r="P193" s="23">
        <v>6.5999999999999988</v>
      </c>
      <c r="Q193" s="23">
        <v>8</v>
      </c>
      <c r="R193" s="23">
        <v>7.3166666666666673</v>
      </c>
      <c r="S193" s="23">
        <v>8.15</v>
      </c>
      <c r="T193" s="23">
        <v>6.1166666666666663</v>
      </c>
      <c r="U193" s="23">
        <v>6.166666666666667</v>
      </c>
      <c r="V193" s="23">
        <v>6.29</v>
      </c>
      <c r="W193" s="146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263</v>
      </c>
      <c r="C194" s="29"/>
      <c r="D194" s="11">
        <v>7.4</v>
      </c>
      <c r="E194" s="11">
        <v>7.4989037733521471</v>
      </c>
      <c r="F194" s="11">
        <v>6.1854999999999993</v>
      </c>
      <c r="G194" s="11">
        <v>8.6499999999999986</v>
      </c>
      <c r="H194" s="11">
        <v>7.75</v>
      </c>
      <c r="I194" s="11">
        <v>7.35</v>
      </c>
      <c r="J194" s="11">
        <v>7.75</v>
      </c>
      <c r="K194" s="11">
        <v>6.75</v>
      </c>
      <c r="L194" s="11">
        <v>7.3000000000000007</v>
      </c>
      <c r="M194" s="11">
        <v>6.4</v>
      </c>
      <c r="N194" s="11">
        <v>7.621304320110001</v>
      </c>
      <c r="O194" s="11">
        <v>8.3000000000000007</v>
      </c>
      <c r="P194" s="11">
        <v>6.65</v>
      </c>
      <c r="Q194" s="11">
        <v>8</v>
      </c>
      <c r="R194" s="11">
        <v>7.35</v>
      </c>
      <c r="S194" s="11">
        <v>8.0500000000000007</v>
      </c>
      <c r="T194" s="11">
        <v>6.1</v>
      </c>
      <c r="U194" s="11">
        <v>6.1</v>
      </c>
      <c r="V194" s="11">
        <v>6.45</v>
      </c>
      <c r="W194" s="146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3" t="s">
        <v>264</v>
      </c>
      <c r="C195" s="29"/>
      <c r="D195" s="24">
        <v>7.5277265270908222E-2</v>
      </c>
      <c r="E195" s="24">
        <v>0.17259345445364219</v>
      </c>
      <c r="F195" s="24">
        <v>0.18950567273831134</v>
      </c>
      <c r="G195" s="24">
        <v>0.14719601443879773</v>
      </c>
      <c r="H195" s="24">
        <v>0.28751811537130417</v>
      </c>
      <c r="I195" s="24">
        <v>0.11690451944500119</v>
      </c>
      <c r="J195" s="24">
        <v>0.14719601443879696</v>
      </c>
      <c r="K195" s="24">
        <v>5.4772255750516412E-2</v>
      </c>
      <c r="L195" s="24">
        <v>0.19663841605003515</v>
      </c>
      <c r="M195" s="24">
        <v>0.14142135623730939</v>
      </c>
      <c r="N195" s="24">
        <v>0.22353169113653712</v>
      </c>
      <c r="O195" s="24">
        <v>7.5277265270908389E-2</v>
      </c>
      <c r="P195" s="24">
        <v>0.51768716422179151</v>
      </c>
      <c r="Q195" s="24">
        <v>0</v>
      </c>
      <c r="R195" s="24">
        <v>9.8319208025017618E-2</v>
      </c>
      <c r="S195" s="24">
        <v>0.30970954134478978</v>
      </c>
      <c r="T195" s="24">
        <v>7.5277265270908222E-2</v>
      </c>
      <c r="U195" s="24">
        <v>0.19663841605003518</v>
      </c>
      <c r="V195" s="24">
        <v>0.47032456878202733</v>
      </c>
      <c r="W195" s="146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A196" s="30"/>
      <c r="B196" s="3" t="s">
        <v>86</v>
      </c>
      <c r="C196" s="29"/>
      <c r="D196" s="13">
        <v>1.0195566402380347E-2</v>
      </c>
      <c r="E196" s="13">
        <v>2.3056905283960961E-2</v>
      </c>
      <c r="F196" s="13">
        <v>3.0516211391032423E-2</v>
      </c>
      <c r="G196" s="13">
        <v>1.6951556365312599E-2</v>
      </c>
      <c r="H196" s="13">
        <v>3.7019499833215133E-2</v>
      </c>
      <c r="I196" s="13">
        <v>1.5833569225056594E-2</v>
      </c>
      <c r="J196" s="13">
        <v>1.8831046623300249E-2</v>
      </c>
      <c r="K196" s="13">
        <v>8.1144082593357647E-3</v>
      </c>
      <c r="L196" s="13">
        <v>2.7060332483949793E-2</v>
      </c>
      <c r="M196" s="13">
        <v>2.2097086912079594E-2</v>
      </c>
      <c r="N196" s="13">
        <v>2.9189036517640255E-2</v>
      </c>
      <c r="O196" s="13">
        <v>9.0513745816723501E-3</v>
      </c>
      <c r="P196" s="13">
        <v>7.8437449124513878E-2</v>
      </c>
      <c r="Q196" s="13">
        <v>0</v>
      </c>
      <c r="R196" s="13">
        <v>1.3437704969250699E-2</v>
      </c>
      <c r="S196" s="13">
        <v>3.8001170717152116E-2</v>
      </c>
      <c r="T196" s="13">
        <v>1.2306909853554478E-2</v>
      </c>
      <c r="U196" s="13">
        <v>3.1887310710816512E-2</v>
      </c>
      <c r="V196" s="13">
        <v>7.4773381364392266E-2</v>
      </c>
      <c r="W196" s="146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30"/>
      <c r="B197" s="3" t="s">
        <v>265</v>
      </c>
      <c r="C197" s="29"/>
      <c r="D197" s="13">
        <v>2.2788561731795776E-2</v>
      </c>
      <c r="E197" s="13">
        <v>3.6947317251469158E-2</v>
      </c>
      <c r="F197" s="13">
        <v>-0.13974939480526616</v>
      </c>
      <c r="G197" s="13">
        <v>0.20287322948592679</v>
      </c>
      <c r="H197" s="13">
        <v>7.5890450941347165E-2</v>
      </c>
      <c r="I197" s="13">
        <v>2.2788561731795776E-2</v>
      </c>
      <c r="J197" s="13">
        <v>8.2816784316506187E-2</v>
      </c>
      <c r="K197" s="13">
        <v>-6.4944994353550167E-2</v>
      </c>
      <c r="L197" s="13">
        <v>6.6271171897582803E-3</v>
      </c>
      <c r="M197" s="13">
        <v>-0.11342932797966243</v>
      </c>
      <c r="N197" s="13">
        <v>6.0846946276575276E-2</v>
      </c>
      <c r="O197" s="13">
        <v>0.15208011806809529</v>
      </c>
      <c r="P197" s="13">
        <v>-8.572399447902701E-2</v>
      </c>
      <c r="Q197" s="13">
        <v>0.10821334002542193</v>
      </c>
      <c r="R197" s="13">
        <v>1.3553450564917302E-2</v>
      </c>
      <c r="S197" s="13">
        <v>0.12899234015089878</v>
      </c>
      <c r="T197" s="13">
        <v>-0.15267855043889611</v>
      </c>
      <c r="U197" s="13">
        <v>-0.1457522170637372</v>
      </c>
      <c r="V197" s="13">
        <v>-0.12866726140501195</v>
      </c>
      <c r="W197" s="146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46" t="s">
        <v>266</v>
      </c>
      <c r="C198" s="47"/>
      <c r="D198" s="45">
        <v>0.03</v>
      </c>
      <c r="E198" s="45">
        <v>0.14000000000000001</v>
      </c>
      <c r="F198" s="45">
        <v>1.1399999999999999</v>
      </c>
      <c r="G198" s="45">
        <v>1.33</v>
      </c>
      <c r="H198" s="45">
        <v>0.42</v>
      </c>
      <c r="I198" s="45">
        <v>0.03</v>
      </c>
      <c r="J198" s="45">
        <v>0.47</v>
      </c>
      <c r="K198" s="45">
        <v>0.6</v>
      </c>
      <c r="L198" s="45">
        <v>0.08</v>
      </c>
      <c r="M198" s="45">
        <v>0.95</v>
      </c>
      <c r="N198" s="45">
        <v>0.31</v>
      </c>
      <c r="O198" s="45">
        <v>0.97</v>
      </c>
      <c r="P198" s="45">
        <v>0.75</v>
      </c>
      <c r="Q198" s="45" t="s">
        <v>267</v>
      </c>
      <c r="R198" s="45">
        <v>0.03</v>
      </c>
      <c r="S198" s="45">
        <v>0.8</v>
      </c>
      <c r="T198" s="45">
        <v>1.23</v>
      </c>
      <c r="U198" s="45">
        <v>1.18</v>
      </c>
      <c r="V198" s="45">
        <v>1.06</v>
      </c>
      <c r="W198" s="146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B199" s="31" t="s">
        <v>330</v>
      </c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BM199" s="55"/>
    </row>
    <row r="200" spans="1:65">
      <c r="BM200" s="55"/>
    </row>
    <row r="201" spans="1:65" ht="15">
      <c r="B201" s="8" t="s">
        <v>565</v>
      </c>
      <c r="BM201" s="28" t="s">
        <v>66</v>
      </c>
    </row>
    <row r="202" spans="1:65" ht="15">
      <c r="A202" s="25" t="s">
        <v>51</v>
      </c>
      <c r="B202" s="18" t="s">
        <v>110</v>
      </c>
      <c r="C202" s="15" t="s">
        <v>111</v>
      </c>
      <c r="D202" s="16" t="s">
        <v>230</v>
      </c>
      <c r="E202" s="17" t="s">
        <v>230</v>
      </c>
      <c r="F202" s="17" t="s">
        <v>230</v>
      </c>
      <c r="G202" s="17" t="s">
        <v>230</v>
      </c>
      <c r="H202" s="17" t="s">
        <v>230</v>
      </c>
      <c r="I202" s="17" t="s">
        <v>230</v>
      </c>
      <c r="J202" s="17" t="s">
        <v>230</v>
      </c>
      <c r="K202" s="17" t="s">
        <v>230</v>
      </c>
      <c r="L202" s="17" t="s">
        <v>230</v>
      </c>
      <c r="M202" s="17" t="s">
        <v>230</v>
      </c>
      <c r="N202" s="17" t="s">
        <v>230</v>
      </c>
      <c r="O202" s="17" t="s">
        <v>230</v>
      </c>
      <c r="P202" s="17" t="s">
        <v>230</v>
      </c>
      <c r="Q202" s="17" t="s">
        <v>230</v>
      </c>
      <c r="R202" s="17" t="s">
        <v>230</v>
      </c>
      <c r="S202" s="17" t="s">
        <v>230</v>
      </c>
      <c r="T202" s="17" t="s">
        <v>230</v>
      </c>
      <c r="U202" s="17" t="s">
        <v>230</v>
      </c>
      <c r="V202" s="17" t="s">
        <v>230</v>
      </c>
      <c r="W202" s="146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8">
        <v>1</v>
      </c>
    </row>
    <row r="203" spans="1:65">
      <c r="A203" s="30"/>
      <c r="B203" s="19" t="s">
        <v>231</v>
      </c>
      <c r="C203" s="9" t="s">
        <v>231</v>
      </c>
      <c r="D203" s="144" t="s">
        <v>234</v>
      </c>
      <c r="E203" s="145" t="s">
        <v>235</v>
      </c>
      <c r="F203" s="145" t="s">
        <v>236</v>
      </c>
      <c r="G203" s="145" t="s">
        <v>237</v>
      </c>
      <c r="H203" s="145" t="s">
        <v>239</v>
      </c>
      <c r="I203" s="145" t="s">
        <v>240</v>
      </c>
      <c r="J203" s="145" t="s">
        <v>241</v>
      </c>
      <c r="K203" s="145" t="s">
        <v>242</v>
      </c>
      <c r="L203" s="145" t="s">
        <v>243</v>
      </c>
      <c r="M203" s="145" t="s">
        <v>244</v>
      </c>
      <c r="N203" s="145" t="s">
        <v>245</v>
      </c>
      <c r="O203" s="145" t="s">
        <v>246</v>
      </c>
      <c r="P203" s="145" t="s">
        <v>248</v>
      </c>
      <c r="Q203" s="145" t="s">
        <v>249</v>
      </c>
      <c r="R203" s="145" t="s">
        <v>250</v>
      </c>
      <c r="S203" s="145" t="s">
        <v>251</v>
      </c>
      <c r="T203" s="145" t="s">
        <v>286</v>
      </c>
      <c r="U203" s="145" t="s">
        <v>255</v>
      </c>
      <c r="V203" s="145" t="s">
        <v>301</v>
      </c>
      <c r="W203" s="146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 t="s">
        <v>3</v>
      </c>
    </row>
    <row r="204" spans="1:65">
      <c r="A204" s="30"/>
      <c r="B204" s="19"/>
      <c r="C204" s="9"/>
      <c r="D204" s="10" t="s">
        <v>290</v>
      </c>
      <c r="E204" s="11" t="s">
        <v>289</v>
      </c>
      <c r="F204" s="11" t="s">
        <v>290</v>
      </c>
      <c r="G204" s="11" t="s">
        <v>290</v>
      </c>
      <c r="H204" s="11" t="s">
        <v>324</v>
      </c>
      <c r="I204" s="11" t="s">
        <v>289</v>
      </c>
      <c r="J204" s="11" t="s">
        <v>289</v>
      </c>
      <c r="K204" s="11" t="s">
        <v>289</v>
      </c>
      <c r="L204" s="11" t="s">
        <v>289</v>
      </c>
      <c r="M204" s="11" t="s">
        <v>289</v>
      </c>
      <c r="N204" s="11" t="s">
        <v>289</v>
      </c>
      <c r="O204" s="11" t="s">
        <v>324</v>
      </c>
      <c r="P204" s="11" t="s">
        <v>324</v>
      </c>
      <c r="Q204" s="11" t="s">
        <v>289</v>
      </c>
      <c r="R204" s="11" t="s">
        <v>289</v>
      </c>
      <c r="S204" s="11" t="s">
        <v>289</v>
      </c>
      <c r="T204" s="11" t="s">
        <v>324</v>
      </c>
      <c r="U204" s="11" t="s">
        <v>290</v>
      </c>
      <c r="V204" s="11" t="s">
        <v>290</v>
      </c>
      <c r="W204" s="146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9"/>
      <c r="C205" s="9"/>
      <c r="D205" s="26" t="s">
        <v>325</v>
      </c>
      <c r="E205" s="26" t="s">
        <v>326</v>
      </c>
      <c r="F205" s="26" t="s">
        <v>326</v>
      </c>
      <c r="G205" s="26" t="s">
        <v>327</v>
      </c>
      <c r="H205" s="26" t="s">
        <v>327</v>
      </c>
      <c r="I205" s="26" t="s">
        <v>327</v>
      </c>
      <c r="J205" s="26" t="s">
        <v>327</v>
      </c>
      <c r="K205" s="26" t="s">
        <v>327</v>
      </c>
      <c r="L205" s="26" t="s">
        <v>327</v>
      </c>
      <c r="M205" s="26" t="s">
        <v>327</v>
      </c>
      <c r="N205" s="26" t="s">
        <v>327</v>
      </c>
      <c r="O205" s="26" t="s">
        <v>325</v>
      </c>
      <c r="P205" s="26" t="s">
        <v>325</v>
      </c>
      <c r="Q205" s="26" t="s">
        <v>327</v>
      </c>
      <c r="R205" s="26" t="s">
        <v>325</v>
      </c>
      <c r="S205" s="26" t="s">
        <v>292</v>
      </c>
      <c r="T205" s="26" t="s">
        <v>328</v>
      </c>
      <c r="U205" s="26" t="s">
        <v>261</v>
      </c>
      <c r="V205" s="26" t="s">
        <v>327</v>
      </c>
      <c r="W205" s="146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2</v>
      </c>
    </row>
    <row r="206" spans="1:65">
      <c r="A206" s="30"/>
      <c r="B206" s="18">
        <v>1</v>
      </c>
      <c r="C206" s="14">
        <v>1</v>
      </c>
      <c r="D206" s="214">
        <v>43</v>
      </c>
      <c r="E206" s="214">
        <v>42.825895579970705</v>
      </c>
      <c r="F206" s="227">
        <v>35.692</v>
      </c>
      <c r="G206" s="214">
        <v>47.76</v>
      </c>
      <c r="H206" s="214">
        <v>46</v>
      </c>
      <c r="I206" s="214">
        <v>43</v>
      </c>
      <c r="J206" s="214">
        <v>42</v>
      </c>
      <c r="K206" s="214">
        <v>44</v>
      </c>
      <c r="L206" s="214">
        <v>42</v>
      </c>
      <c r="M206" s="214">
        <v>43</v>
      </c>
      <c r="N206" s="214">
        <v>45</v>
      </c>
      <c r="O206" s="214">
        <v>46.971019477920002</v>
      </c>
      <c r="P206" s="227">
        <v>49</v>
      </c>
      <c r="Q206" s="214">
        <v>42.4</v>
      </c>
      <c r="R206" s="214">
        <v>48</v>
      </c>
      <c r="S206" s="214">
        <v>43.3</v>
      </c>
      <c r="T206" s="227">
        <v>48</v>
      </c>
      <c r="U206" s="214">
        <v>40</v>
      </c>
      <c r="V206" s="230">
        <v>37.42</v>
      </c>
      <c r="W206" s="215"/>
      <c r="X206" s="216"/>
      <c r="Y206" s="216"/>
      <c r="Z206" s="216"/>
      <c r="AA206" s="216"/>
      <c r="AB206" s="216"/>
      <c r="AC206" s="216"/>
      <c r="AD206" s="216"/>
      <c r="AE206" s="216"/>
      <c r="AF206" s="216"/>
      <c r="AG206" s="216"/>
      <c r="AH206" s="216"/>
      <c r="AI206" s="216"/>
      <c r="AJ206" s="216"/>
      <c r="AK206" s="216"/>
      <c r="AL206" s="216"/>
      <c r="AM206" s="216"/>
      <c r="AN206" s="216"/>
      <c r="AO206" s="216"/>
      <c r="AP206" s="216"/>
      <c r="AQ206" s="216"/>
      <c r="AR206" s="216"/>
      <c r="AS206" s="216"/>
      <c r="AT206" s="216"/>
      <c r="AU206" s="216"/>
      <c r="AV206" s="216"/>
      <c r="AW206" s="216"/>
      <c r="AX206" s="216"/>
      <c r="AY206" s="216"/>
      <c r="AZ206" s="216"/>
      <c r="BA206" s="216"/>
      <c r="BB206" s="216"/>
      <c r="BC206" s="216"/>
      <c r="BD206" s="216"/>
      <c r="BE206" s="216"/>
      <c r="BF206" s="216"/>
      <c r="BG206" s="216"/>
      <c r="BH206" s="216"/>
      <c r="BI206" s="216"/>
      <c r="BJ206" s="216"/>
      <c r="BK206" s="216"/>
      <c r="BL206" s="216"/>
      <c r="BM206" s="217">
        <v>1</v>
      </c>
    </row>
    <row r="207" spans="1:65">
      <c r="A207" s="30"/>
      <c r="B207" s="19">
        <v>1</v>
      </c>
      <c r="C207" s="9">
        <v>2</v>
      </c>
      <c r="D207" s="218">
        <v>44</v>
      </c>
      <c r="E207" s="218">
        <v>42.903096254935249</v>
      </c>
      <c r="F207" s="228">
        <v>37.508000000000003</v>
      </c>
      <c r="G207" s="218">
        <v>45.85</v>
      </c>
      <c r="H207" s="218">
        <v>45</v>
      </c>
      <c r="I207" s="218">
        <v>47</v>
      </c>
      <c r="J207" s="218">
        <v>42</v>
      </c>
      <c r="K207" s="218">
        <v>43</v>
      </c>
      <c r="L207" s="218">
        <v>42</v>
      </c>
      <c r="M207" s="218">
        <v>43</v>
      </c>
      <c r="N207" s="218">
        <v>43</v>
      </c>
      <c r="O207" s="218">
        <v>45.979426967519998</v>
      </c>
      <c r="P207" s="228">
        <v>49</v>
      </c>
      <c r="Q207" s="218">
        <v>42.2</v>
      </c>
      <c r="R207" s="218">
        <v>48</v>
      </c>
      <c r="S207" s="218">
        <v>42.1</v>
      </c>
      <c r="T207" s="228">
        <v>48</v>
      </c>
      <c r="U207" s="218">
        <v>40</v>
      </c>
      <c r="V207" s="218">
        <v>42.106999999999999</v>
      </c>
      <c r="W207" s="215"/>
      <c r="X207" s="216"/>
      <c r="Y207" s="216"/>
      <c r="Z207" s="216"/>
      <c r="AA207" s="216"/>
      <c r="AB207" s="216"/>
      <c r="AC207" s="216"/>
      <c r="AD207" s="216"/>
      <c r="AE207" s="216"/>
      <c r="AF207" s="216"/>
      <c r="AG207" s="216"/>
      <c r="AH207" s="216"/>
      <c r="AI207" s="216"/>
      <c r="AJ207" s="216"/>
      <c r="AK207" s="216"/>
      <c r="AL207" s="216"/>
      <c r="AM207" s="216"/>
      <c r="AN207" s="216"/>
      <c r="AO207" s="216"/>
      <c r="AP207" s="216"/>
      <c r="AQ207" s="216"/>
      <c r="AR207" s="216"/>
      <c r="AS207" s="216"/>
      <c r="AT207" s="216"/>
      <c r="AU207" s="216"/>
      <c r="AV207" s="216"/>
      <c r="AW207" s="216"/>
      <c r="AX207" s="216"/>
      <c r="AY207" s="216"/>
      <c r="AZ207" s="216"/>
      <c r="BA207" s="216"/>
      <c r="BB207" s="216"/>
      <c r="BC207" s="216"/>
      <c r="BD207" s="216"/>
      <c r="BE207" s="216"/>
      <c r="BF207" s="216"/>
      <c r="BG207" s="216"/>
      <c r="BH207" s="216"/>
      <c r="BI207" s="216"/>
      <c r="BJ207" s="216"/>
      <c r="BK207" s="216"/>
      <c r="BL207" s="216"/>
      <c r="BM207" s="217">
        <v>29</v>
      </c>
    </row>
    <row r="208" spans="1:65">
      <c r="A208" s="30"/>
      <c r="B208" s="19">
        <v>1</v>
      </c>
      <c r="C208" s="9">
        <v>3</v>
      </c>
      <c r="D208" s="218">
        <v>45</v>
      </c>
      <c r="E208" s="218">
        <v>43.437145965868666</v>
      </c>
      <c r="F208" s="228">
        <v>35.646000000000001</v>
      </c>
      <c r="G208" s="218">
        <v>47</v>
      </c>
      <c r="H208" s="218">
        <v>47</v>
      </c>
      <c r="I208" s="218">
        <v>44</v>
      </c>
      <c r="J208" s="218">
        <v>42</v>
      </c>
      <c r="K208" s="218">
        <v>43</v>
      </c>
      <c r="L208" s="218">
        <v>41</v>
      </c>
      <c r="M208" s="218">
        <v>44</v>
      </c>
      <c r="N208" s="218">
        <v>44</v>
      </c>
      <c r="O208" s="218">
        <v>44.009973584520004</v>
      </c>
      <c r="P208" s="228">
        <v>50</v>
      </c>
      <c r="Q208" s="218">
        <v>40.299999999999997</v>
      </c>
      <c r="R208" s="218">
        <v>48</v>
      </c>
      <c r="S208" s="218">
        <v>43</v>
      </c>
      <c r="T208" s="228">
        <v>50</v>
      </c>
      <c r="U208" s="218">
        <v>40</v>
      </c>
      <c r="V208" s="218">
        <v>41.773000000000003</v>
      </c>
      <c r="W208" s="215"/>
      <c r="X208" s="216"/>
      <c r="Y208" s="216"/>
      <c r="Z208" s="216"/>
      <c r="AA208" s="216"/>
      <c r="AB208" s="216"/>
      <c r="AC208" s="216"/>
      <c r="AD208" s="216"/>
      <c r="AE208" s="216"/>
      <c r="AF208" s="216"/>
      <c r="AG208" s="216"/>
      <c r="AH208" s="216"/>
      <c r="AI208" s="216"/>
      <c r="AJ208" s="216"/>
      <c r="AK208" s="216"/>
      <c r="AL208" s="216"/>
      <c r="AM208" s="216"/>
      <c r="AN208" s="216"/>
      <c r="AO208" s="216"/>
      <c r="AP208" s="216"/>
      <c r="AQ208" s="216"/>
      <c r="AR208" s="216"/>
      <c r="AS208" s="216"/>
      <c r="AT208" s="216"/>
      <c r="AU208" s="216"/>
      <c r="AV208" s="216"/>
      <c r="AW208" s="216"/>
      <c r="AX208" s="216"/>
      <c r="AY208" s="216"/>
      <c r="AZ208" s="216"/>
      <c r="BA208" s="216"/>
      <c r="BB208" s="216"/>
      <c r="BC208" s="216"/>
      <c r="BD208" s="216"/>
      <c r="BE208" s="216"/>
      <c r="BF208" s="216"/>
      <c r="BG208" s="216"/>
      <c r="BH208" s="216"/>
      <c r="BI208" s="216"/>
      <c r="BJ208" s="216"/>
      <c r="BK208" s="216"/>
      <c r="BL208" s="216"/>
      <c r="BM208" s="217">
        <v>16</v>
      </c>
    </row>
    <row r="209" spans="1:65">
      <c r="A209" s="30"/>
      <c r="B209" s="19">
        <v>1</v>
      </c>
      <c r="C209" s="9">
        <v>4</v>
      </c>
      <c r="D209" s="218">
        <v>44</v>
      </c>
      <c r="E209" s="218">
        <v>41.671118955238114</v>
      </c>
      <c r="F209" s="228">
        <v>37.368000000000002</v>
      </c>
      <c r="G209" s="218">
        <v>47.09</v>
      </c>
      <c r="H209" s="218">
        <v>45</v>
      </c>
      <c r="I209" s="218">
        <v>45</v>
      </c>
      <c r="J209" s="218">
        <v>43</v>
      </c>
      <c r="K209" s="218">
        <v>43</v>
      </c>
      <c r="L209" s="218">
        <v>42</v>
      </c>
      <c r="M209" s="218">
        <v>43</v>
      </c>
      <c r="N209" s="218">
        <v>43</v>
      </c>
      <c r="O209" s="218">
        <v>47.375617090376842</v>
      </c>
      <c r="P209" s="228">
        <v>50</v>
      </c>
      <c r="Q209" s="218">
        <v>43.2</v>
      </c>
      <c r="R209" s="218">
        <v>48</v>
      </c>
      <c r="S209" s="218">
        <v>43.6</v>
      </c>
      <c r="T209" s="228">
        <v>51</v>
      </c>
      <c r="U209" s="218">
        <v>40</v>
      </c>
      <c r="V209" s="218">
        <v>42.573999999999998</v>
      </c>
      <c r="W209" s="215"/>
      <c r="X209" s="216"/>
      <c r="Y209" s="216"/>
      <c r="Z209" s="216"/>
      <c r="AA209" s="216"/>
      <c r="AB209" s="216"/>
      <c r="AC209" s="216"/>
      <c r="AD209" s="216"/>
      <c r="AE209" s="216"/>
      <c r="AF209" s="216"/>
      <c r="AG209" s="216"/>
      <c r="AH209" s="216"/>
      <c r="AI209" s="216"/>
      <c r="AJ209" s="216"/>
      <c r="AK209" s="216"/>
      <c r="AL209" s="216"/>
      <c r="AM209" s="216"/>
      <c r="AN209" s="216"/>
      <c r="AO209" s="216"/>
      <c r="AP209" s="216"/>
      <c r="AQ209" s="216"/>
      <c r="AR209" s="216"/>
      <c r="AS209" s="216"/>
      <c r="AT209" s="216"/>
      <c r="AU209" s="216"/>
      <c r="AV209" s="216"/>
      <c r="AW209" s="216"/>
      <c r="AX209" s="216"/>
      <c r="AY209" s="216"/>
      <c r="AZ209" s="216"/>
      <c r="BA209" s="216"/>
      <c r="BB209" s="216"/>
      <c r="BC209" s="216"/>
      <c r="BD209" s="216"/>
      <c r="BE209" s="216"/>
      <c r="BF209" s="216"/>
      <c r="BG209" s="216"/>
      <c r="BH209" s="216"/>
      <c r="BI209" s="216"/>
      <c r="BJ209" s="216"/>
      <c r="BK209" s="216"/>
      <c r="BL209" s="216"/>
      <c r="BM209" s="217">
        <v>43.666339145617592</v>
      </c>
    </row>
    <row r="210" spans="1:65">
      <c r="A210" s="30"/>
      <c r="B210" s="19">
        <v>1</v>
      </c>
      <c r="C210" s="9">
        <v>5</v>
      </c>
      <c r="D210" s="218">
        <v>44</v>
      </c>
      <c r="E210" s="218">
        <v>42.212634557891576</v>
      </c>
      <c r="F210" s="228">
        <v>38.780999999999999</v>
      </c>
      <c r="G210" s="229">
        <v>50.12</v>
      </c>
      <c r="H210" s="218">
        <v>46</v>
      </c>
      <c r="I210" s="218">
        <v>44</v>
      </c>
      <c r="J210" s="218">
        <v>42</v>
      </c>
      <c r="K210" s="218">
        <v>44</v>
      </c>
      <c r="L210" s="218">
        <v>42</v>
      </c>
      <c r="M210" s="218">
        <v>43</v>
      </c>
      <c r="N210" s="218">
        <v>44</v>
      </c>
      <c r="O210" s="218">
        <v>42.64243209552</v>
      </c>
      <c r="P210" s="228">
        <v>51</v>
      </c>
      <c r="Q210" s="218">
        <v>39.4</v>
      </c>
      <c r="R210" s="218">
        <v>47</v>
      </c>
      <c r="S210" s="218">
        <v>42.8</v>
      </c>
      <c r="T210" s="228">
        <v>54</v>
      </c>
      <c r="U210" s="218">
        <v>40</v>
      </c>
      <c r="V210" s="218">
        <v>44.695</v>
      </c>
      <c r="W210" s="215"/>
      <c r="X210" s="216"/>
      <c r="Y210" s="216"/>
      <c r="Z210" s="216"/>
      <c r="AA210" s="216"/>
      <c r="AB210" s="216"/>
      <c r="AC210" s="216"/>
      <c r="AD210" s="216"/>
      <c r="AE210" s="216"/>
      <c r="AF210" s="216"/>
      <c r="AG210" s="216"/>
      <c r="AH210" s="216"/>
      <c r="AI210" s="216"/>
      <c r="AJ210" s="216"/>
      <c r="AK210" s="216"/>
      <c r="AL210" s="216"/>
      <c r="AM210" s="216"/>
      <c r="AN210" s="216"/>
      <c r="AO210" s="216"/>
      <c r="AP210" s="216"/>
      <c r="AQ210" s="216"/>
      <c r="AR210" s="216"/>
      <c r="AS210" s="216"/>
      <c r="AT210" s="216"/>
      <c r="AU210" s="216"/>
      <c r="AV210" s="216"/>
      <c r="AW210" s="216"/>
      <c r="AX210" s="216"/>
      <c r="AY210" s="216"/>
      <c r="AZ210" s="216"/>
      <c r="BA210" s="216"/>
      <c r="BB210" s="216"/>
      <c r="BC210" s="216"/>
      <c r="BD210" s="216"/>
      <c r="BE210" s="216"/>
      <c r="BF210" s="216"/>
      <c r="BG210" s="216"/>
      <c r="BH210" s="216"/>
      <c r="BI210" s="216"/>
      <c r="BJ210" s="216"/>
      <c r="BK210" s="216"/>
      <c r="BL210" s="216"/>
      <c r="BM210" s="217">
        <v>87</v>
      </c>
    </row>
    <row r="211" spans="1:65">
      <c r="A211" s="30"/>
      <c r="B211" s="19">
        <v>1</v>
      </c>
      <c r="C211" s="9">
        <v>6</v>
      </c>
      <c r="D211" s="218">
        <v>44</v>
      </c>
      <c r="E211" s="218">
        <v>42.159927598407315</v>
      </c>
      <c r="F211" s="228">
        <v>36.142000000000003</v>
      </c>
      <c r="G211" s="218">
        <v>47.15</v>
      </c>
      <c r="H211" s="218">
        <v>46</v>
      </c>
      <c r="I211" s="218">
        <v>47</v>
      </c>
      <c r="J211" s="218">
        <v>42</v>
      </c>
      <c r="K211" s="218">
        <v>43</v>
      </c>
      <c r="L211" s="218">
        <v>42</v>
      </c>
      <c r="M211" s="218">
        <v>44</v>
      </c>
      <c r="N211" s="218">
        <v>42</v>
      </c>
      <c r="O211" s="218">
        <v>44.212669851119998</v>
      </c>
      <c r="P211" s="228">
        <v>50</v>
      </c>
      <c r="Q211" s="218">
        <v>40.299999999999997</v>
      </c>
      <c r="R211" s="218">
        <v>49</v>
      </c>
      <c r="S211" s="218">
        <v>43.1</v>
      </c>
      <c r="T211" s="228">
        <v>51</v>
      </c>
      <c r="U211" s="218">
        <v>40</v>
      </c>
      <c r="V211" s="218">
        <v>42.223999999999997</v>
      </c>
      <c r="W211" s="215"/>
      <c r="X211" s="216"/>
      <c r="Y211" s="216"/>
      <c r="Z211" s="216"/>
      <c r="AA211" s="216"/>
      <c r="AB211" s="216"/>
      <c r="AC211" s="216"/>
      <c r="AD211" s="216"/>
      <c r="AE211" s="216"/>
      <c r="AF211" s="216"/>
      <c r="AG211" s="216"/>
      <c r="AH211" s="216"/>
      <c r="AI211" s="216"/>
      <c r="AJ211" s="216"/>
      <c r="AK211" s="216"/>
      <c r="AL211" s="216"/>
      <c r="AM211" s="216"/>
      <c r="AN211" s="216"/>
      <c r="AO211" s="216"/>
      <c r="AP211" s="216"/>
      <c r="AQ211" s="216"/>
      <c r="AR211" s="216"/>
      <c r="AS211" s="216"/>
      <c r="AT211" s="216"/>
      <c r="AU211" s="216"/>
      <c r="AV211" s="216"/>
      <c r="AW211" s="216"/>
      <c r="AX211" s="216"/>
      <c r="AY211" s="216"/>
      <c r="AZ211" s="216"/>
      <c r="BA211" s="216"/>
      <c r="BB211" s="216"/>
      <c r="BC211" s="216"/>
      <c r="BD211" s="216"/>
      <c r="BE211" s="216"/>
      <c r="BF211" s="216"/>
      <c r="BG211" s="216"/>
      <c r="BH211" s="216"/>
      <c r="BI211" s="216"/>
      <c r="BJ211" s="216"/>
      <c r="BK211" s="216"/>
      <c r="BL211" s="216"/>
      <c r="BM211" s="219"/>
    </row>
    <row r="212" spans="1:65">
      <c r="A212" s="30"/>
      <c r="B212" s="20" t="s">
        <v>262</v>
      </c>
      <c r="C212" s="12"/>
      <c r="D212" s="220">
        <v>44</v>
      </c>
      <c r="E212" s="220">
        <v>42.534969818718601</v>
      </c>
      <c r="F212" s="220">
        <v>36.856166666666667</v>
      </c>
      <c r="G212" s="220">
        <v>47.495000000000005</v>
      </c>
      <c r="H212" s="220">
        <v>45.833333333333336</v>
      </c>
      <c r="I212" s="220">
        <v>45</v>
      </c>
      <c r="J212" s="220">
        <v>42.166666666666664</v>
      </c>
      <c r="K212" s="220">
        <v>43.333333333333336</v>
      </c>
      <c r="L212" s="220">
        <v>41.833333333333336</v>
      </c>
      <c r="M212" s="220">
        <v>43.333333333333336</v>
      </c>
      <c r="N212" s="220">
        <v>43.5</v>
      </c>
      <c r="O212" s="220">
        <v>45.198523177829479</v>
      </c>
      <c r="P212" s="220">
        <v>49.833333333333336</v>
      </c>
      <c r="Q212" s="220">
        <v>41.300000000000004</v>
      </c>
      <c r="R212" s="220">
        <v>48</v>
      </c>
      <c r="S212" s="220">
        <v>42.983333333333341</v>
      </c>
      <c r="T212" s="220">
        <v>50.333333333333336</v>
      </c>
      <c r="U212" s="220">
        <v>40</v>
      </c>
      <c r="V212" s="220">
        <v>41.798833333333334</v>
      </c>
      <c r="W212" s="215"/>
      <c r="X212" s="216"/>
      <c r="Y212" s="216"/>
      <c r="Z212" s="216"/>
      <c r="AA212" s="216"/>
      <c r="AB212" s="216"/>
      <c r="AC212" s="216"/>
      <c r="AD212" s="216"/>
      <c r="AE212" s="216"/>
      <c r="AF212" s="216"/>
      <c r="AG212" s="216"/>
      <c r="AH212" s="216"/>
      <c r="AI212" s="216"/>
      <c r="AJ212" s="216"/>
      <c r="AK212" s="216"/>
      <c r="AL212" s="216"/>
      <c r="AM212" s="216"/>
      <c r="AN212" s="216"/>
      <c r="AO212" s="216"/>
      <c r="AP212" s="216"/>
      <c r="AQ212" s="216"/>
      <c r="AR212" s="216"/>
      <c r="AS212" s="216"/>
      <c r="AT212" s="216"/>
      <c r="AU212" s="216"/>
      <c r="AV212" s="216"/>
      <c r="AW212" s="216"/>
      <c r="AX212" s="216"/>
      <c r="AY212" s="216"/>
      <c r="AZ212" s="216"/>
      <c r="BA212" s="216"/>
      <c r="BB212" s="216"/>
      <c r="BC212" s="216"/>
      <c r="BD212" s="216"/>
      <c r="BE212" s="216"/>
      <c r="BF212" s="216"/>
      <c r="BG212" s="216"/>
      <c r="BH212" s="216"/>
      <c r="BI212" s="216"/>
      <c r="BJ212" s="216"/>
      <c r="BK212" s="216"/>
      <c r="BL212" s="216"/>
      <c r="BM212" s="219"/>
    </row>
    <row r="213" spans="1:65">
      <c r="A213" s="30"/>
      <c r="B213" s="3" t="s">
        <v>263</v>
      </c>
      <c r="C213" s="29"/>
      <c r="D213" s="218">
        <v>44</v>
      </c>
      <c r="E213" s="218">
        <v>42.519265068931141</v>
      </c>
      <c r="F213" s="218">
        <v>36.755000000000003</v>
      </c>
      <c r="G213" s="218">
        <v>47.120000000000005</v>
      </c>
      <c r="H213" s="218">
        <v>46</v>
      </c>
      <c r="I213" s="218">
        <v>44.5</v>
      </c>
      <c r="J213" s="218">
        <v>42</v>
      </c>
      <c r="K213" s="218">
        <v>43</v>
      </c>
      <c r="L213" s="218">
        <v>42</v>
      </c>
      <c r="M213" s="218">
        <v>43</v>
      </c>
      <c r="N213" s="218">
        <v>43.5</v>
      </c>
      <c r="O213" s="218">
        <v>45.096048409319998</v>
      </c>
      <c r="P213" s="218">
        <v>50</v>
      </c>
      <c r="Q213" s="218">
        <v>41.25</v>
      </c>
      <c r="R213" s="218">
        <v>48</v>
      </c>
      <c r="S213" s="218">
        <v>43.05</v>
      </c>
      <c r="T213" s="218">
        <v>50.5</v>
      </c>
      <c r="U213" s="218">
        <v>40</v>
      </c>
      <c r="V213" s="218">
        <v>42.165499999999994</v>
      </c>
      <c r="W213" s="215"/>
      <c r="X213" s="216"/>
      <c r="Y213" s="216"/>
      <c r="Z213" s="216"/>
      <c r="AA213" s="216"/>
      <c r="AB213" s="216"/>
      <c r="AC213" s="216"/>
      <c r="AD213" s="216"/>
      <c r="AE213" s="216"/>
      <c r="AF213" s="216"/>
      <c r="AG213" s="216"/>
      <c r="AH213" s="216"/>
      <c r="AI213" s="216"/>
      <c r="AJ213" s="216"/>
      <c r="AK213" s="216"/>
      <c r="AL213" s="216"/>
      <c r="AM213" s="216"/>
      <c r="AN213" s="216"/>
      <c r="AO213" s="216"/>
      <c r="AP213" s="216"/>
      <c r="AQ213" s="216"/>
      <c r="AR213" s="216"/>
      <c r="AS213" s="216"/>
      <c r="AT213" s="216"/>
      <c r="AU213" s="216"/>
      <c r="AV213" s="216"/>
      <c r="AW213" s="216"/>
      <c r="AX213" s="216"/>
      <c r="AY213" s="216"/>
      <c r="AZ213" s="216"/>
      <c r="BA213" s="216"/>
      <c r="BB213" s="216"/>
      <c r="BC213" s="216"/>
      <c r="BD213" s="216"/>
      <c r="BE213" s="216"/>
      <c r="BF213" s="216"/>
      <c r="BG213" s="216"/>
      <c r="BH213" s="216"/>
      <c r="BI213" s="216"/>
      <c r="BJ213" s="216"/>
      <c r="BK213" s="216"/>
      <c r="BL213" s="216"/>
      <c r="BM213" s="219"/>
    </row>
    <row r="214" spans="1:65">
      <c r="A214" s="30"/>
      <c r="B214" s="3" t="s">
        <v>264</v>
      </c>
      <c r="C214" s="29"/>
      <c r="D214" s="24">
        <v>0.63245553203367588</v>
      </c>
      <c r="E214" s="24">
        <v>0.63637593823347072</v>
      </c>
      <c r="F214" s="24">
        <v>1.2427119403412303</v>
      </c>
      <c r="G214" s="24">
        <v>1.4279320712134718</v>
      </c>
      <c r="H214" s="24">
        <v>0.752772652709081</v>
      </c>
      <c r="I214" s="24">
        <v>1.6733200530681511</v>
      </c>
      <c r="J214" s="24">
        <v>0.40824829046386302</v>
      </c>
      <c r="K214" s="24">
        <v>0.51639777949432231</v>
      </c>
      <c r="L214" s="24">
        <v>0.40824829046386302</v>
      </c>
      <c r="M214" s="24">
        <v>0.51639777949432231</v>
      </c>
      <c r="N214" s="24">
        <v>1.0488088481701516</v>
      </c>
      <c r="O214" s="24">
        <v>1.8659823313869137</v>
      </c>
      <c r="P214" s="24">
        <v>0.752772652709081</v>
      </c>
      <c r="Q214" s="24">
        <v>1.499333185119307</v>
      </c>
      <c r="R214" s="24">
        <v>0.63245553203367588</v>
      </c>
      <c r="S214" s="24">
        <v>0.51153364177409322</v>
      </c>
      <c r="T214" s="24">
        <v>2.2509257354845511</v>
      </c>
      <c r="U214" s="24">
        <v>0</v>
      </c>
      <c r="V214" s="24">
        <v>2.3849212495733823</v>
      </c>
      <c r="W214" s="146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30"/>
      <c r="B215" s="3" t="s">
        <v>86</v>
      </c>
      <c r="C215" s="29"/>
      <c r="D215" s="13">
        <v>1.4373989364401724E-2</v>
      </c>
      <c r="E215" s="13">
        <v>1.496124109046428E-2</v>
      </c>
      <c r="F215" s="13">
        <v>3.3717883674135862E-2</v>
      </c>
      <c r="G215" s="13">
        <v>3.0064892540551041E-2</v>
      </c>
      <c r="H215" s="13">
        <v>1.6424130604561767E-2</v>
      </c>
      <c r="I215" s="13">
        <v>3.718489006818114E-2</v>
      </c>
      <c r="J215" s="13">
        <v>9.6817776394592034E-3</v>
      </c>
      <c r="K215" s="13">
        <v>1.1916871834484361E-2</v>
      </c>
      <c r="L215" s="13">
        <v>9.75892327802063E-3</v>
      </c>
      <c r="M215" s="13">
        <v>1.1916871834484361E-2</v>
      </c>
      <c r="N215" s="13">
        <v>2.4110548233796589E-2</v>
      </c>
      <c r="O215" s="13">
        <v>4.1284143821367261E-2</v>
      </c>
      <c r="P215" s="13">
        <v>1.5105805739981559E-2</v>
      </c>
      <c r="Q215" s="13">
        <v>3.6303466952041327E-2</v>
      </c>
      <c r="R215" s="13">
        <v>1.3176156917368247E-2</v>
      </c>
      <c r="S215" s="13">
        <v>1.1900743895481035E-2</v>
      </c>
      <c r="T215" s="13">
        <v>4.4720378850686443E-2</v>
      </c>
      <c r="U215" s="13">
        <v>0</v>
      </c>
      <c r="V215" s="13">
        <v>5.705712478992752E-2</v>
      </c>
      <c r="W215" s="146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3" t="s">
        <v>265</v>
      </c>
      <c r="C216" s="29"/>
      <c r="D216" s="13">
        <v>7.6411455805747153E-3</v>
      </c>
      <c r="E216" s="13">
        <v>-2.590941555980053E-2</v>
      </c>
      <c r="F216" s="13">
        <v>-0.15595931814298658</v>
      </c>
      <c r="G216" s="13">
        <v>8.7679913848849989E-2</v>
      </c>
      <c r="H216" s="13">
        <v>4.9626193313098588E-2</v>
      </c>
      <c r="I216" s="13">
        <v>3.0542080707405939E-2</v>
      </c>
      <c r="J216" s="13">
        <v>-3.4343902151949379E-2</v>
      </c>
      <c r="K216" s="13">
        <v>-7.6261445039794706E-3</v>
      </c>
      <c r="L216" s="13">
        <v>-4.1977547194226306E-2</v>
      </c>
      <c r="M216" s="13">
        <v>-7.6261445039794706E-3</v>
      </c>
      <c r="N216" s="13">
        <v>-3.8093219828410074E-3</v>
      </c>
      <c r="O216" s="13">
        <v>3.5088447124051125E-2</v>
      </c>
      <c r="P216" s="13">
        <v>0.14122993382042348</v>
      </c>
      <c r="Q216" s="13">
        <v>-5.4191379261869677E-2</v>
      </c>
      <c r="R216" s="13">
        <v>9.9244886087899609E-2</v>
      </c>
      <c r="S216" s="13">
        <v>-1.5641471798370277E-2</v>
      </c>
      <c r="T216" s="13">
        <v>0.1526804013838392</v>
      </c>
      <c r="U216" s="13">
        <v>-8.3962594926750289E-2</v>
      </c>
      <c r="V216" s="13">
        <v>-4.2767629456102019E-2</v>
      </c>
      <c r="W216" s="146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46" t="s">
        <v>266</v>
      </c>
      <c r="C217" s="47"/>
      <c r="D217" s="45">
        <v>0.27</v>
      </c>
      <c r="E217" s="45">
        <v>0.32</v>
      </c>
      <c r="F217" s="45">
        <v>2.62</v>
      </c>
      <c r="G217" s="45">
        <v>1.68</v>
      </c>
      <c r="H217" s="45">
        <v>1.01</v>
      </c>
      <c r="I217" s="45">
        <v>0.67</v>
      </c>
      <c r="J217" s="45">
        <v>0.47</v>
      </c>
      <c r="K217" s="45">
        <v>0</v>
      </c>
      <c r="L217" s="45">
        <v>0.61</v>
      </c>
      <c r="M217" s="45">
        <v>0</v>
      </c>
      <c r="N217" s="45">
        <v>7.0000000000000007E-2</v>
      </c>
      <c r="O217" s="45">
        <v>0.75</v>
      </c>
      <c r="P217" s="45">
        <v>2.63</v>
      </c>
      <c r="Q217" s="45">
        <v>0.82</v>
      </c>
      <c r="R217" s="45">
        <v>1.89</v>
      </c>
      <c r="S217" s="45">
        <v>0.14000000000000001</v>
      </c>
      <c r="T217" s="45">
        <v>2.83</v>
      </c>
      <c r="U217" s="45">
        <v>1.35</v>
      </c>
      <c r="V217" s="45">
        <v>0.62</v>
      </c>
      <c r="W217" s="146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B218" s="31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BM218" s="55"/>
    </row>
    <row r="219" spans="1:65" ht="15">
      <c r="B219" s="8" t="s">
        <v>566</v>
      </c>
      <c r="BM219" s="28" t="s">
        <v>66</v>
      </c>
    </row>
    <row r="220" spans="1:65" ht="15">
      <c r="A220" s="25" t="s">
        <v>28</v>
      </c>
      <c r="B220" s="18" t="s">
        <v>110</v>
      </c>
      <c r="C220" s="15" t="s">
        <v>111</v>
      </c>
      <c r="D220" s="16" t="s">
        <v>230</v>
      </c>
      <c r="E220" s="17" t="s">
        <v>230</v>
      </c>
      <c r="F220" s="17" t="s">
        <v>230</v>
      </c>
      <c r="G220" s="17" t="s">
        <v>230</v>
      </c>
      <c r="H220" s="17" t="s">
        <v>230</v>
      </c>
      <c r="I220" s="17" t="s">
        <v>230</v>
      </c>
      <c r="J220" s="17" t="s">
        <v>230</v>
      </c>
      <c r="K220" s="17" t="s">
        <v>230</v>
      </c>
      <c r="L220" s="17" t="s">
        <v>230</v>
      </c>
      <c r="M220" s="17" t="s">
        <v>230</v>
      </c>
      <c r="N220" s="17" t="s">
        <v>230</v>
      </c>
      <c r="O220" s="17" t="s">
        <v>230</v>
      </c>
      <c r="P220" s="17" t="s">
        <v>230</v>
      </c>
      <c r="Q220" s="146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1</v>
      </c>
    </row>
    <row r="221" spans="1:65">
      <c r="A221" s="30"/>
      <c r="B221" s="19" t="s">
        <v>231</v>
      </c>
      <c r="C221" s="9" t="s">
        <v>231</v>
      </c>
      <c r="D221" s="144" t="s">
        <v>234</v>
      </c>
      <c r="E221" s="145" t="s">
        <v>235</v>
      </c>
      <c r="F221" s="145" t="s">
        <v>239</v>
      </c>
      <c r="G221" s="145" t="s">
        <v>240</v>
      </c>
      <c r="H221" s="145" t="s">
        <v>241</v>
      </c>
      <c r="I221" s="145" t="s">
        <v>242</v>
      </c>
      <c r="J221" s="145" t="s">
        <v>243</v>
      </c>
      <c r="K221" s="145" t="s">
        <v>244</v>
      </c>
      <c r="L221" s="145" t="s">
        <v>245</v>
      </c>
      <c r="M221" s="145" t="s">
        <v>246</v>
      </c>
      <c r="N221" s="145" t="s">
        <v>248</v>
      </c>
      <c r="O221" s="145" t="s">
        <v>286</v>
      </c>
      <c r="P221" s="145" t="s">
        <v>255</v>
      </c>
      <c r="Q221" s="146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8" t="s">
        <v>3</v>
      </c>
    </row>
    <row r="222" spans="1:65">
      <c r="A222" s="30"/>
      <c r="B222" s="19"/>
      <c r="C222" s="9"/>
      <c r="D222" s="10" t="s">
        <v>289</v>
      </c>
      <c r="E222" s="11" t="s">
        <v>289</v>
      </c>
      <c r="F222" s="11" t="s">
        <v>324</v>
      </c>
      <c r="G222" s="11" t="s">
        <v>289</v>
      </c>
      <c r="H222" s="11" t="s">
        <v>289</v>
      </c>
      <c r="I222" s="11" t="s">
        <v>289</v>
      </c>
      <c r="J222" s="11" t="s">
        <v>289</v>
      </c>
      <c r="K222" s="11" t="s">
        <v>289</v>
      </c>
      <c r="L222" s="11" t="s">
        <v>289</v>
      </c>
      <c r="M222" s="11" t="s">
        <v>324</v>
      </c>
      <c r="N222" s="11" t="s">
        <v>324</v>
      </c>
      <c r="O222" s="11" t="s">
        <v>324</v>
      </c>
      <c r="P222" s="11" t="s">
        <v>289</v>
      </c>
      <c r="Q222" s="146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2</v>
      </c>
    </row>
    <row r="223" spans="1:65">
      <c r="A223" s="30"/>
      <c r="B223" s="19"/>
      <c r="C223" s="9"/>
      <c r="D223" s="26" t="s">
        <v>325</v>
      </c>
      <c r="E223" s="26" t="s">
        <v>326</v>
      </c>
      <c r="F223" s="26" t="s">
        <v>327</v>
      </c>
      <c r="G223" s="26" t="s">
        <v>327</v>
      </c>
      <c r="H223" s="26" t="s">
        <v>327</v>
      </c>
      <c r="I223" s="26" t="s">
        <v>327</v>
      </c>
      <c r="J223" s="26" t="s">
        <v>327</v>
      </c>
      <c r="K223" s="26" t="s">
        <v>327</v>
      </c>
      <c r="L223" s="26" t="s">
        <v>327</v>
      </c>
      <c r="M223" s="26" t="s">
        <v>325</v>
      </c>
      <c r="N223" s="26" t="s">
        <v>325</v>
      </c>
      <c r="O223" s="26" t="s">
        <v>328</v>
      </c>
      <c r="P223" s="26" t="s">
        <v>261</v>
      </c>
      <c r="Q223" s="146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2</v>
      </c>
    </row>
    <row r="224" spans="1:65">
      <c r="A224" s="30"/>
      <c r="B224" s="18">
        <v>1</v>
      </c>
      <c r="C224" s="14">
        <v>1</v>
      </c>
      <c r="D224" s="22">
        <v>1.69</v>
      </c>
      <c r="E224" s="22">
        <v>1.5646278799490911</v>
      </c>
      <c r="F224" s="22">
        <v>1.43</v>
      </c>
      <c r="G224" s="22">
        <v>1.34</v>
      </c>
      <c r="H224" s="22">
        <v>1.42</v>
      </c>
      <c r="I224" s="22">
        <v>1.54</v>
      </c>
      <c r="J224" s="22">
        <v>1.25</v>
      </c>
      <c r="K224" s="22">
        <v>1.32</v>
      </c>
      <c r="L224" s="22">
        <v>1.4</v>
      </c>
      <c r="M224" s="22">
        <v>1.5030354700000002</v>
      </c>
      <c r="N224" s="147">
        <v>2.13</v>
      </c>
      <c r="O224" s="150">
        <v>2.2999999999999998</v>
      </c>
      <c r="P224" s="22">
        <v>1</v>
      </c>
      <c r="Q224" s="146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1</v>
      </c>
    </row>
    <row r="225" spans="1:65">
      <c r="A225" s="30"/>
      <c r="B225" s="19">
        <v>1</v>
      </c>
      <c r="C225" s="9">
        <v>2</v>
      </c>
      <c r="D225" s="11">
        <v>1.6</v>
      </c>
      <c r="E225" s="11">
        <v>1.5148547293019963</v>
      </c>
      <c r="F225" s="11">
        <v>1.4</v>
      </c>
      <c r="G225" s="11">
        <v>1.34</v>
      </c>
      <c r="H225" s="11">
        <v>1.4</v>
      </c>
      <c r="I225" s="11">
        <v>1.58</v>
      </c>
      <c r="J225" s="11">
        <v>1.27</v>
      </c>
      <c r="K225" s="11">
        <v>1.25</v>
      </c>
      <c r="L225" s="11">
        <v>1.35</v>
      </c>
      <c r="M225" s="11">
        <v>1.4895835160000002</v>
      </c>
      <c r="N225" s="148">
        <v>2.16</v>
      </c>
      <c r="O225" s="148">
        <v>2.6</v>
      </c>
      <c r="P225" s="11">
        <v>1</v>
      </c>
      <c r="Q225" s="146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30</v>
      </c>
    </row>
    <row r="226" spans="1:65">
      <c r="A226" s="30"/>
      <c r="B226" s="19">
        <v>1</v>
      </c>
      <c r="C226" s="9">
        <v>3</v>
      </c>
      <c r="D226" s="11">
        <v>1.72</v>
      </c>
      <c r="E226" s="11">
        <v>1.5931651706605354</v>
      </c>
      <c r="F226" s="11">
        <v>1.41</v>
      </c>
      <c r="G226" s="11">
        <v>1.34</v>
      </c>
      <c r="H226" s="11">
        <v>1.38</v>
      </c>
      <c r="I226" s="11">
        <v>1.53</v>
      </c>
      <c r="J226" s="11">
        <v>1.29</v>
      </c>
      <c r="K226" s="11">
        <v>1.3</v>
      </c>
      <c r="L226" s="11">
        <v>1.38</v>
      </c>
      <c r="M226" s="11">
        <v>1.446945243</v>
      </c>
      <c r="N226" s="148">
        <v>2.15</v>
      </c>
      <c r="O226" s="148">
        <v>2.7</v>
      </c>
      <c r="P226" s="11">
        <v>1</v>
      </c>
      <c r="Q226" s="146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16</v>
      </c>
    </row>
    <row r="227" spans="1:65">
      <c r="A227" s="30"/>
      <c r="B227" s="19">
        <v>1</v>
      </c>
      <c r="C227" s="9">
        <v>4</v>
      </c>
      <c r="D227" s="11">
        <v>1.68</v>
      </c>
      <c r="E227" s="11">
        <v>1.5741385979964173</v>
      </c>
      <c r="F227" s="11">
        <v>1.38</v>
      </c>
      <c r="G227" s="11">
        <v>1.31</v>
      </c>
      <c r="H227" s="11">
        <v>1.42</v>
      </c>
      <c r="I227" s="11">
        <v>1.55</v>
      </c>
      <c r="J227" s="11">
        <v>1.25</v>
      </c>
      <c r="K227" s="11">
        <v>1.34</v>
      </c>
      <c r="L227" s="11">
        <v>1.37</v>
      </c>
      <c r="M227" s="11">
        <v>1.4615141740000002</v>
      </c>
      <c r="N227" s="148">
        <v>2.17</v>
      </c>
      <c r="O227" s="148">
        <v>2.7</v>
      </c>
      <c r="P227" s="11">
        <v>1</v>
      </c>
      <c r="Q227" s="146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1.3907240782132433</v>
      </c>
    </row>
    <row r="228" spans="1:65">
      <c r="A228" s="30"/>
      <c r="B228" s="19">
        <v>1</v>
      </c>
      <c r="C228" s="9">
        <v>5</v>
      </c>
      <c r="D228" s="11">
        <v>1.66</v>
      </c>
      <c r="E228" s="11">
        <v>1.5510717547260966</v>
      </c>
      <c r="F228" s="11">
        <v>1.37</v>
      </c>
      <c r="G228" s="11">
        <v>1.31</v>
      </c>
      <c r="H228" s="11">
        <v>1.42</v>
      </c>
      <c r="I228" s="11">
        <v>1.52</v>
      </c>
      <c r="J228" s="11">
        <v>1.24</v>
      </c>
      <c r="K228" s="11">
        <v>1.28</v>
      </c>
      <c r="L228" s="11">
        <v>1.41</v>
      </c>
      <c r="M228" s="11">
        <v>1.4359187900000001</v>
      </c>
      <c r="N228" s="148">
        <v>2.14</v>
      </c>
      <c r="O228" s="148">
        <v>2.7</v>
      </c>
      <c r="P228" s="11">
        <v>0.9</v>
      </c>
      <c r="Q228" s="146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88</v>
      </c>
    </row>
    <row r="229" spans="1:65">
      <c r="A229" s="30"/>
      <c r="B229" s="19">
        <v>1</v>
      </c>
      <c r="C229" s="9">
        <v>6</v>
      </c>
      <c r="D229" s="11">
        <v>1.65</v>
      </c>
      <c r="E229" s="11">
        <v>1.6360611754399219</v>
      </c>
      <c r="F229" s="11">
        <v>1.45</v>
      </c>
      <c r="G229" s="149">
        <v>1.44</v>
      </c>
      <c r="H229" s="11">
        <v>1.37</v>
      </c>
      <c r="I229" s="11">
        <v>1.52</v>
      </c>
      <c r="J229" s="11">
        <v>1.27</v>
      </c>
      <c r="K229" s="11">
        <v>1.28</v>
      </c>
      <c r="L229" s="11">
        <v>1.34</v>
      </c>
      <c r="M229" s="11">
        <v>1.468872661</v>
      </c>
      <c r="N229" s="148">
        <v>2.19</v>
      </c>
      <c r="O229" s="148">
        <v>2.6</v>
      </c>
      <c r="P229" s="11">
        <v>1</v>
      </c>
      <c r="Q229" s="146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5"/>
    </row>
    <row r="230" spans="1:65">
      <c r="A230" s="30"/>
      <c r="B230" s="20" t="s">
        <v>262</v>
      </c>
      <c r="C230" s="12"/>
      <c r="D230" s="23">
        <v>1.6666666666666667</v>
      </c>
      <c r="E230" s="23">
        <v>1.5723198846790096</v>
      </c>
      <c r="F230" s="23">
        <v>1.4066666666666665</v>
      </c>
      <c r="G230" s="23">
        <v>1.3466666666666667</v>
      </c>
      <c r="H230" s="23">
        <v>1.4016666666666666</v>
      </c>
      <c r="I230" s="23">
        <v>1.54</v>
      </c>
      <c r="J230" s="23">
        <v>1.2616666666666667</v>
      </c>
      <c r="K230" s="23">
        <v>1.2950000000000002</v>
      </c>
      <c r="L230" s="23">
        <v>1.375</v>
      </c>
      <c r="M230" s="23">
        <v>1.4676449756666667</v>
      </c>
      <c r="N230" s="23">
        <v>2.1566666666666667</v>
      </c>
      <c r="O230" s="23">
        <v>2.6</v>
      </c>
      <c r="P230" s="23">
        <v>0.98333333333333339</v>
      </c>
      <c r="Q230" s="146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30"/>
      <c r="B231" s="3" t="s">
        <v>263</v>
      </c>
      <c r="C231" s="29"/>
      <c r="D231" s="11">
        <v>1.67</v>
      </c>
      <c r="E231" s="11">
        <v>1.5693832389727542</v>
      </c>
      <c r="F231" s="11">
        <v>1.4049999999999998</v>
      </c>
      <c r="G231" s="11">
        <v>1.34</v>
      </c>
      <c r="H231" s="11">
        <v>1.41</v>
      </c>
      <c r="I231" s="11">
        <v>1.5350000000000001</v>
      </c>
      <c r="J231" s="11">
        <v>1.26</v>
      </c>
      <c r="K231" s="11">
        <v>1.29</v>
      </c>
      <c r="L231" s="11">
        <v>1.375</v>
      </c>
      <c r="M231" s="11">
        <v>1.4651934175000001</v>
      </c>
      <c r="N231" s="11">
        <v>2.1550000000000002</v>
      </c>
      <c r="O231" s="11">
        <v>2.6500000000000004</v>
      </c>
      <c r="P231" s="11">
        <v>1</v>
      </c>
      <c r="Q231" s="146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3" t="s">
        <v>264</v>
      </c>
      <c r="C232" s="29"/>
      <c r="D232" s="24">
        <v>4.082482904638627E-2</v>
      </c>
      <c r="E232" s="24">
        <v>4.0776659645966412E-2</v>
      </c>
      <c r="F232" s="24">
        <v>3.0110906108363211E-2</v>
      </c>
      <c r="G232" s="24">
        <v>4.8027769744874292E-2</v>
      </c>
      <c r="H232" s="24">
        <v>2.2286019533928992E-2</v>
      </c>
      <c r="I232" s="24">
        <v>2.2803508501982778E-2</v>
      </c>
      <c r="J232" s="24">
        <v>1.8348478592697198E-2</v>
      </c>
      <c r="K232" s="24">
        <v>3.2093613071762457E-2</v>
      </c>
      <c r="L232" s="24">
        <v>2.7386127875258223E-2</v>
      </c>
      <c r="M232" s="24">
        <v>2.5329470467800767E-2</v>
      </c>
      <c r="N232" s="24">
        <v>2.1602468994692859E-2</v>
      </c>
      <c r="O232" s="24">
        <v>0.15491933384829681</v>
      </c>
      <c r="P232" s="24">
        <v>4.0824829046386291E-2</v>
      </c>
      <c r="Q232" s="146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86</v>
      </c>
      <c r="C233" s="29"/>
      <c r="D233" s="13">
        <v>2.4494897427831761E-2</v>
      </c>
      <c r="E233" s="13">
        <v>2.5934073621597047E-2</v>
      </c>
      <c r="F233" s="13">
        <v>2.1405857423007026E-2</v>
      </c>
      <c r="G233" s="13">
        <v>3.5664185454114573E-2</v>
      </c>
      <c r="H233" s="13">
        <v>1.5899657218023062E-2</v>
      </c>
      <c r="I233" s="13">
        <v>1.480747305323557E-2</v>
      </c>
      <c r="J233" s="13">
        <v>1.4543047761715083E-2</v>
      </c>
      <c r="K233" s="13">
        <v>2.4782712796727762E-2</v>
      </c>
      <c r="L233" s="13">
        <v>1.9917183909278709E-2</v>
      </c>
      <c r="M233" s="13">
        <v>1.7258581528748151E-2</v>
      </c>
      <c r="N233" s="13">
        <v>1.001660077033672E-2</v>
      </c>
      <c r="O233" s="13">
        <v>5.9584359172421851E-2</v>
      </c>
      <c r="P233" s="13">
        <v>4.1516775301409785E-2</v>
      </c>
      <c r="Q233" s="146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265</v>
      </c>
      <c r="C234" s="29"/>
      <c r="D234" s="13">
        <v>0.19841648877464291</v>
      </c>
      <c r="E234" s="13">
        <v>0.13057644525654188</v>
      </c>
      <c r="F234" s="13">
        <v>1.1463516525798356E-2</v>
      </c>
      <c r="G234" s="13">
        <v>-3.1679477070088669E-2</v>
      </c>
      <c r="H234" s="13">
        <v>7.8682670594745208E-3</v>
      </c>
      <c r="I234" s="13">
        <v>0.10733683562776997</v>
      </c>
      <c r="J234" s="13">
        <v>-9.2798717997595426E-2</v>
      </c>
      <c r="K234" s="13">
        <v>-6.8830388222102523E-2</v>
      </c>
      <c r="L234" s="13">
        <v>-1.1306396760919712E-2</v>
      </c>
      <c r="M234" s="13">
        <v>5.530996310371572E-2</v>
      </c>
      <c r="N234" s="13">
        <v>0.55075093647438766</v>
      </c>
      <c r="O234" s="13">
        <v>0.86952972248844285</v>
      </c>
      <c r="P234" s="13">
        <v>-0.29293427162296071</v>
      </c>
      <c r="Q234" s="146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46" t="s">
        <v>266</v>
      </c>
      <c r="C235" s="47"/>
      <c r="D235" s="45">
        <v>1.31</v>
      </c>
      <c r="E235" s="45">
        <v>0.84</v>
      </c>
      <c r="F235" s="45">
        <v>0</v>
      </c>
      <c r="G235" s="45">
        <v>0.3</v>
      </c>
      <c r="H235" s="45">
        <v>0.03</v>
      </c>
      <c r="I235" s="45">
        <v>0.67</v>
      </c>
      <c r="J235" s="45">
        <v>0.73</v>
      </c>
      <c r="K235" s="45">
        <v>0.56000000000000005</v>
      </c>
      <c r="L235" s="45">
        <v>0.16</v>
      </c>
      <c r="M235" s="45">
        <v>0.31</v>
      </c>
      <c r="N235" s="45">
        <v>3.79</v>
      </c>
      <c r="O235" s="45">
        <v>6.04</v>
      </c>
      <c r="P235" s="45">
        <v>2.14</v>
      </c>
      <c r="Q235" s="146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B236" s="31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BM236" s="55"/>
    </row>
    <row r="237" spans="1:65" ht="15">
      <c r="B237" s="8" t="s">
        <v>567</v>
      </c>
      <c r="BM237" s="28" t="s">
        <v>66</v>
      </c>
    </row>
    <row r="238" spans="1:65" ht="15">
      <c r="A238" s="25" t="s">
        <v>0</v>
      </c>
      <c r="B238" s="18" t="s">
        <v>110</v>
      </c>
      <c r="C238" s="15" t="s">
        <v>111</v>
      </c>
      <c r="D238" s="16" t="s">
        <v>230</v>
      </c>
      <c r="E238" s="17" t="s">
        <v>230</v>
      </c>
      <c r="F238" s="17" t="s">
        <v>230</v>
      </c>
      <c r="G238" s="17" t="s">
        <v>230</v>
      </c>
      <c r="H238" s="17" t="s">
        <v>230</v>
      </c>
      <c r="I238" s="17" t="s">
        <v>230</v>
      </c>
      <c r="J238" s="17" t="s">
        <v>230</v>
      </c>
      <c r="K238" s="17" t="s">
        <v>230</v>
      </c>
      <c r="L238" s="17" t="s">
        <v>230</v>
      </c>
      <c r="M238" s="17" t="s">
        <v>230</v>
      </c>
      <c r="N238" s="17" t="s">
        <v>230</v>
      </c>
      <c r="O238" s="17" t="s">
        <v>230</v>
      </c>
      <c r="P238" s="17" t="s">
        <v>230</v>
      </c>
      <c r="Q238" s="17" t="s">
        <v>230</v>
      </c>
      <c r="R238" s="17" t="s">
        <v>230</v>
      </c>
      <c r="S238" s="17" t="s">
        <v>230</v>
      </c>
      <c r="T238" s="17" t="s">
        <v>230</v>
      </c>
      <c r="U238" s="17" t="s">
        <v>230</v>
      </c>
      <c r="V238" s="17" t="s">
        <v>230</v>
      </c>
      <c r="W238" s="17" t="s">
        <v>230</v>
      </c>
      <c r="X238" s="17" t="s">
        <v>230</v>
      </c>
      <c r="Y238" s="146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8">
        <v>1</v>
      </c>
    </row>
    <row r="239" spans="1:65">
      <c r="A239" s="30"/>
      <c r="B239" s="19" t="s">
        <v>231</v>
      </c>
      <c r="C239" s="9" t="s">
        <v>231</v>
      </c>
      <c r="D239" s="144" t="s">
        <v>234</v>
      </c>
      <c r="E239" s="145" t="s">
        <v>235</v>
      </c>
      <c r="F239" s="145" t="s">
        <v>236</v>
      </c>
      <c r="G239" s="145" t="s">
        <v>237</v>
      </c>
      <c r="H239" s="145" t="s">
        <v>239</v>
      </c>
      <c r="I239" s="145" t="s">
        <v>240</v>
      </c>
      <c r="J239" s="145" t="s">
        <v>241</v>
      </c>
      <c r="K239" s="145" t="s">
        <v>242</v>
      </c>
      <c r="L239" s="145" t="s">
        <v>243</v>
      </c>
      <c r="M239" s="145" t="s">
        <v>244</v>
      </c>
      <c r="N239" s="145" t="s">
        <v>245</v>
      </c>
      <c r="O239" s="145" t="s">
        <v>246</v>
      </c>
      <c r="P239" s="145" t="s">
        <v>247</v>
      </c>
      <c r="Q239" s="145" t="s">
        <v>248</v>
      </c>
      <c r="R239" s="145" t="s">
        <v>249</v>
      </c>
      <c r="S239" s="145" t="s">
        <v>250</v>
      </c>
      <c r="T239" s="145" t="s">
        <v>251</v>
      </c>
      <c r="U239" s="145" t="s">
        <v>286</v>
      </c>
      <c r="V239" s="145" t="s">
        <v>254</v>
      </c>
      <c r="W239" s="145" t="s">
        <v>255</v>
      </c>
      <c r="X239" s="145" t="s">
        <v>301</v>
      </c>
      <c r="Y239" s="146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8" t="s">
        <v>3</v>
      </c>
    </row>
    <row r="240" spans="1:65">
      <c r="A240" s="30"/>
      <c r="B240" s="19"/>
      <c r="C240" s="9"/>
      <c r="D240" s="10" t="s">
        <v>289</v>
      </c>
      <c r="E240" s="11" t="s">
        <v>289</v>
      </c>
      <c r="F240" s="11" t="s">
        <v>290</v>
      </c>
      <c r="G240" s="11" t="s">
        <v>290</v>
      </c>
      <c r="H240" s="11" t="s">
        <v>324</v>
      </c>
      <c r="I240" s="11" t="s">
        <v>289</v>
      </c>
      <c r="J240" s="11" t="s">
        <v>289</v>
      </c>
      <c r="K240" s="11" t="s">
        <v>289</v>
      </c>
      <c r="L240" s="11" t="s">
        <v>289</v>
      </c>
      <c r="M240" s="11" t="s">
        <v>289</v>
      </c>
      <c r="N240" s="11" t="s">
        <v>289</v>
      </c>
      <c r="O240" s="11" t="s">
        <v>324</v>
      </c>
      <c r="P240" s="11" t="s">
        <v>324</v>
      </c>
      <c r="Q240" s="11" t="s">
        <v>324</v>
      </c>
      <c r="R240" s="11" t="s">
        <v>289</v>
      </c>
      <c r="S240" s="11" t="s">
        <v>289</v>
      </c>
      <c r="T240" s="11" t="s">
        <v>289</v>
      </c>
      <c r="U240" s="11" t="s">
        <v>324</v>
      </c>
      <c r="V240" s="11" t="s">
        <v>290</v>
      </c>
      <c r="W240" s="11" t="s">
        <v>290</v>
      </c>
      <c r="X240" s="11" t="s">
        <v>290</v>
      </c>
      <c r="Y240" s="146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/>
      <c r="C241" s="9"/>
      <c r="D241" s="26" t="s">
        <v>325</v>
      </c>
      <c r="E241" s="26" t="s">
        <v>326</v>
      </c>
      <c r="F241" s="26" t="s">
        <v>326</v>
      </c>
      <c r="G241" s="26" t="s">
        <v>327</v>
      </c>
      <c r="H241" s="26" t="s">
        <v>327</v>
      </c>
      <c r="I241" s="26" t="s">
        <v>327</v>
      </c>
      <c r="J241" s="26" t="s">
        <v>327</v>
      </c>
      <c r="K241" s="26" t="s">
        <v>327</v>
      </c>
      <c r="L241" s="26" t="s">
        <v>327</v>
      </c>
      <c r="M241" s="26" t="s">
        <v>327</v>
      </c>
      <c r="N241" s="26" t="s">
        <v>327</v>
      </c>
      <c r="O241" s="26" t="s">
        <v>325</v>
      </c>
      <c r="P241" s="26" t="s">
        <v>327</v>
      </c>
      <c r="Q241" s="26" t="s">
        <v>325</v>
      </c>
      <c r="R241" s="26" t="s">
        <v>327</v>
      </c>
      <c r="S241" s="26" t="s">
        <v>325</v>
      </c>
      <c r="T241" s="26" t="s">
        <v>292</v>
      </c>
      <c r="U241" s="26" t="s">
        <v>328</v>
      </c>
      <c r="V241" s="26" t="s">
        <v>325</v>
      </c>
      <c r="W241" s="26" t="s">
        <v>261</v>
      </c>
      <c r="X241" s="26" t="s">
        <v>327</v>
      </c>
      <c r="Y241" s="146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2</v>
      </c>
    </row>
    <row r="242" spans="1:65">
      <c r="A242" s="30"/>
      <c r="B242" s="18">
        <v>1</v>
      </c>
      <c r="C242" s="14">
        <v>1</v>
      </c>
      <c r="D242" s="214">
        <v>23</v>
      </c>
      <c r="E242" s="214">
        <v>22.76614807274991</v>
      </c>
      <c r="F242" s="214">
        <v>19.466999999999999</v>
      </c>
      <c r="G242" s="214">
        <v>22.28</v>
      </c>
      <c r="H242" s="214">
        <v>23.9</v>
      </c>
      <c r="I242" s="214">
        <v>21.2</v>
      </c>
      <c r="J242" s="214">
        <v>22.7</v>
      </c>
      <c r="K242" s="214">
        <v>23.7</v>
      </c>
      <c r="L242" s="214">
        <v>22.6</v>
      </c>
      <c r="M242" s="214">
        <v>24.1</v>
      </c>
      <c r="N242" s="214">
        <v>22.6</v>
      </c>
      <c r="O242" s="214">
        <v>22.998149540190003</v>
      </c>
      <c r="P242" s="214">
        <v>22</v>
      </c>
      <c r="Q242" s="214">
        <v>25</v>
      </c>
      <c r="R242" s="214">
        <v>22.79</v>
      </c>
      <c r="S242" s="214">
        <v>24</v>
      </c>
      <c r="T242" s="214">
        <v>22.45</v>
      </c>
      <c r="U242" s="227">
        <v>17.3</v>
      </c>
      <c r="V242" s="227">
        <v>30</v>
      </c>
      <c r="W242" s="227">
        <v>7</v>
      </c>
      <c r="X242" s="214">
        <v>24.548999999999999</v>
      </c>
      <c r="Y242" s="215"/>
      <c r="Z242" s="216"/>
      <c r="AA242" s="216"/>
      <c r="AB242" s="216"/>
      <c r="AC242" s="216"/>
      <c r="AD242" s="216"/>
      <c r="AE242" s="216"/>
      <c r="AF242" s="216"/>
      <c r="AG242" s="216"/>
      <c r="AH242" s="216"/>
      <c r="AI242" s="216"/>
      <c r="AJ242" s="216"/>
      <c r="AK242" s="216"/>
      <c r="AL242" s="216"/>
      <c r="AM242" s="216"/>
      <c r="AN242" s="216"/>
      <c r="AO242" s="216"/>
      <c r="AP242" s="216"/>
      <c r="AQ242" s="216"/>
      <c r="AR242" s="216"/>
      <c r="AS242" s="216"/>
      <c r="AT242" s="216"/>
      <c r="AU242" s="216"/>
      <c r="AV242" s="216"/>
      <c r="AW242" s="216"/>
      <c r="AX242" s="216"/>
      <c r="AY242" s="216"/>
      <c r="AZ242" s="216"/>
      <c r="BA242" s="216"/>
      <c r="BB242" s="216"/>
      <c r="BC242" s="216"/>
      <c r="BD242" s="216"/>
      <c r="BE242" s="216"/>
      <c r="BF242" s="216"/>
      <c r="BG242" s="216"/>
      <c r="BH242" s="216"/>
      <c r="BI242" s="216"/>
      <c r="BJ242" s="216"/>
      <c r="BK242" s="216"/>
      <c r="BL242" s="216"/>
      <c r="BM242" s="217">
        <v>1</v>
      </c>
    </row>
    <row r="243" spans="1:65">
      <c r="A243" s="30"/>
      <c r="B243" s="19">
        <v>1</v>
      </c>
      <c r="C243" s="9">
        <v>2</v>
      </c>
      <c r="D243" s="218">
        <v>22.8</v>
      </c>
      <c r="E243" s="218">
        <v>23.239094198360412</v>
      </c>
      <c r="F243" s="218">
        <v>20.62</v>
      </c>
      <c r="G243" s="218">
        <v>20.91</v>
      </c>
      <c r="H243" s="218">
        <v>23.9</v>
      </c>
      <c r="I243" s="218">
        <v>20.5</v>
      </c>
      <c r="J243" s="218">
        <v>22.8</v>
      </c>
      <c r="K243" s="218">
        <v>23.1</v>
      </c>
      <c r="L243" s="229">
        <v>21.9</v>
      </c>
      <c r="M243" s="218">
        <v>23.3</v>
      </c>
      <c r="N243" s="218">
        <v>22.4</v>
      </c>
      <c r="O243" s="218">
        <v>20.821827973969086</v>
      </c>
      <c r="P243" s="218">
        <v>22</v>
      </c>
      <c r="Q243" s="218">
        <v>24</v>
      </c>
      <c r="R243" s="218">
        <v>22.66</v>
      </c>
      <c r="S243" s="218">
        <v>23</v>
      </c>
      <c r="T243" s="218">
        <v>22.73</v>
      </c>
      <c r="U243" s="228">
        <v>17.7</v>
      </c>
      <c r="V243" s="228">
        <v>29.9</v>
      </c>
      <c r="W243" s="228">
        <v>8</v>
      </c>
      <c r="X243" s="218">
        <v>26.419</v>
      </c>
      <c r="Y243" s="215"/>
      <c r="Z243" s="216"/>
      <c r="AA243" s="216"/>
      <c r="AB243" s="216"/>
      <c r="AC243" s="216"/>
      <c r="AD243" s="216"/>
      <c r="AE243" s="216"/>
      <c r="AF243" s="216"/>
      <c r="AG243" s="216"/>
      <c r="AH243" s="216"/>
      <c r="AI243" s="216"/>
      <c r="AJ243" s="216"/>
      <c r="AK243" s="216"/>
      <c r="AL243" s="216"/>
      <c r="AM243" s="216"/>
      <c r="AN243" s="216"/>
      <c r="AO243" s="216"/>
      <c r="AP243" s="216"/>
      <c r="AQ243" s="216"/>
      <c r="AR243" s="216"/>
      <c r="AS243" s="216"/>
      <c r="AT243" s="216"/>
      <c r="AU243" s="216"/>
      <c r="AV243" s="216"/>
      <c r="AW243" s="216"/>
      <c r="AX243" s="216"/>
      <c r="AY243" s="216"/>
      <c r="AZ243" s="216"/>
      <c r="BA243" s="216"/>
      <c r="BB243" s="216"/>
      <c r="BC243" s="216"/>
      <c r="BD243" s="216"/>
      <c r="BE243" s="216"/>
      <c r="BF243" s="216"/>
      <c r="BG243" s="216"/>
      <c r="BH243" s="216"/>
      <c r="BI243" s="216"/>
      <c r="BJ243" s="216"/>
      <c r="BK243" s="216"/>
      <c r="BL243" s="216"/>
      <c r="BM243" s="217">
        <v>15</v>
      </c>
    </row>
    <row r="244" spans="1:65">
      <c r="A244" s="30"/>
      <c r="B244" s="19">
        <v>1</v>
      </c>
      <c r="C244" s="9">
        <v>3</v>
      </c>
      <c r="D244" s="218">
        <v>22.7</v>
      </c>
      <c r="E244" s="218">
        <v>23.205780901983882</v>
      </c>
      <c r="F244" s="218">
        <v>19.927</v>
      </c>
      <c r="G244" s="218">
        <v>21.52</v>
      </c>
      <c r="H244" s="218">
        <v>25.4</v>
      </c>
      <c r="I244" s="218">
        <v>20.6</v>
      </c>
      <c r="J244" s="218">
        <v>22.8</v>
      </c>
      <c r="K244" s="218">
        <v>23.1</v>
      </c>
      <c r="L244" s="218">
        <v>22.6</v>
      </c>
      <c r="M244" s="218">
        <v>22.9</v>
      </c>
      <c r="N244" s="218">
        <v>23.4</v>
      </c>
      <c r="O244" s="218">
        <v>20.882940229699596</v>
      </c>
      <c r="P244" s="218">
        <v>22</v>
      </c>
      <c r="Q244" s="218">
        <v>24</v>
      </c>
      <c r="R244" s="218">
        <v>21.95</v>
      </c>
      <c r="S244" s="218">
        <v>23</v>
      </c>
      <c r="T244" s="218">
        <v>23.38</v>
      </c>
      <c r="U244" s="228">
        <v>17.3</v>
      </c>
      <c r="V244" s="228">
        <v>30.2</v>
      </c>
      <c r="W244" s="228">
        <v>8</v>
      </c>
      <c r="X244" s="218">
        <v>26.526</v>
      </c>
      <c r="Y244" s="215"/>
      <c r="Z244" s="216"/>
      <c r="AA244" s="216"/>
      <c r="AB244" s="216"/>
      <c r="AC244" s="216"/>
      <c r="AD244" s="216"/>
      <c r="AE244" s="216"/>
      <c r="AF244" s="216"/>
      <c r="AG244" s="216"/>
      <c r="AH244" s="216"/>
      <c r="AI244" s="216"/>
      <c r="AJ244" s="216"/>
      <c r="AK244" s="216"/>
      <c r="AL244" s="216"/>
      <c r="AM244" s="216"/>
      <c r="AN244" s="216"/>
      <c r="AO244" s="216"/>
      <c r="AP244" s="216"/>
      <c r="AQ244" s="216"/>
      <c r="AR244" s="216"/>
      <c r="AS244" s="216"/>
      <c r="AT244" s="216"/>
      <c r="AU244" s="216"/>
      <c r="AV244" s="216"/>
      <c r="AW244" s="216"/>
      <c r="AX244" s="216"/>
      <c r="AY244" s="216"/>
      <c r="AZ244" s="216"/>
      <c r="BA244" s="216"/>
      <c r="BB244" s="216"/>
      <c r="BC244" s="216"/>
      <c r="BD244" s="216"/>
      <c r="BE244" s="216"/>
      <c r="BF244" s="216"/>
      <c r="BG244" s="216"/>
      <c r="BH244" s="216"/>
      <c r="BI244" s="216"/>
      <c r="BJ244" s="216"/>
      <c r="BK244" s="216"/>
      <c r="BL244" s="216"/>
      <c r="BM244" s="217">
        <v>16</v>
      </c>
    </row>
    <row r="245" spans="1:65">
      <c r="A245" s="30"/>
      <c r="B245" s="19">
        <v>1</v>
      </c>
      <c r="C245" s="9">
        <v>4</v>
      </c>
      <c r="D245" s="218">
        <v>22.9</v>
      </c>
      <c r="E245" s="218">
        <v>22.185050844108282</v>
      </c>
      <c r="F245" s="218">
        <v>20.585999999999999</v>
      </c>
      <c r="G245" s="229">
        <v>24.62</v>
      </c>
      <c r="H245" s="218">
        <v>23.7</v>
      </c>
      <c r="I245" s="218">
        <v>21.8</v>
      </c>
      <c r="J245" s="229">
        <v>23.5</v>
      </c>
      <c r="K245" s="218">
        <v>23.5</v>
      </c>
      <c r="L245" s="218">
        <v>22.7</v>
      </c>
      <c r="M245" s="218">
        <v>24.1</v>
      </c>
      <c r="N245" s="218">
        <v>22.1</v>
      </c>
      <c r="O245" s="218">
        <v>23.332612402461507</v>
      </c>
      <c r="P245" s="218">
        <v>22</v>
      </c>
      <c r="Q245" s="218">
        <v>24</v>
      </c>
      <c r="R245" s="218">
        <v>19.97</v>
      </c>
      <c r="S245" s="218">
        <v>23</v>
      </c>
      <c r="T245" s="218">
        <v>22.96</v>
      </c>
      <c r="U245" s="228">
        <v>15.2</v>
      </c>
      <c r="V245" s="228">
        <v>30</v>
      </c>
      <c r="W245" s="228">
        <v>7</v>
      </c>
      <c r="X245" s="218">
        <v>25.068000000000001</v>
      </c>
      <c r="Y245" s="215"/>
      <c r="Z245" s="216"/>
      <c r="AA245" s="216"/>
      <c r="AB245" s="216"/>
      <c r="AC245" s="216"/>
      <c r="AD245" s="216"/>
      <c r="AE245" s="216"/>
      <c r="AF245" s="216"/>
      <c r="AG245" s="216"/>
      <c r="AH245" s="216"/>
      <c r="AI245" s="216"/>
      <c r="AJ245" s="216"/>
      <c r="AK245" s="216"/>
      <c r="AL245" s="216"/>
      <c r="AM245" s="216"/>
      <c r="AN245" s="216"/>
      <c r="AO245" s="216"/>
      <c r="AP245" s="216"/>
      <c r="AQ245" s="216"/>
      <c r="AR245" s="216"/>
      <c r="AS245" s="216"/>
      <c r="AT245" s="216"/>
      <c r="AU245" s="216"/>
      <c r="AV245" s="216"/>
      <c r="AW245" s="216"/>
      <c r="AX245" s="216"/>
      <c r="AY245" s="216"/>
      <c r="AZ245" s="216"/>
      <c r="BA245" s="216"/>
      <c r="BB245" s="216"/>
      <c r="BC245" s="216"/>
      <c r="BD245" s="216"/>
      <c r="BE245" s="216"/>
      <c r="BF245" s="216"/>
      <c r="BG245" s="216"/>
      <c r="BH245" s="216"/>
      <c r="BI245" s="216"/>
      <c r="BJ245" s="216"/>
      <c r="BK245" s="216"/>
      <c r="BL245" s="216"/>
      <c r="BM245" s="217">
        <v>22.75147746250866</v>
      </c>
    </row>
    <row r="246" spans="1:65">
      <c r="A246" s="30"/>
      <c r="B246" s="19">
        <v>1</v>
      </c>
      <c r="C246" s="9">
        <v>5</v>
      </c>
      <c r="D246" s="218">
        <v>22.9</v>
      </c>
      <c r="E246" s="218">
        <v>22.329808452897105</v>
      </c>
      <c r="F246" s="218">
        <v>21.106999999999999</v>
      </c>
      <c r="G246" s="218">
        <v>21.98</v>
      </c>
      <c r="H246" s="218">
        <v>25.9</v>
      </c>
      <c r="I246" s="218">
        <v>21.6</v>
      </c>
      <c r="J246" s="218">
        <v>22.9</v>
      </c>
      <c r="K246" s="218">
        <v>23</v>
      </c>
      <c r="L246" s="218">
        <v>22.2</v>
      </c>
      <c r="M246" s="218">
        <v>24.3</v>
      </c>
      <c r="N246" s="218">
        <v>22.8</v>
      </c>
      <c r="O246" s="218">
        <v>23.186211640693827</v>
      </c>
      <c r="P246" s="218">
        <v>22</v>
      </c>
      <c r="Q246" s="218">
        <v>24</v>
      </c>
      <c r="R246" s="218">
        <v>19.739999999999998</v>
      </c>
      <c r="S246" s="218">
        <v>24</v>
      </c>
      <c r="T246" s="218">
        <v>22.7</v>
      </c>
      <c r="U246" s="228">
        <v>16</v>
      </c>
      <c r="V246" s="228">
        <v>29.7</v>
      </c>
      <c r="W246" s="228">
        <v>7</v>
      </c>
      <c r="X246" s="218">
        <v>24.599</v>
      </c>
      <c r="Y246" s="215"/>
      <c r="Z246" s="216"/>
      <c r="AA246" s="216"/>
      <c r="AB246" s="216"/>
      <c r="AC246" s="216"/>
      <c r="AD246" s="216"/>
      <c r="AE246" s="216"/>
      <c r="AF246" s="216"/>
      <c r="AG246" s="216"/>
      <c r="AH246" s="216"/>
      <c r="AI246" s="216"/>
      <c r="AJ246" s="216"/>
      <c r="AK246" s="216"/>
      <c r="AL246" s="216"/>
      <c r="AM246" s="216"/>
      <c r="AN246" s="216"/>
      <c r="AO246" s="216"/>
      <c r="AP246" s="216"/>
      <c r="AQ246" s="216"/>
      <c r="AR246" s="216"/>
      <c r="AS246" s="216"/>
      <c r="AT246" s="216"/>
      <c r="AU246" s="216"/>
      <c r="AV246" s="216"/>
      <c r="AW246" s="216"/>
      <c r="AX246" s="216"/>
      <c r="AY246" s="216"/>
      <c r="AZ246" s="216"/>
      <c r="BA246" s="216"/>
      <c r="BB246" s="216"/>
      <c r="BC246" s="216"/>
      <c r="BD246" s="216"/>
      <c r="BE246" s="216"/>
      <c r="BF246" s="216"/>
      <c r="BG246" s="216"/>
      <c r="BH246" s="216"/>
      <c r="BI246" s="216"/>
      <c r="BJ246" s="216"/>
      <c r="BK246" s="216"/>
      <c r="BL246" s="216"/>
      <c r="BM246" s="217">
        <v>89</v>
      </c>
    </row>
    <row r="247" spans="1:65">
      <c r="A247" s="30"/>
      <c r="B247" s="19">
        <v>1</v>
      </c>
      <c r="C247" s="9">
        <v>6</v>
      </c>
      <c r="D247" s="218">
        <v>23</v>
      </c>
      <c r="E247" s="218">
        <v>22.776201634131763</v>
      </c>
      <c r="F247" s="218">
        <v>19.459</v>
      </c>
      <c r="G247" s="218">
        <v>21.33</v>
      </c>
      <c r="H247" s="218">
        <v>24.2</v>
      </c>
      <c r="I247" s="218">
        <v>20.7</v>
      </c>
      <c r="J247" s="218">
        <v>22.6</v>
      </c>
      <c r="K247" s="218">
        <v>23.3</v>
      </c>
      <c r="L247" s="218">
        <v>22.7</v>
      </c>
      <c r="M247" s="218">
        <v>23.4</v>
      </c>
      <c r="N247" s="218">
        <v>22.1</v>
      </c>
      <c r="O247" s="218">
        <v>22.37074005969</v>
      </c>
      <c r="P247" s="218">
        <v>22</v>
      </c>
      <c r="Q247" s="218">
        <v>24</v>
      </c>
      <c r="R247" s="229">
        <v>18.190000000000001</v>
      </c>
      <c r="S247" s="218">
        <v>24</v>
      </c>
      <c r="T247" s="218">
        <v>22.97</v>
      </c>
      <c r="U247" s="228">
        <v>18.2</v>
      </c>
      <c r="V247" s="228">
        <v>30.800000000000004</v>
      </c>
      <c r="W247" s="228">
        <v>6</v>
      </c>
      <c r="X247" s="218">
        <v>25.571999999999999</v>
      </c>
      <c r="Y247" s="215"/>
      <c r="Z247" s="216"/>
      <c r="AA247" s="216"/>
      <c r="AB247" s="216"/>
      <c r="AC247" s="216"/>
      <c r="AD247" s="216"/>
      <c r="AE247" s="216"/>
      <c r="AF247" s="216"/>
      <c r="AG247" s="216"/>
      <c r="AH247" s="216"/>
      <c r="AI247" s="216"/>
      <c r="AJ247" s="216"/>
      <c r="AK247" s="216"/>
      <c r="AL247" s="216"/>
      <c r="AM247" s="216"/>
      <c r="AN247" s="216"/>
      <c r="AO247" s="216"/>
      <c r="AP247" s="216"/>
      <c r="AQ247" s="216"/>
      <c r="AR247" s="216"/>
      <c r="AS247" s="216"/>
      <c r="AT247" s="216"/>
      <c r="AU247" s="216"/>
      <c r="AV247" s="216"/>
      <c r="AW247" s="216"/>
      <c r="AX247" s="216"/>
      <c r="AY247" s="216"/>
      <c r="AZ247" s="216"/>
      <c r="BA247" s="216"/>
      <c r="BB247" s="216"/>
      <c r="BC247" s="216"/>
      <c r="BD247" s="216"/>
      <c r="BE247" s="216"/>
      <c r="BF247" s="216"/>
      <c r="BG247" s="216"/>
      <c r="BH247" s="216"/>
      <c r="BI247" s="216"/>
      <c r="BJ247" s="216"/>
      <c r="BK247" s="216"/>
      <c r="BL247" s="216"/>
      <c r="BM247" s="219"/>
    </row>
    <row r="248" spans="1:65">
      <c r="A248" s="30"/>
      <c r="B248" s="20" t="s">
        <v>262</v>
      </c>
      <c r="C248" s="12"/>
      <c r="D248" s="220">
        <v>22.883333333333336</v>
      </c>
      <c r="E248" s="220">
        <v>22.750347350705226</v>
      </c>
      <c r="F248" s="220">
        <v>20.194333333333333</v>
      </c>
      <c r="G248" s="220">
        <v>22.106666666666666</v>
      </c>
      <c r="H248" s="220">
        <v>24.499999999999996</v>
      </c>
      <c r="I248" s="220">
        <v>21.06666666666667</v>
      </c>
      <c r="J248" s="220">
        <v>22.883333333333329</v>
      </c>
      <c r="K248" s="220">
        <v>23.283333333333335</v>
      </c>
      <c r="L248" s="220">
        <v>22.45</v>
      </c>
      <c r="M248" s="220">
        <v>23.683333333333334</v>
      </c>
      <c r="N248" s="220">
        <v>22.566666666666666</v>
      </c>
      <c r="O248" s="220">
        <v>22.265413641117338</v>
      </c>
      <c r="P248" s="220">
        <v>22</v>
      </c>
      <c r="Q248" s="220">
        <v>24.166666666666668</v>
      </c>
      <c r="R248" s="220">
        <v>20.883333333333333</v>
      </c>
      <c r="S248" s="220">
        <v>23.5</v>
      </c>
      <c r="T248" s="220">
        <v>22.864999999999998</v>
      </c>
      <c r="U248" s="220">
        <v>16.95</v>
      </c>
      <c r="V248" s="220">
        <v>30.099999999999998</v>
      </c>
      <c r="W248" s="220">
        <v>7.166666666666667</v>
      </c>
      <c r="X248" s="220">
        <v>25.455500000000001</v>
      </c>
      <c r="Y248" s="215"/>
      <c r="Z248" s="216"/>
      <c r="AA248" s="216"/>
      <c r="AB248" s="216"/>
      <c r="AC248" s="216"/>
      <c r="AD248" s="216"/>
      <c r="AE248" s="216"/>
      <c r="AF248" s="216"/>
      <c r="AG248" s="216"/>
      <c r="AH248" s="216"/>
      <c r="AI248" s="216"/>
      <c r="AJ248" s="216"/>
      <c r="AK248" s="216"/>
      <c r="AL248" s="216"/>
      <c r="AM248" s="216"/>
      <c r="AN248" s="216"/>
      <c r="AO248" s="216"/>
      <c r="AP248" s="216"/>
      <c r="AQ248" s="216"/>
      <c r="AR248" s="216"/>
      <c r="AS248" s="216"/>
      <c r="AT248" s="216"/>
      <c r="AU248" s="216"/>
      <c r="AV248" s="216"/>
      <c r="AW248" s="216"/>
      <c r="AX248" s="216"/>
      <c r="AY248" s="216"/>
      <c r="AZ248" s="216"/>
      <c r="BA248" s="216"/>
      <c r="BB248" s="216"/>
      <c r="BC248" s="216"/>
      <c r="BD248" s="216"/>
      <c r="BE248" s="216"/>
      <c r="BF248" s="216"/>
      <c r="BG248" s="216"/>
      <c r="BH248" s="216"/>
      <c r="BI248" s="216"/>
      <c r="BJ248" s="216"/>
      <c r="BK248" s="216"/>
      <c r="BL248" s="216"/>
      <c r="BM248" s="219"/>
    </row>
    <row r="249" spans="1:65">
      <c r="A249" s="30"/>
      <c r="B249" s="3" t="s">
        <v>263</v>
      </c>
      <c r="C249" s="29"/>
      <c r="D249" s="218">
        <v>22.9</v>
      </c>
      <c r="E249" s="218">
        <v>22.771174853440836</v>
      </c>
      <c r="F249" s="218">
        <v>20.256499999999999</v>
      </c>
      <c r="G249" s="218">
        <v>21.75</v>
      </c>
      <c r="H249" s="218">
        <v>24.049999999999997</v>
      </c>
      <c r="I249" s="218">
        <v>20.95</v>
      </c>
      <c r="J249" s="218">
        <v>22.8</v>
      </c>
      <c r="K249" s="218">
        <v>23.200000000000003</v>
      </c>
      <c r="L249" s="218">
        <v>22.6</v>
      </c>
      <c r="M249" s="218">
        <v>23.75</v>
      </c>
      <c r="N249" s="218">
        <v>22.5</v>
      </c>
      <c r="O249" s="218">
        <v>22.684444799940003</v>
      </c>
      <c r="P249" s="218">
        <v>22</v>
      </c>
      <c r="Q249" s="218">
        <v>24</v>
      </c>
      <c r="R249" s="218">
        <v>20.96</v>
      </c>
      <c r="S249" s="218">
        <v>23.5</v>
      </c>
      <c r="T249" s="218">
        <v>22.844999999999999</v>
      </c>
      <c r="U249" s="218">
        <v>17.3</v>
      </c>
      <c r="V249" s="218">
        <v>30</v>
      </c>
      <c r="W249" s="218">
        <v>7</v>
      </c>
      <c r="X249" s="218">
        <v>25.32</v>
      </c>
      <c r="Y249" s="215"/>
      <c r="Z249" s="216"/>
      <c r="AA249" s="216"/>
      <c r="AB249" s="216"/>
      <c r="AC249" s="216"/>
      <c r="AD249" s="216"/>
      <c r="AE249" s="216"/>
      <c r="AF249" s="216"/>
      <c r="AG249" s="216"/>
      <c r="AH249" s="216"/>
      <c r="AI249" s="216"/>
      <c r="AJ249" s="216"/>
      <c r="AK249" s="216"/>
      <c r="AL249" s="216"/>
      <c r="AM249" s="216"/>
      <c r="AN249" s="216"/>
      <c r="AO249" s="216"/>
      <c r="AP249" s="216"/>
      <c r="AQ249" s="216"/>
      <c r="AR249" s="216"/>
      <c r="AS249" s="216"/>
      <c r="AT249" s="216"/>
      <c r="AU249" s="216"/>
      <c r="AV249" s="216"/>
      <c r="AW249" s="216"/>
      <c r="AX249" s="216"/>
      <c r="AY249" s="216"/>
      <c r="AZ249" s="216"/>
      <c r="BA249" s="216"/>
      <c r="BB249" s="216"/>
      <c r="BC249" s="216"/>
      <c r="BD249" s="216"/>
      <c r="BE249" s="216"/>
      <c r="BF249" s="216"/>
      <c r="BG249" s="216"/>
      <c r="BH249" s="216"/>
      <c r="BI249" s="216"/>
      <c r="BJ249" s="216"/>
      <c r="BK249" s="216"/>
      <c r="BL249" s="216"/>
      <c r="BM249" s="219"/>
    </row>
    <row r="250" spans="1:65">
      <c r="A250" s="30"/>
      <c r="B250" s="3" t="s">
        <v>264</v>
      </c>
      <c r="C250" s="29"/>
      <c r="D250" s="24">
        <v>0.11690451944500124</v>
      </c>
      <c r="E250" s="24">
        <v>0.43442477195762702</v>
      </c>
      <c r="F250" s="24">
        <v>0.67952208696014205</v>
      </c>
      <c r="G250" s="24">
        <v>1.3222959830033019</v>
      </c>
      <c r="H250" s="24">
        <v>0.91869472622846793</v>
      </c>
      <c r="I250" s="24">
        <v>0.55015149428740717</v>
      </c>
      <c r="J250" s="24">
        <v>0.31885210782848294</v>
      </c>
      <c r="K250" s="24">
        <v>0.27141603981096318</v>
      </c>
      <c r="L250" s="24">
        <v>0.32710854467592315</v>
      </c>
      <c r="M250" s="24">
        <v>0.56005952064639331</v>
      </c>
      <c r="N250" s="24">
        <v>0.4926120853842969</v>
      </c>
      <c r="O250" s="24">
        <v>1.1427991963727169</v>
      </c>
      <c r="P250" s="24">
        <v>0</v>
      </c>
      <c r="Q250" s="24">
        <v>0.40824829046386296</v>
      </c>
      <c r="R250" s="24">
        <v>1.8614582097556382</v>
      </c>
      <c r="S250" s="24">
        <v>0.54772255750516607</v>
      </c>
      <c r="T250" s="24">
        <v>0.3171592659847729</v>
      </c>
      <c r="U250" s="24">
        <v>1.1256109452204168</v>
      </c>
      <c r="V250" s="24">
        <v>0.37947331922020738</v>
      </c>
      <c r="W250" s="24">
        <v>0.752772652709081</v>
      </c>
      <c r="X250" s="24">
        <v>0.87101842690037279</v>
      </c>
      <c r="Y250" s="146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3" t="s">
        <v>86</v>
      </c>
      <c r="C251" s="29"/>
      <c r="D251" s="13">
        <v>5.1087189852149113E-3</v>
      </c>
      <c r="E251" s="13">
        <v>1.9095302821570348E-2</v>
      </c>
      <c r="F251" s="13">
        <v>3.3649146804886294E-2</v>
      </c>
      <c r="G251" s="13">
        <v>5.9814353875300146E-2</v>
      </c>
      <c r="H251" s="13">
        <v>3.7497743927692576E-2</v>
      </c>
      <c r="I251" s="13">
        <v>2.6114786121237677E-2</v>
      </c>
      <c r="J251" s="13">
        <v>1.3933813889081558E-2</v>
      </c>
      <c r="K251" s="13">
        <v>1.1657095482217458E-2</v>
      </c>
      <c r="L251" s="13">
        <v>1.4570536511176978E-2</v>
      </c>
      <c r="M251" s="13">
        <v>2.3647833384084164E-2</v>
      </c>
      <c r="N251" s="13">
        <v>2.1829191375965888E-2</v>
      </c>
      <c r="O251" s="13">
        <v>5.1326205512855147E-2</v>
      </c>
      <c r="P251" s="13">
        <v>0</v>
      </c>
      <c r="Q251" s="13">
        <v>1.6893032708849502E-2</v>
      </c>
      <c r="R251" s="13">
        <v>8.913606750625562E-2</v>
      </c>
      <c r="S251" s="13">
        <v>2.3307342872560258E-2</v>
      </c>
      <c r="T251" s="13">
        <v>1.387094974785799E-2</v>
      </c>
      <c r="U251" s="13">
        <v>6.6407725381735505E-2</v>
      </c>
      <c r="V251" s="13">
        <v>1.2607087017282638E-2</v>
      </c>
      <c r="W251" s="13">
        <v>0.10503804456405781</v>
      </c>
      <c r="X251" s="13">
        <v>3.4217297908128802E-2</v>
      </c>
      <c r="Y251" s="146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30"/>
      <c r="B252" s="3" t="s">
        <v>265</v>
      </c>
      <c r="C252" s="29"/>
      <c r="D252" s="13">
        <v>5.795486075221179E-3</v>
      </c>
      <c r="E252" s="13">
        <v>-4.9672018236912585E-5</v>
      </c>
      <c r="F252" s="13">
        <v>-0.11239464045309377</v>
      </c>
      <c r="G252" s="13">
        <v>-2.8341491092372162E-2</v>
      </c>
      <c r="H252" s="13">
        <v>7.6853142411197783E-2</v>
      </c>
      <c r="I252" s="13">
        <v>-7.4052808157990091E-2</v>
      </c>
      <c r="J252" s="13">
        <v>5.7954860752207349E-3</v>
      </c>
      <c r="K252" s="13">
        <v>2.3376761869689622E-2</v>
      </c>
      <c r="L252" s="13">
        <v>-1.3250896035453263E-2</v>
      </c>
      <c r="M252" s="13">
        <v>4.0958037664158065E-2</v>
      </c>
      <c r="N252" s="13">
        <v>-8.1230239287333195E-3</v>
      </c>
      <c r="O252" s="13">
        <v>-2.1364055243985325E-2</v>
      </c>
      <c r="P252" s="13">
        <v>-3.3029831304230317E-2</v>
      </c>
      <c r="Q252" s="13">
        <v>6.2202079249140896E-2</v>
      </c>
      <c r="R252" s="13">
        <v>-8.2110892897121701E-2</v>
      </c>
      <c r="S252" s="13">
        <v>3.2899952925026676E-2</v>
      </c>
      <c r="T252" s="13">
        <v>4.9896776013078625E-3</v>
      </c>
      <c r="U252" s="13">
        <v>-0.25499343820939568</v>
      </c>
      <c r="V252" s="13">
        <v>0.32299100353375754</v>
      </c>
      <c r="W252" s="13">
        <v>-0.68500214201577192</v>
      </c>
      <c r="X252" s="13">
        <v>0.11885041496523474</v>
      </c>
      <c r="Y252" s="146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30"/>
      <c r="B253" s="46" t="s">
        <v>266</v>
      </c>
      <c r="C253" s="47"/>
      <c r="D253" s="45">
        <v>0.12</v>
      </c>
      <c r="E253" s="45">
        <v>0</v>
      </c>
      <c r="F253" s="45">
        <v>2.2999999999999998</v>
      </c>
      <c r="G253" s="45">
        <v>0.57999999999999996</v>
      </c>
      <c r="H253" s="45">
        <v>1.57</v>
      </c>
      <c r="I253" s="45">
        <v>1.51</v>
      </c>
      <c r="J253" s="45">
        <v>0.12</v>
      </c>
      <c r="K253" s="45">
        <v>0.48</v>
      </c>
      <c r="L253" s="45">
        <v>0.27</v>
      </c>
      <c r="M253" s="45">
        <v>0.84</v>
      </c>
      <c r="N253" s="45">
        <v>0.17</v>
      </c>
      <c r="O253" s="45">
        <v>0.44</v>
      </c>
      <c r="P253" s="45">
        <v>0.67</v>
      </c>
      <c r="Q253" s="45">
        <v>1.27</v>
      </c>
      <c r="R253" s="45">
        <v>1.68</v>
      </c>
      <c r="S253" s="45">
        <v>0.67</v>
      </c>
      <c r="T253" s="45">
        <v>0.1</v>
      </c>
      <c r="U253" s="45">
        <v>5.21</v>
      </c>
      <c r="V253" s="45">
        <v>6.6</v>
      </c>
      <c r="W253" s="45">
        <v>14</v>
      </c>
      <c r="X253" s="45">
        <v>2.4300000000000002</v>
      </c>
      <c r="Y253" s="146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B254" s="31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BM254" s="55"/>
    </row>
    <row r="255" spans="1:65" ht="15">
      <c r="B255" s="8" t="s">
        <v>568</v>
      </c>
      <c r="BM255" s="28" t="s">
        <v>323</v>
      </c>
    </row>
    <row r="256" spans="1:65" ht="15">
      <c r="A256" s="25" t="s">
        <v>33</v>
      </c>
      <c r="B256" s="18" t="s">
        <v>110</v>
      </c>
      <c r="C256" s="15" t="s">
        <v>111</v>
      </c>
      <c r="D256" s="16" t="s">
        <v>230</v>
      </c>
      <c r="E256" s="17" t="s">
        <v>230</v>
      </c>
      <c r="F256" s="17" t="s">
        <v>230</v>
      </c>
      <c r="G256" s="17" t="s">
        <v>230</v>
      </c>
      <c r="H256" s="17" t="s">
        <v>230</v>
      </c>
      <c r="I256" s="17" t="s">
        <v>230</v>
      </c>
      <c r="J256" s="146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1</v>
      </c>
    </row>
    <row r="257" spans="1:65">
      <c r="A257" s="30"/>
      <c r="B257" s="19" t="s">
        <v>231</v>
      </c>
      <c r="C257" s="9" t="s">
        <v>231</v>
      </c>
      <c r="D257" s="144" t="s">
        <v>234</v>
      </c>
      <c r="E257" s="145" t="s">
        <v>235</v>
      </c>
      <c r="F257" s="145" t="s">
        <v>237</v>
      </c>
      <c r="G257" s="145" t="s">
        <v>239</v>
      </c>
      <c r="H257" s="145" t="s">
        <v>255</v>
      </c>
      <c r="I257" s="145" t="s">
        <v>301</v>
      </c>
      <c r="J257" s="146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 t="s">
        <v>3</v>
      </c>
    </row>
    <row r="258" spans="1:65">
      <c r="A258" s="30"/>
      <c r="B258" s="19"/>
      <c r="C258" s="9"/>
      <c r="D258" s="10" t="s">
        <v>289</v>
      </c>
      <c r="E258" s="11" t="s">
        <v>289</v>
      </c>
      <c r="F258" s="11" t="s">
        <v>289</v>
      </c>
      <c r="G258" s="11" t="s">
        <v>324</v>
      </c>
      <c r="H258" s="11" t="s">
        <v>289</v>
      </c>
      <c r="I258" s="11" t="s">
        <v>290</v>
      </c>
      <c r="J258" s="146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2</v>
      </c>
    </row>
    <row r="259" spans="1:65">
      <c r="A259" s="30"/>
      <c r="B259" s="19"/>
      <c r="C259" s="9"/>
      <c r="D259" s="26" t="s">
        <v>325</v>
      </c>
      <c r="E259" s="26" t="s">
        <v>326</v>
      </c>
      <c r="F259" s="26" t="s">
        <v>327</v>
      </c>
      <c r="G259" s="26" t="s">
        <v>327</v>
      </c>
      <c r="H259" s="26" t="s">
        <v>261</v>
      </c>
      <c r="I259" s="26" t="s">
        <v>327</v>
      </c>
      <c r="J259" s="146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2</v>
      </c>
    </row>
    <row r="260" spans="1:65">
      <c r="A260" s="30"/>
      <c r="B260" s="18">
        <v>1</v>
      </c>
      <c r="C260" s="14">
        <v>1</v>
      </c>
      <c r="D260" s="22">
        <v>1.5109999999999999</v>
      </c>
      <c r="E260" s="22">
        <v>1.5178738060630348</v>
      </c>
      <c r="F260" s="147">
        <v>2.3855200000000001</v>
      </c>
      <c r="G260" s="22">
        <v>1.7</v>
      </c>
      <c r="H260" s="22">
        <v>1.28</v>
      </c>
      <c r="I260" s="147">
        <v>0.74199999999999999</v>
      </c>
      <c r="J260" s="146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</v>
      </c>
    </row>
    <row r="261" spans="1:65">
      <c r="A261" s="30"/>
      <c r="B261" s="19">
        <v>1</v>
      </c>
      <c r="C261" s="9">
        <v>2</v>
      </c>
      <c r="D261" s="11">
        <v>1.544</v>
      </c>
      <c r="E261" s="11">
        <v>1.454522564928413</v>
      </c>
      <c r="F261" s="148">
        <v>2.3008799999999998</v>
      </c>
      <c r="G261" s="11">
        <v>1.6</v>
      </c>
      <c r="H261" s="11">
        <v>1.35</v>
      </c>
      <c r="I261" s="148">
        <v>0.876</v>
      </c>
      <c r="J261" s="146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3</v>
      </c>
    </row>
    <row r="262" spans="1:65">
      <c r="A262" s="30"/>
      <c r="B262" s="19">
        <v>1</v>
      </c>
      <c r="C262" s="9">
        <v>3</v>
      </c>
      <c r="D262" s="11">
        <v>1.5429999999999999</v>
      </c>
      <c r="E262" s="11">
        <v>1.6071748697398844</v>
      </c>
      <c r="F262" s="148">
        <v>2.3531599999999999</v>
      </c>
      <c r="G262" s="11">
        <v>1.7</v>
      </c>
      <c r="H262" s="11">
        <v>1.3900000000000001</v>
      </c>
      <c r="I262" s="148">
        <v>0.68300000000000005</v>
      </c>
      <c r="J262" s="146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16</v>
      </c>
    </row>
    <row r="263" spans="1:65">
      <c r="A263" s="30"/>
      <c r="B263" s="19">
        <v>1</v>
      </c>
      <c r="C263" s="9">
        <v>4</v>
      </c>
      <c r="D263" s="11">
        <v>1.589</v>
      </c>
      <c r="E263" s="11">
        <v>1.5324771067574088</v>
      </c>
      <c r="F263" s="148">
        <v>2.3659599999999998</v>
      </c>
      <c r="G263" s="11">
        <v>1.7</v>
      </c>
      <c r="H263" s="11">
        <v>1.33</v>
      </c>
      <c r="I263" s="148">
        <v>0.82899999999999996</v>
      </c>
      <c r="J263" s="146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1.51536799454505</v>
      </c>
    </row>
    <row r="264" spans="1:65">
      <c r="A264" s="30"/>
      <c r="B264" s="19">
        <v>1</v>
      </c>
      <c r="C264" s="9">
        <v>5</v>
      </c>
      <c r="D264" s="11">
        <v>1.502</v>
      </c>
      <c r="E264" s="11">
        <v>1.4463477832451266</v>
      </c>
      <c r="F264" s="148">
        <v>2.3791600000000002</v>
      </c>
      <c r="G264" s="11">
        <v>1.7</v>
      </c>
      <c r="H264" s="11">
        <v>1.35</v>
      </c>
      <c r="I264" s="148">
        <v>0.61</v>
      </c>
      <c r="J264" s="146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9</v>
      </c>
    </row>
    <row r="265" spans="1:65">
      <c r="A265" s="30"/>
      <c r="B265" s="19">
        <v>1</v>
      </c>
      <c r="C265" s="9">
        <v>6</v>
      </c>
      <c r="D265" s="11">
        <v>1.468</v>
      </c>
      <c r="E265" s="11">
        <v>1.6134357383473679</v>
      </c>
      <c r="F265" s="148">
        <v>2.3509199999999999</v>
      </c>
      <c r="G265" s="11">
        <v>1.6</v>
      </c>
      <c r="H265" s="11">
        <v>1.34</v>
      </c>
      <c r="I265" s="148">
        <v>0.78200000000000003</v>
      </c>
      <c r="J265" s="146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A266" s="30"/>
      <c r="B266" s="20" t="s">
        <v>262</v>
      </c>
      <c r="C266" s="12"/>
      <c r="D266" s="23">
        <v>1.5261666666666667</v>
      </c>
      <c r="E266" s="23">
        <v>1.5286386448468727</v>
      </c>
      <c r="F266" s="23">
        <v>2.3559333333333332</v>
      </c>
      <c r="G266" s="23">
        <v>1.6666666666666667</v>
      </c>
      <c r="H266" s="23">
        <v>1.3399999999999999</v>
      </c>
      <c r="I266" s="23">
        <v>0.75366666666666671</v>
      </c>
      <c r="J266" s="146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30"/>
      <c r="B267" s="3" t="s">
        <v>263</v>
      </c>
      <c r="C267" s="29"/>
      <c r="D267" s="11">
        <v>1.5269999999999999</v>
      </c>
      <c r="E267" s="11">
        <v>1.5251754564102218</v>
      </c>
      <c r="F267" s="11">
        <v>2.3595600000000001</v>
      </c>
      <c r="G267" s="11">
        <v>1.7</v>
      </c>
      <c r="H267" s="11">
        <v>1.3450000000000002</v>
      </c>
      <c r="I267" s="11">
        <v>0.76200000000000001</v>
      </c>
      <c r="J267" s="146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3" t="s">
        <v>264</v>
      </c>
      <c r="C268" s="29"/>
      <c r="D268" s="24">
        <v>4.1825430860502409E-2</v>
      </c>
      <c r="E268" s="24">
        <v>7.1769186195881213E-2</v>
      </c>
      <c r="F268" s="24">
        <v>3.0262443170812781E-2</v>
      </c>
      <c r="G268" s="24">
        <v>5.1639777949432156E-2</v>
      </c>
      <c r="H268" s="24">
        <v>3.5777087639996666E-2</v>
      </c>
      <c r="I268" s="24">
        <v>9.7173384559079298E-2</v>
      </c>
      <c r="J268" s="146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3" t="s">
        <v>86</v>
      </c>
      <c r="C269" s="29"/>
      <c r="D269" s="13">
        <v>2.7405546048161457E-2</v>
      </c>
      <c r="E269" s="13">
        <v>4.6949739520075064E-2</v>
      </c>
      <c r="F269" s="13">
        <v>1.2845203530439223E-2</v>
      </c>
      <c r="G269" s="13">
        <v>3.0983866769659293E-2</v>
      </c>
      <c r="H269" s="13">
        <v>2.6699319134325872E-2</v>
      </c>
      <c r="I269" s="13">
        <v>0.12893416792447496</v>
      </c>
      <c r="J269" s="146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265</v>
      </c>
      <c r="C270" s="29"/>
      <c r="D270" s="13">
        <v>7.1261054479765384E-3</v>
      </c>
      <c r="E270" s="13">
        <v>8.757377976566616E-3</v>
      </c>
      <c r="F270" s="13">
        <v>0.55469387093703348</v>
      </c>
      <c r="G270" s="13">
        <v>9.9842858412118041E-2</v>
      </c>
      <c r="H270" s="13">
        <v>-0.1157263418366572</v>
      </c>
      <c r="I270" s="13">
        <v>-0.50265105942604027</v>
      </c>
      <c r="J270" s="146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46" t="s">
        <v>266</v>
      </c>
      <c r="C271" s="47"/>
      <c r="D271" s="45">
        <v>0.01</v>
      </c>
      <c r="E271" s="45">
        <v>0.01</v>
      </c>
      <c r="F271" s="45">
        <v>3.42</v>
      </c>
      <c r="G271" s="45">
        <v>0.56999999999999995</v>
      </c>
      <c r="H271" s="45">
        <v>0.77</v>
      </c>
      <c r="I271" s="45">
        <v>3.19</v>
      </c>
      <c r="J271" s="146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B272" s="31"/>
      <c r="C272" s="20"/>
      <c r="D272" s="20"/>
      <c r="E272" s="20"/>
      <c r="F272" s="20"/>
      <c r="G272" s="20"/>
      <c r="H272" s="20"/>
      <c r="I272" s="20"/>
      <c r="BM272" s="55"/>
    </row>
    <row r="273" spans="1:65" ht="15">
      <c r="B273" s="8" t="s">
        <v>569</v>
      </c>
      <c r="BM273" s="28" t="s">
        <v>323</v>
      </c>
    </row>
    <row r="274" spans="1:65" ht="15">
      <c r="A274" s="25" t="s">
        <v>36</v>
      </c>
      <c r="B274" s="18" t="s">
        <v>110</v>
      </c>
      <c r="C274" s="15" t="s">
        <v>111</v>
      </c>
      <c r="D274" s="16" t="s">
        <v>230</v>
      </c>
      <c r="E274" s="17" t="s">
        <v>230</v>
      </c>
      <c r="F274" s="17" t="s">
        <v>230</v>
      </c>
      <c r="G274" s="17" t="s">
        <v>230</v>
      </c>
      <c r="H274" s="17" t="s">
        <v>230</v>
      </c>
      <c r="I274" s="146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8">
        <v>1</v>
      </c>
    </row>
    <row r="275" spans="1:65">
      <c r="A275" s="30"/>
      <c r="B275" s="19" t="s">
        <v>231</v>
      </c>
      <c r="C275" s="9" t="s">
        <v>231</v>
      </c>
      <c r="D275" s="144" t="s">
        <v>234</v>
      </c>
      <c r="E275" s="145" t="s">
        <v>235</v>
      </c>
      <c r="F275" s="145" t="s">
        <v>237</v>
      </c>
      <c r="G275" s="145" t="s">
        <v>239</v>
      </c>
      <c r="H275" s="145" t="s">
        <v>255</v>
      </c>
      <c r="I275" s="146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 t="s">
        <v>3</v>
      </c>
    </row>
    <row r="276" spans="1:65">
      <c r="A276" s="30"/>
      <c r="B276" s="19"/>
      <c r="C276" s="9"/>
      <c r="D276" s="10" t="s">
        <v>289</v>
      </c>
      <c r="E276" s="11" t="s">
        <v>289</v>
      </c>
      <c r="F276" s="11" t="s">
        <v>289</v>
      </c>
      <c r="G276" s="11" t="s">
        <v>324</v>
      </c>
      <c r="H276" s="11" t="s">
        <v>289</v>
      </c>
      <c r="I276" s="146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2</v>
      </c>
    </row>
    <row r="277" spans="1:65">
      <c r="A277" s="30"/>
      <c r="B277" s="19"/>
      <c r="C277" s="9"/>
      <c r="D277" s="26" t="s">
        <v>325</v>
      </c>
      <c r="E277" s="26" t="s">
        <v>326</v>
      </c>
      <c r="F277" s="26" t="s">
        <v>327</v>
      </c>
      <c r="G277" s="26" t="s">
        <v>327</v>
      </c>
      <c r="H277" s="26" t="s">
        <v>261</v>
      </c>
      <c r="I277" s="146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2</v>
      </c>
    </row>
    <row r="278" spans="1:65">
      <c r="A278" s="30"/>
      <c r="B278" s="18">
        <v>1</v>
      </c>
      <c r="C278" s="14">
        <v>1</v>
      </c>
      <c r="D278" s="22">
        <v>0.63100000000000001</v>
      </c>
      <c r="E278" s="22">
        <v>0.59548705194501195</v>
      </c>
      <c r="F278" s="147">
        <v>0.95135999999999998</v>
      </c>
      <c r="G278" s="22">
        <v>0.7</v>
      </c>
      <c r="H278" s="22">
        <v>0.57000000000000006</v>
      </c>
      <c r="I278" s="146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1</v>
      </c>
    </row>
    <row r="279" spans="1:65">
      <c r="A279" s="30"/>
      <c r="B279" s="19">
        <v>1</v>
      </c>
      <c r="C279" s="9">
        <v>2</v>
      </c>
      <c r="D279" s="11">
        <v>0.64200000000000002</v>
      </c>
      <c r="E279" s="11">
        <v>0.5997905322360928</v>
      </c>
      <c r="F279" s="148">
        <v>0.90695999999999999</v>
      </c>
      <c r="G279" s="11">
        <v>0.6</v>
      </c>
      <c r="H279" s="11">
        <v>0.6</v>
      </c>
      <c r="I279" s="146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4</v>
      </c>
    </row>
    <row r="280" spans="1:65">
      <c r="A280" s="30"/>
      <c r="B280" s="19">
        <v>1</v>
      </c>
      <c r="C280" s="9">
        <v>3</v>
      </c>
      <c r="D280" s="11">
        <v>0.62</v>
      </c>
      <c r="E280" s="11">
        <v>0.64075929027579992</v>
      </c>
      <c r="F280" s="148">
        <v>0.95604000000000011</v>
      </c>
      <c r="G280" s="11">
        <v>0.7</v>
      </c>
      <c r="H280" s="11">
        <v>0.6</v>
      </c>
      <c r="I280" s="146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16</v>
      </c>
    </row>
    <row r="281" spans="1:65">
      <c r="A281" s="30"/>
      <c r="B281" s="19">
        <v>1</v>
      </c>
      <c r="C281" s="9">
        <v>4</v>
      </c>
      <c r="D281" s="11">
        <v>0.628</v>
      </c>
      <c r="E281" s="11">
        <v>0.60731628744530275</v>
      </c>
      <c r="F281" s="148">
        <v>0.99075999999999986</v>
      </c>
      <c r="G281" s="11">
        <v>0.7</v>
      </c>
      <c r="H281" s="11">
        <v>0.59</v>
      </c>
      <c r="I281" s="146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0.62825413134719499</v>
      </c>
    </row>
    <row r="282" spans="1:65">
      <c r="A282" s="30"/>
      <c r="B282" s="19">
        <v>1</v>
      </c>
      <c r="C282" s="9">
        <v>5</v>
      </c>
      <c r="D282" s="11">
        <v>0.621</v>
      </c>
      <c r="E282" s="11">
        <v>0.59589613170835531</v>
      </c>
      <c r="F282" s="148">
        <v>0.94731999999999994</v>
      </c>
      <c r="G282" s="11">
        <v>0.7</v>
      </c>
      <c r="H282" s="11">
        <v>0.62</v>
      </c>
      <c r="I282" s="146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10</v>
      </c>
    </row>
    <row r="283" spans="1:65">
      <c r="A283" s="30"/>
      <c r="B283" s="19">
        <v>1</v>
      </c>
      <c r="C283" s="9">
        <v>6</v>
      </c>
      <c r="D283" s="11">
        <v>0.60899999999999999</v>
      </c>
      <c r="E283" s="149">
        <v>0.67655818542674506</v>
      </c>
      <c r="F283" s="148">
        <v>0.96379999999999999</v>
      </c>
      <c r="G283" s="11">
        <v>0.7</v>
      </c>
      <c r="H283" s="11">
        <v>0.6</v>
      </c>
      <c r="I283" s="146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5"/>
    </row>
    <row r="284" spans="1:65">
      <c r="A284" s="30"/>
      <c r="B284" s="20" t="s">
        <v>262</v>
      </c>
      <c r="C284" s="12"/>
      <c r="D284" s="23">
        <v>0.62516666666666676</v>
      </c>
      <c r="E284" s="23">
        <v>0.61930124650621787</v>
      </c>
      <c r="F284" s="23">
        <v>0.9527066666666667</v>
      </c>
      <c r="G284" s="23">
        <v>0.68333333333333324</v>
      </c>
      <c r="H284" s="23">
        <v>0.59666666666666668</v>
      </c>
      <c r="I284" s="146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30"/>
      <c r="B285" s="3" t="s">
        <v>263</v>
      </c>
      <c r="C285" s="29"/>
      <c r="D285" s="11">
        <v>0.62450000000000006</v>
      </c>
      <c r="E285" s="11">
        <v>0.60355340984069783</v>
      </c>
      <c r="F285" s="11">
        <v>0.95369999999999999</v>
      </c>
      <c r="G285" s="11">
        <v>0.7</v>
      </c>
      <c r="H285" s="11">
        <v>0.6</v>
      </c>
      <c r="I285" s="146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3" t="s">
        <v>264</v>
      </c>
      <c r="C286" s="29"/>
      <c r="D286" s="24">
        <v>1.1232393630329506E-2</v>
      </c>
      <c r="E286" s="24">
        <v>3.2796424113883664E-2</v>
      </c>
      <c r="F286" s="24">
        <v>2.7224314622533018E-2</v>
      </c>
      <c r="G286" s="24">
        <v>4.0824829046386291E-2</v>
      </c>
      <c r="H286" s="24">
        <v>1.6329931618554498E-2</v>
      </c>
      <c r="I286" s="146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3" t="s">
        <v>86</v>
      </c>
      <c r="C287" s="29"/>
      <c r="D287" s="13">
        <v>1.7967038598234345E-2</v>
      </c>
      <c r="E287" s="13">
        <v>5.2957142099914027E-2</v>
      </c>
      <c r="F287" s="13">
        <v>2.857575744461361E-2</v>
      </c>
      <c r="G287" s="13">
        <v>5.9743652263004335E-2</v>
      </c>
      <c r="H287" s="13">
        <v>2.7368600478024297E-2</v>
      </c>
      <c r="I287" s="146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265</v>
      </c>
      <c r="C288" s="29"/>
      <c r="D288" s="13">
        <v>-4.9143563511594435E-3</v>
      </c>
      <c r="E288" s="13">
        <v>-1.425041936736493E-2</v>
      </c>
      <c r="F288" s="13">
        <v>0.51643517985903697</v>
      </c>
      <c r="G288" s="13">
        <v>8.7670258320513339E-2</v>
      </c>
      <c r="H288" s="13">
        <v>-5.0278164685990667E-2</v>
      </c>
      <c r="I288" s="146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46" t="s">
        <v>266</v>
      </c>
      <c r="C289" s="47"/>
      <c r="D289" s="45">
        <v>0</v>
      </c>
      <c r="E289" s="45">
        <v>0.14000000000000001</v>
      </c>
      <c r="F289" s="45">
        <v>7.75</v>
      </c>
      <c r="G289" s="45">
        <v>1.38</v>
      </c>
      <c r="H289" s="45">
        <v>0.67</v>
      </c>
      <c r="I289" s="146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B290" s="31"/>
      <c r="C290" s="20"/>
      <c r="D290" s="20"/>
      <c r="E290" s="20"/>
      <c r="F290" s="20"/>
      <c r="G290" s="20"/>
      <c r="H290" s="20"/>
      <c r="BM290" s="55"/>
    </row>
    <row r="291" spans="1:65" ht="15">
      <c r="B291" s="8" t="s">
        <v>570</v>
      </c>
      <c r="BM291" s="28" t="s">
        <v>66</v>
      </c>
    </row>
    <row r="292" spans="1:65" ht="15">
      <c r="A292" s="25" t="s">
        <v>39</v>
      </c>
      <c r="B292" s="18" t="s">
        <v>110</v>
      </c>
      <c r="C292" s="15" t="s">
        <v>111</v>
      </c>
      <c r="D292" s="16" t="s">
        <v>230</v>
      </c>
      <c r="E292" s="17" t="s">
        <v>230</v>
      </c>
      <c r="F292" s="17" t="s">
        <v>230</v>
      </c>
      <c r="G292" s="17" t="s">
        <v>230</v>
      </c>
      <c r="H292" s="17" t="s">
        <v>230</v>
      </c>
      <c r="I292" s="17" t="s">
        <v>230</v>
      </c>
      <c r="J292" s="146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8">
        <v>1</v>
      </c>
    </row>
    <row r="293" spans="1:65">
      <c r="A293" s="30"/>
      <c r="B293" s="19" t="s">
        <v>231</v>
      </c>
      <c r="C293" s="9" t="s">
        <v>231</v>
      </c>
      <c r="D293" s="144" t="s">
        <v>234</v>
      </c>
      <c r="E293" s="145" t="s">
        <v>235</v>
      </c>
      <c r="F293" s="145" t="s">
        <v>237</v>
      </c>
      <c r="G293" s="145" t="s">
        <v>239</v>
      </c>
      <c r="H293" s="145" t="s">
        <v>255</v>
      </c>
      <c r="I293" s="145" t="s">
        <v>301</v>
      </c>
      <c r="J293" s="146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8" t="s">
        <v>3</v>
      </c>
    </row>
    <row r="294" spans="1:65">
      <c r="A294" s="30"/>
      <c r="B294" s="19"/>
      <c r="C294" s="9"/>
      <c r="D294" s="10" t="s">
        <v>289</v>
      </c>
      <c r="E294" s="11" t="s">
        <v>289</v>
      </c>
      <c r="F294" s="11" t="s">
        <v>289</v>
      </c>
      <c r="G294" s="11" t="s">
        <v>324</v>
      </c>
      <c r="H294" s="11" t="s">
        <v>289</v>
      </c>
      <c r="I294" s="11" t="s">
        <v>290</v>
      </c>
      <c r="J294" s="146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2</v>
      </c>
    </row>
    <row r="295" spans="1:65">
      <c r="A295" s="30"/>
      <c r="B295" s="19"/>
      <c r="C295" s="9"/>
      <c r="D295" s="26" t="s">
        <v>325</v>
      </c>
      <c r="E295" s="26" t="s">
        <v>326</v>
      </c>
      <c r="F295" s="26" t="s">
        <v>327</v>
      </c>
      <c r="G295" s="26" t="s">
        <v>327</v>
      </c>
      <c r="H295" s="26" t="s">
        <v>261</v>
      </c>
      <c r="I295" s="26" t="s">
        <v>327</v>
      </c>
      <c r="J295" s="146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2</v>
      </c>
    </row>
    <row r="296" spans="1:65">
      <c r="A296" s="30"/>
      <c r="B296" s="18">
        <v>1</v>
      </c>
      <c r="C296" s="14">
        <v>1</v>
      </c>
      <c r="D296" s="22">
        <v>0.55500000000000005</v>
      </c>
      <c r="E296" s="22">
        <v>0.57731880799556357</v>
      </c>
      <c r="F296" s="22">
        <v>0.68463999999999992</v>
      </c>
      <c r="G296" s="147">
        <v>0.6</v>
      </c>
      <c r="H296" s="150">
        <v>0.40400000000000003</v>
      </c>
      <c r="I296" s="22">
        <v>0.41899999999999998</v>
      </c>
      <c r="J296" s="146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>
        <v>1</v>
      </c>
      <c r="C297" s="9">
        <v>2</v>
      </c>
      <c r="D297" s="11">
        <v>0.55300000000000005</v>
      </c>
      <c r="E297" s="11">
        <v>0.50571128039668889</v>
      </c>
      <c r="F297" s="11">
        <v>0.69823999999999997</v>
      </c>
      <c r="G297" s="148">
        <v>0.6</v>
      </c>
      <c r="H297" s="11">
        <v>0.42</v>
      </c>
      <c r="I297" s="11">
        <v>0.48199999999999998</v>
      </c>
      <c r="J297" s="146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34</v>
      </c>
    </row>
    <row r="298" spans="1:65">
      <c r="A298" s="30"/>
      <c r="B298" s="19">
        <v>1</v>
      </c>
      <c r="C298" s="9">
        <v>3</v>
      </c>
      <c r="D298" s="11">
        <v>0.56499999999999995</v>
      </c>
      <c r="E298" s="11">
        <v>0.55985172895901314</v>
      </c>
      <c r="F298" s="11">
        <v>0.62415999999999983</v>
      </c>
      <c r="G298" s="148">
        <v>0.6</v>
      </c>
      <c r="H298" s="11">
        <v>0.42199999999999999</v>
      </c>
      <c r="I298" s="11">
        <v>0.42599999999999999</v>
      </c>
      <c r="J298" s="146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16</v>
      </c>
    </row>
    <row r="299" spans="1:65">
      <c r="A299" s="30"/>
      <c r="B299" s="19">
        <v>1</v>
      </c>
      <c r="C299" s="9">
        <v>4</v>
      </c>
      <c r="D299" s="11">
        <v>0.55500000000000005</v>
      </c>
      <c r="E299" s="11">
        <v>0.54606335871932721</v>
      </c>
      <c r="F299" s="11">
        <v>0.72284000000000004</v>
      </c>
      <c r="G299" s="148">
        <v>0.6</v>
      </c>
      <c r="H299" s="11">
        <v>0.41800000000000004</v>
      </c>
      <c r="I299" s="11">
        <v>0.44600000000000001</v>
      </c>
      <c r="J299" s="146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0.53489604203511276</v>
      </c>
    </row>
    <row r="300" spans="1:65">
      <c r="A300" s="30"/>
      <c r="B300" s="19">
        <v>1</v>
      </c>
      <c r="C300" s="9">
        <v>5</v>
      </c>
      <c r="D300" s="11">
        <v>0.56399999999999995</v>
      </c>
      <c r="E300" s="11">
        <v>0.51820039701274656</v>
      </c>
      <c r="F300" s="11">
        <v>0.77092000000000005</v>
      </c>
      <c r="G300" s="148">
        <v>0.6</v>
      </c>
      <c r="H300" s="11">
        <v>0.41600000000000004</v>
      </c>
      <c r="I300" s="11">
        <v>0.45700000000000002</v>
      </c>
      <c r="J300" s="146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90</v>
      </c>
    </row>
    <row r="301" spans="1:65">
      <c r="A301" s="30"/>
      <c r="B301" s="19">
        <v>1</v>
      </c>
      <c r="C301" s="9">
        <v>6</v>
      </c>
      <c r="D301" s="11">
        <v>0.55800000000000005</v>
      </c>
      <c r="E301" s="11">
        <v>0.58085568797004239</v>
      </c>
      <c r="F301" s="11">
        <v>0.69807999999999981</v>
      </c>
      <c r="G301" s="148">
        <v>0.6</v>
      </c>
      <c r="H301" s="11">
        <v>0.42399999999999999</v>
      </c>
      <c r="I301" s="11">
        <v>0.46</v>
      </c>
      <c r="J301" s="146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5"/>
    </row>
    <row r="302" spans="1:65">
      <c r="A302" s="30"/>
      <c r="B302" s="20" t="s">
        <v>262</v>
      </c>
      <c r="C302" s="12"/>
      <c r="D302" s="23">
        <v>0.55833333333333346</v>
      </c>
      <c r="E302" s="23">
        <v>0.54800021017556366</v>
      </c>
      <c r="F302" s="23">
        <v>0.69981333333333329</v>
      </c>
      <c r="G302" s="23">
        <v>0.6</v>
      </c>
      <c r="H302" s="23">
        <v>0.41733333333333333</v>
      </c>
      <c r="I302" s="23">
        <v>0.44833333333333331</v>
      </c>
      <c r="J302" s="146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30"/>
      <c r="B303" s="3" t="s">
        <v>263</v>
      </c>
      <c r="C303" s="29"/>
      <c r="D303" s="11">
        <v>0.55649999999999999</v>
      </c>
      <c r="E303" s="11">
        <v>0.55295754383917017</v>
      </c>
      <c r="F303" s="11">
        <v>0.69815999999999989</v>
      </c>
      <c r="G303" s="11">
        <v>0.6</v>
      </c>
      <c r="H303" s="11">
        <v>0.41900000000000004</v>
      </c>
      <c r="I303" s="11">
        <v>0.45150000000000001</v>
      </c>
      <c r="J303" s="146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3" t="s">
        <v>264</v>
      </c>
      <c r="C304" s="29"/>
      <c r="D304" s="24">
        <v>5.0464508980734334E-3</v>
      </c>
      <c r="E304" s="24">
        <v>3.0853378864084815E-2</v>
      </c>
      <c r="F304" s="24">
        <v>4.8053141694031562E-2</v>
      </c>
      <c r="G304" s="24">
        <v>0</v>
      </c>
      <c r="H304" s="24">
        <v>7.1180521680208591E-3</v>
      </c>
      <c r="I304" s="24">
        <v>2.3278029698981541E-2</v>
      </c>
      <c r="J304" s="146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3" t="s">
        <v>86</v>
      </c>
      <c r="C305" s="29"/>
      <c r="D305" s="13">
        <v>9.0384195189374909E-3</v>
      </c>
      <c r="E305" s="13">
        <v>5.6301764654798712E-2</v>
      </c>
      <c r="F305" s="13">
        <v>6.866565611881964E-2</v>
      </c>
      <c r="G305" s="13">
        <v>0</v>
      </c>
      <c r="H305" s="13">
        <v>1.7056035546375862E-2</v>
      </c>
      <c r="I305" s="13">
        <v>5.1921255834159574E-2</v>
      </c>
      <c r="J305" s="146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265</v>
      </c>
      <c r="C306" s="29"/>
      <c r="D306" s="13">
        <v>4.3816535282349633E-2</v>
      </c>
      <c r="E306" s="13">
        <v>2.4498532631861636E-2</v>
      </c>
      <c r="F306" s="13">
        <v>0.30831652945264199</v>
      </c>
      <c r="G306" s="13">
        <v>0.12171329164670386</v>
      </c>
      <c r="H306" s="13">
        <v>-0.21978608825462598</v>
      </c>
      <c r="I306" s="13">
        <v>-0.16183090151954638</v>
      </c>
      <c r="J306" s="146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266</v>
      </c>
      <c r="C307" s="47"/>
      <c r="D307" s="45">
        <v>7.0000000000000007E-2</v>
      </c>
      <c r="E307" s="45">
        <v>0</v>
      </c>
      <c r="F307" s="45">
        <v>1.03</v>
      </c>
      <c r="G307" s="45" t="s">
        <v>267</v>
      </c>
      <c r="H307" s="45">
        <v>0.88</v>
      </c>
      <c r="I307" s="45">
        <v>0.67</v>
      </c>
      <c r="J307" s="146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E308" s="20"/>
      <c r="F308" s="20"/>
      <c r="G308" s="20"/>
      <c r="H308" s="20"/>
      <c r="I308" s="20"/>
      <c r="BM308" s="55"/>
    </row>
    <row r="309" spans="1:65" ht="15">
      <c r="B309" s="8" t="s">
        <v>571</v>
      </c>
      <c r="BM309" s="28" t="s">
        <v>66</v>
      </c>
    </row>
    <row r="310" spans="1:65" ht="15">
      <c r="A310" s="25" t="s">
        <v>52</v>
      </c>
      <c r="B310" s="18" t="s">
        <v>110</v>
      </c>
      <c r="C310" s="15" t="s">
        <v>111</v>
      </c>
      <c r="D310" s="16" t="s">
        <v>230</v>
      </c>
      <c r="E310" s="17" t="s">
        <v>230</v>
      </c>
      <c r="F310" s="17" t="s">
        <v>230</v>
      </c>
      <c r="G310" s="17" t="s">
        <v>230</v>
      </c>
      <c r="H310" s="17" t="s">
        <v>230</v>
      </c>
      <c r="I310" s="17" t="s">
        <v>230</v>
      </c>
      <c r="J310" s="17" t="s">
        <v>230</v>
      </c>
      <c r="K310" s="17" t="s">
        <v>230</v>
      </c>
      <c r="L310" s="17" t="s">
        <v>230</v>
      </c>
      <c r="M310" s="17" t="s">
        <v>230</v>
      </c>
      <c r="N310" s="17" t="s">
        <v>230</v>
      </c>
      <c r="O310" s="17" t="s">
        <v>230</v>
      </c>
      <c r="P310" s="17" t="s">
        <v>230</v>
      </c>
      <c r="Q310" s="17" t="s">
        <v>230</v>
      </c>
      <c r="R310" s="17" t="s">
        <v>230</v>
      </c>
      <c r="S310" s="17" t="s">
        <v>230</v>
      </c>
      <c r="T310" s="17" t="s">
        <v>230</v>
      </c>
      <c r="U310" s="17" t="s">
        <v>230</v>
      </c>
      <c r="V310" s="17" t="s">
        <v>230</v>
      </c>
      <c r="W310" s="17" t="s">
        <v>230</v>
      </c>
      <c r="X310" s="146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231</v>
      </c>
      <c r="C311" s="9" t="s">
        <v>231</v>
      </c>
      <c r="D311" s="144" t="s">
        <v>234</v>
      </c>
      <c r="E311" s="145" t="s">
        <v>235</v>
      </c>
      <c r="F311" s="145" t="s">
        <v>236</v>
      </c>
      <c r="G311" s="145" t="s">
        <v>239</v>
      </c>
      <c r="H311" s="145" t="s">
        <v>240</v>
      </c>
      <c r="I311" s="145" t="s">
        <v>241</v>
      </c>
      <c r="J311" s="145" t="s">
        <v>242</v>
      </c>
      <c r="K311" s="145" t="s">
        <v>243</v>
      </c>
      <c r="L311" s="145" t="s">
        <v>244</v>
      </c>
      <c r="M311" s="145" t="s">
        <v>245</v>
      </c>
      <c r="N311" s="145" t="s">
        <v>246</v>
      </c>
      <c r="O311" s="145" t="s">
        <v>247</v>
      </c>
      <c r="P311" s="145" t="s">
        <v>248</v>
      </c>
      <c r="Q311" s="145" t="s">
        <v>249</v>
      </c>
      <c r="R311" s="145" t="s">
        <v>250</v>
      </c>
      <c r="S311" s="145" t="s">
        <v>251</v>
      </c>
      <c r="T311" s="145" t="s">
        <v>286</v>
      </c>
      <c r="U311" s="145" t="s">
        <v>254</v>
      </c>
      <c r="V311" s="145" t="s">
        <v>255</v>
      </c>
      <c r="W311" s="145" t="s">
        <v>301</v>
      </c>
      <c r="X311" s="146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290</v>
      </c>
      <c r="E312" s="11" t="s">
        <v>289</v>
      </c>
      <c r="F312" s="11" t="s">
        <v>290</v>
      </c>
      <c r="G312" s="11" t="s">
        <v>324</v>
      </c>
      <c r="H312" s="11" t="s">
        <v>324</v>
      </c>
      <c r="I312" s="11" t="s">
        <v>289</v>
      </c>
      <c r="J312" s="11" t="s">
        <v>289</v>
      </c>
      <c r="K312" s="11" t="s">
        <v>289</v>
      </c>
      <c r="L312" s="11" t="s">
        <v>289</v>
      </c>
      <c r="M312" s="11" t="s">
        <v>289</v>
      </c>
      <c r="N312" s="11" t="s">
        <v>324</v>
      </c>
      <c r="O312" s="11" t="s">
        <v>324</v>
      </c>
      <c r="P312" s="11" t="s">
        <v>324</v>
      </c>
      <c r="Q312" s="11" t="s">
        <v>289</v>
      </c>
      <c r="R312" s="11" t="s">
        <v>289</v>
      </c>
      <c r="S312" s="11" t="s">
        <v>289</v>
      </c>
      <c r="T312" s="11" t="s">
        <v>324</v>
      </c>
      <c r="U312" s="11" t="s">
        <v>290</v>
      </c>
      <c r="V312" s="11" t="s">
        <v>290</v>
      </c>
      <c r="W312" s="11" t="s">
        <v>290</v>
      </c>
      <c r="X312" s="146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2</v>
      </c>
    </row>
    <row r="313" spans="1:65">
      <c r="A313" s="30"/>
      <c r="B313" s="19"/>
      <c r="C313" s="9"/>
      <c r="D313" s="26" t="s">
        <v>325</v>
      </c>
      <c r="E313" s="26" t="s">
        <v>326</v>
      </c>
      <c r="F313" s="26" t="s">
        <v>326</v>
      </c>
      <c r="G313" s="26" t="s">
        <v>327</v>
      </c>
      <c r="H313" s="26" t="s">
        <v>327</v>
      </c>
      <c r="I313" s="26" t="s">
        <v>327</v>
      </c>
      <c r="J313" s="26" t="s">
        <v>327</v>
      </c>
      <c r="K313" s="26" t="s">
        <v>327</v>
      </c>
      <c r="L313" s="26" t="s">
        <v>327</v>
      </c>
      <c r="M313" s="26" t="s">
        <v>327</v>
      </c>
      <c r="N313" s="26" t="s">
        <v>325</v>
      </c>
      <c r="O313" s="26" t="s">
        <v>327</v>
      </c>
      <c r="P313" s="26" t="s">
        <v>325</v>
      </c>
      <c r="Q313" s="26" t="s">
        <v>327</v>
      </c>
      <c r="R313" s="26" t="s">
        <v>325</v>
      </c>
      <c r="S313" s="26" t="s">
        <v>292</v>
      </c>
      <c r="T313" s="26" t="s">
        <v>328</v>
      </c>
      <c r="U313" s="26" t="s">
        <v>325</v>
      </c>
      <c r="V313" s="26" t="s">
        <v>261</v>
      </c>
      <c r="W313" s="26" t="s">
        <v>327</v>
      </c>
      <c r="X313" s="146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2">
        <v>2.1800000000000002</v>
      </c>
      <c r="E314" s="22">
        <v>2.1054075350102002</v>
      </c>
      <c r="F314" s="22">
        <v>1.8782646999999999</v>
      </c>
      <c r="G314" s="22">
        <v>2.41</v>
      </c>
      <c r="H314" s="22">
        <v>2.19</v>
      </c>
      <c r="I314" s="22">
        <v>2.0099999999999998</v>
      </c>
      <c r="J314" s="22">
        <v>2.09</v>
      </c>
      <c r="K314" s="22">
        <v>2.02</v>
      </c>
      <c r="L314" s="22">
        <v>2.1</v>
      </c>
      <c r="M314" s="22">
        <v>2.02</v>
      </c>
      <c r="N314" s="22">
        <v>2.2757941623824784</v>
      </c>
      <c r="O314" s="147">
        <v>1.6576</v>
      </c>
      <c r="P314" s="22">
        <v>2.4500000000000002</v>
      </c>
      <c r="Q314" s="22">
        <v>2.0099999999999998</v>
      </c>
      <c r="R314" s="22">
        <v>2.19</v>
      </c>
      <c r="S314" s="22">
        <v>2.0099999999999998</v>
      </c>
      <c r="T314" s="22">
        <v>2.2999999999999998</v>
      </c>
      <c r="U314" s="22">
        <v>2.2400000000000002</v>
      </c>
      <c r="V314" s="22">
        <v>2.0699999999999998</v>
      </c>
      <c r="W314" s="150">
        <v>2.0706167</v>
      </c>
      <c r="X314" s="146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>
        <v>1</v>
      </c>
    </row>
    <row r="315" spans="1:65">
      <c r="A315" s="30"/>
      <c r="B315" s="19">
        <v>1</v>
      </c>
      <c r="C315" s="9">
        <v>2</v>
      </c>
      <c r="D315" s="11">
        <v>2.19</v>
      </c>
      <c r="E315" s="11">
        <v>2.1307379389980787</v>
      </c>
      <c r="F315" s="11">
        <v>1.8930036000000001</v>
      </c>
      <c r="G315" s="11">
        <v>2.34</v>
      </c>
      <c r="H315" s="11">
        <v>2.2200000000000002</v>
      </c>
      <c r="I315" s="11">
        <v>2.02</v>
      </c>
      <c r="J315" s="11">
        <v>2.0699999999999998</v>
      </c>
      <c r="K315" s="11">
        <v>2.0099999999999998</v>
      </c>
      <c r="L315" s="11">
        <v>2.11</v>
      </c>
      <c r="M315" s="11">
        <v>1.97</v>
      </c>
      <c r="N315" s="11">
        <v>2.2414356411523464</v>
      </c>
      <c r="O315" s="148">
        <v>1.7092000000000001</v>
      </c>
      <c r="P315" s="11">
        <v>2.33</v>
      </c>
      <c r="Q315" s="11">
        <v>2.08</v>
      </c>
      <c r="R315" s="11">
        <v>2.2000000000000002</v>
      </c>
      <c r="S315" s="11">
        <v>1.9299999999999997</v>
      </c>
      <c r="T315" s="11">
        <v>2.23</v>
      </c>
      <c r="U315" s="11">
        <v>2.25</v>
      </c>
      <c r="V315" s="11">
        <v>2.0500000000000003</v>
      </c>
      <c r="W315" s="11">
        <v>2.2653698000000002</v>
      </c>
      <c r="X315" s="146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 t="e">
        <v>#N/A</v>
      </c>
    </row>
    <row r="316" spans="1:65">
      <c r="A316" s="30"/>
      <c r="B316" s="19">
        <v>1</v>
      </c>
      <c r="C316" s="9">
        <v>3</v>
      </c>
      <c r="D316" s="11">
        <v>2.2000000000000002</v>
      </c>
      <c r="E316" s="11">
        <v>2.1584422760801423</v>
      </c>
      <c r="F316" s="11">
        <v>1.8041651999999999</v>
      </c>
      <c r="G316" s="11">
        <v>2.4300000000000002</v>
      </c>
      <c r="H316" s="11">
        <v>2.19</v>
      </c>
      <c r="I316" s="11">
        <v>2.02</v>
      </c>
      <c r="J316" s="11">
        <v>2.06</v>
      </c>
      <c r="K316" s="11">
        <v>1.9799999999999998</v>
      </c>
      <c r="L316" s="11">
        <v>2.13</v>
      </c>
      <c r="M316" s="11">
        <v>2.02</v>
      </c>
      <c r="N316" s="11">
        <v>2.1914169452532133</v>
      </c>
      <c r="O316" s="148">
        <v>1.7076</v>
      </c>
      <c r="P316" s="11">
        <v>2.4</v>
      </c>
      <c r="Q316" s="11">
        <v>1.9799999999999998</v>
      </c>
      <c r="R316" s="11">
        <v>2.1800000000000002</v>
      </c>
      <c r="S316" s="11">
        <v>1.9799999999999998</v>
      </c>
      <c r="T316" s="11">
        <v>2.2799999999999998</v>
      </c>
      <c r="U316" s="11">
        <v>2.27</v>
      </c>
      <c r="V316" s="11">
        <v>2.0099999999999998</v>
      </c>
      <c r="W316" s="11">
        <v>2.2795375</v>
      </c>
      <c r="X316" s="146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16</v>
      </c>
    </row>
    <row r="317" spans="1:65">
      <c r="A317" s="30"/>
      <c r="B317" s="19">
        <v>1</v>
      </c>
      <c r="C317" s="9">
        <v>4</v>
      </c>
      <c r="D317" s="11">
        <v>2.2200000000000002</v>
      </c>
      <c r="E317" s="11">
        <v>2.0669423297292364</v>
      </c>
      <c r="F317" s="11">
        <v>1.9364919999999997</v>
      </c>
      <c r="G317" s="11">
        <v>2.35</v>
      </c>
      <c r="H317" s="11">
        <v>2.19</v>
      </c>
      <c r="I317" s="11">
        <v>2.04</v>
      </c>
      <c r="J317" s="11">
        <v>2.0699999999999998</v>
      </c>
      <c r="K317" s="11">
        <v>2.02</v>
      </c>
      <c r="L317" s="11">
        <v>2.11</v>
      </c>
      <c r="M317" s="11">
        <v>1.96</v>
      </c>
      <c r="N317" s="11">
        <v>2.1883414595738668</v>
      </c>
      <c r="O317" s="148">
        <v>1.6795</v>
      </c>
      <c r="P317" s="11">
        <v>2.34</v>
      </c>
      <c r="Q317" s="11">
        <v>2.1</v>
      </c>
      <c r="R317" s="11">
        <v>2.2000000000000002</v>
      </c>
      <c r="S317" s="11">
        <v>1.9900000000000002</v>
      </c>
      <c r="T317" s="11">
        <v>2.36</v>
      </c>
      <c r="U317" s="11">
        <v>2.2200000000000002</v>
      </c>
      <c r="V317" s="11">
        <v>2.0099999999999998</v>
      </c>
      <c r="W317" s="11">
        <v>2.2224054</v>
      </c>
      <c r="X317" s="146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2.1372156349216844</v>
      </c>
    </row>
    <row r="318" spans="1:65">
      <c r="A318" s="30"/>
      <c r="B318" s="19">
        <v>1</v>
      </c>
      <c r="C318" s="9">
        <v>5</v>
      </c>
      <c r="D318" s="11">
        <v>2.1800000000000002</v>
      </c>
      <c r="E318" s="11">
        <v>2.0674445919624285</v>
      </c>
      <c r="F318" s="11">
        <v>1.9440740000000001</v>
      </c>
      <c r="G318" s="11">
        <v>2.42</v>
      </c>
      <c r="H318" s="11">
        <v>2.19</v>
      </c>
      <c r="I318" s="11">
        <v>2.02</v>
      </c>
      <c r="J318" s="11">
        <v>2.0699999999999998</v>
      </c>
      <c r="K318" s="11">
        <v>1.9799999999999998</v>
      </c>
      <c r="L318" s="11">
        <v>2.11</v>
      </c>
      <c r="M318" s="11">
        <v>1.9799999999999998</v>
      </c>
      <c r="N318" s="11">
        <v>2.1658112634232491</v>
      </c>
      <c r="O318" s="148">
        <v>1.6507999999999998</v>
      </c>
      <c r="P318" s="11">
        <v>2.36</v>
      </c>
      <c r="Q318" s="11">
        <v>1.94</v>
      </c>
      <c r="R318" s="11">
        <v>2.19</v>
      </c>
      <c r="S318" s="11">
        <v>1.91</v>
      </c>
      <c r="T318" s="11">
        <v>2.4500000000000002</v>
      </c>
      <c r="U318" s="11">
        <v>2.23</v>
      </c>
      <c r="V318" s="11">
        <v>2</v>
      </c>
      <c r="W318" s="11">
        <v>2.3071353999999999</v>
      </c>
      <c r="X318" s="146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91</v>
      </c>
    </row>
    <row r="319" spans="1:65">
      <c r="A319" s="30"/>
      <c r="B319" s="19">
        <v>1</v>
      </c>
      <c r="C319" s="9">
        <v>6</v>
      </c>
      <c r="D319" s="11">
        <v>2.2000000000000002</v>
      </c>
      <c r="E319" s="11">
        <v>2.086178156672402</v>
      </c>
      <c r="F319" s="11">
        <v>1.8249223999999997</v>
      </c>
      <c r="G319" s="11">
        <v>2.36</v>
      </c>
      <c r="H319" s="11">
        <v>2.19</v>
      </c>
      <c r="I319" s="11">
        <v>2.0299999999999998</v>
      </c>
      <c r="J319" s="11">
        <v>2.0699999999999998</v>
      </c>
      <c r="K319" s="11">
        <v>2</v>
      </c>
      <c r="L319" s="11">
        <v>2.13</v>
      </c>
      <c r="M319" s="11">
        <v>1.94</v>
      </c>
      <c r="N319" s="11">
        <v>2.2232011408344396</v>
      </c>
      <c r="O319" s="148">
        <v>1.6234999999999999</v>
      </c>
      <c r="P319" s="11">
        <v>2.4500000000000002</v>
      </c>
      <c r="Q319" s="11">
        <v>1.96</v>
      </c>
      <c r="R319" s="11">
        <v>2.2400000000000002</v>
      </c>
      <c r="S319" s="11">
        <v>1.9799999999999998</v>
      </c>
      <c r="T319" s="11">
        <v>2.39</v>
      </c>
      <c r="U319" s="11">
        <v>2.21</v>
      </c>
      <c r="V319" s="11">
        <v>2.0699999999999998</v>
      </c>
      <c r="W319" s="11">
        <v>2.2676411000000001</v>
      </c>
      <c r="X319" s="146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20" t="s">
        <v>262</v>
      </c>
      <c r="C320" s="12"/>
      <c r="D320" s="23">
        <v>2.1950000000000003</v>
      </c>
      <c r="E320" s="23">
        <v>2.102525471408748</v>
      </c>
      <c r="F320" s="23">
        <v>1.8801536499999998</v>
      </c>
      <c r="G320" s="23">
        <v>2.3849999999999998</v>
      </c>
      <c r="H320" s="23">
        <v>2.1949999999999998</v>
      </c>
      <c r="I320" s="23">
        <v>2.023333333333333</v>
      </c>
      <c r="J320" s="23">
        <v>2.0716666666666668</v>
      </c>
      <c r="K320" s="23">
        <v>2.0016666666666665</v>
      </c>
      <c r="L320" s="23">
        <v>2.1149999999999998</v>
      </c>
      <c r="M320" s="23">
        <v>1.9816666666666665</v>
      </c>
      <c r="N320" s="23">
        <v>2.2143334354365987</v>
      </c>
      <c r="O320" s="23">
        <v>1.6713666666666667</v>
      </c>
      <c r="P320" s="23">
        <v>2.3883333333333332</v>
      </c>
      <c r="Q320" s="23">
        <v>2.0116666666666667</v>
      </c>
      <c r="R320" s="23">
        <v>2.1999999999999997</v>
      </c>
      <c r="S320" s="23">
        <v>1.9666666666666666</v>
      </c>
      <c r="T320" s="23">
        <v>2.3349999999999995</v>
      </c>
      <c r="U320" s="23">
        <v>2.2366666666666668</v>
      </c>
      <c r="V320" s="23">
        <v>2.0350000000000001</v>
      </c>
      <c r="W320" s="23">
        <v>2.2354509833333336</v>
      </c>
      <c r="X320" s="146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3" t="s">
        <v>263</v>
      </c>
      <c r="C321" s="29"/>
      <c r="D321" s="11">
        <v>2.1950000000000003</v>
      </c>
      <c r="E321" s="11">
        <v>2.0957928458413013</v>
      </c>
      <c r="F321" s="11">
        <v>1.88563415</v>
      </c>
      <c r="G321" s="11">
        <v>2.3849999999999998</v>
      </c>
      <c r="H321" s="11">
        <v>2.19</v>
      </c>
      <c r="I321" s="11">
        <v>2.02</v>
      </c>
      <c r="J321" s="11">
        <v>2.0699999999999998</v>
      </c>
      <c r="K321" s="11">
        <v>2.0049999999999999</v>
      </c>
      <c r="L321" s="11">
        <v>2.11</v>
      </c>
      <c r="M321" s="11">
        <v>1.9749999999999999</v>
      </c>
      <c r="N321" s="11">
        <v>2.2073090430438267</v>
      </c>
      <c r="O321" s="11">
        <v>1.66855</v>
      </c>
      <c r="P321" s="11">
        <v>2.38</v>
      </c>
      <c r="Q321" s="11">
        <v>1.9949999999999997</v>
      </c>
      <c r="R321" s="11">
        <v>2.1950000000000003</v>
      </c>
      <c r="S321" s="11">
        <v>1.9799999999999998</v>
      </c>
      <c r="T321" s="11">
        <v>2.33</v>
      </c>
      <c r="U321" s="11">
        <v>2.2350000000000003</v>
      </c>
      <c r="V321" s="11">
        <v>2.0300000000000002</v>
      </c>
      <c r="W321" s="11">
        <v>2.2665054500000004</v>
      </c>
      <c r="X321" s="146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30"/>
      <c r="B322" s="3" t="s">
        <v>264</v>
      </c>
      <c r="C322" s="29"/>
      <c r="D322" s="24">
        <v>1.516575088810313E-2</v>
      </c>
      <c r="E322" s="24">
        <v>3.6592352852314006E-2</v>
      </c>
      <c r="F322" s="24">
        <v>5.7014464273401746E-2</v>
      </c>
      <c r="G322" s="24">
        <v>3.9370039370059132E-2</v>
      </c>
      <c r="H322" s="24">
        <v>1.2247448713915993E-2</v>
      </c>
      <c r="I322" s="24">
        <v>1.0327955589886483E-2</v>
      </c>
      <c r="J322" s="24">
        <v>9.8319208025017049E-3</v>
      </c>
      <c r="K322" s="24">
        <v>1.8348478592697278E-2</v>
      </c>
      <c r="L322" s="24">
        <v>1.2247448713915848E-2</v>
      </c>
      <c r="M322" s="24">
        <v>3.2506409624359758E-2</v>
      </c>
      <c r="N322" s="24">
        <v>4.0362696190578529E-2</v>
      </c>
      <c r="O322" s="24">
        <v>3.3805601113819438E-2</v>
      </c>
      <c r="P322" s="24">
        <v>5.3447793842839549E-2</v>
      </c>
      <c r="Q322" s="24">
        <v>6.524313501562197E-2</v>
      </c>
      <c r="R322" s="24">
        <v>2.0976176963403093E-2</v>
      </c>
      <c r="S322" s="24">
        <v>3.8297084310253547E-2</v>
      </c>
      <c r="T322" s="24">
        <v>8.0187280786917933E-2</v>
      </c>
      <c r="U322" s="24">
        <v>2.1602468994692859E-2</v>
      </c>
      <c r="V322" s="24">
        <v>3.209361307176245E-2</v>
      </c>
      <c r="W322" s="24">
        <v>8.5269154977527906E-2</v>
      </c>
      <c r="X322" s="202"/>
      <c r="Y322" s="203"/>
      <c r="Z322" s="203"/>
      <c r="AA322" s="203"/>
      <c r="AB322" s="203"/>
      <c r="AC322" s="203"/>
      <c r="AD322" s="203"/>
      <c r="AE322" s="203"/>
      <c r="AF322" s="203"/>
      <c r="AG322" s="203"/>
      <c r="AH322" s="203"/>
      <c r="AI322" s="203"/>
      <c r="AJ322" s="203"/>
      <c r="AK322" s="203"/>
      <c r="AL322" s="203"/>
      <c r="AM322" s="203"/>
      <c r="AN322" s="203"/>
      <c r="AO322" s="203"/>
      <c r="AP322" s="203"/>
      <c r="AQ322" s="203"/>
      <c r="AR322" s="203"/>
      <c r="AS322" s="203"/>
      <c r="AT322" s="203"/>
      <c r="AU322" s="203"/>
      <c r="AV322" s="203"/>
      <c r="AW322" s="203"/>
      <c r="AX322" s="203"/>
      <c r="AY322" s="203"/>
      <c r="AZ322" s="203"/>
      <c r="BA322" s="203"/>
      <c r="BB322" s="203"/>
      <c r="BC322" s="203"/>
      <c r="BD322" s="203"/>
      <c r="BE322" s="203"/>
      <c r="BF322" s="203"/>
      <c r="BG322" s="203"/>
      <c r="BH322" s="203"/>
      <c r="BI322" s="203"/>
      <c r="BJ322" s="203"/>
      <c r="BK322" s="203"/>
      <c r="BL322" s="203"/>
      <c r="BM322" s="56"/>
    </row>
    <row r="323" spans="1:65">
      <c r="A323" s="30"/>
      <c r="B323" s="3" t="s">
        <v>86</v>
      </c>
      <c r="C323" s="29"/>
      <c r="D323" s="13">
        <v>6.9092259171312656E-3</v>
      </c>
      <c r="E323" s="13">
        <v>1.7403999784980563E-2</v>
      </c>
      <c r="F323" s="13">
        <v>3.0324364327033459E-2</v>
      </c>
      <c r="G323" s="13">
        <v>1.6507354033567772E-2</v>
      </c>
      <c r="H323" s="13">
        <v>5.5797032865220935E-3</v>
      </c>
      <c r="I323" s="13">
        <v>5.1044261564513107E-3</v>
      </c>
      <c r="J323" s="13">
        <v>4.745899019711201E-3</v>
      </c>
      <c r="K323" s="13">
        <v>9.1666004626297821E-3</v>
      </c>
      <c r="L323" s="13">
        <v>5.7907558931044201E-3</v>
      </c>
      <c r="M323" s="13">
        <v>1.6403570878566743E-2</v>
      </c>
      <c r="N323" s="13">
        <v>1.8227921569824574E-2</v>
      </c>
      <c r="O323" s="13">
        <v>2.0226322439013643E-2</v>
      </c>
      <c r="P323" s="13">
        <v>2.2378699445710908E-2</v>
      </c>
      <c r="Q323" s="13">
        <v>3.2432378632454996E-2</v>
      </c>
      <c r="R323" s="13">
        <v>9.5346258924559526E-3</v>
      </c>
      <c r="S323" s="13">
        <v>1.9473093717078074E-2</v>
      </c>
      <c r="T323" s="13">
        <v>3.434144787448306E-2</v>
      </c>
      <c r="U323" s="13">
        <v>9.658331890324676E-3</v>
      </c>
      <c r="V323" s="13">
        <v>1.5770817234281302E-2</v>
      </c>
      <c r="W323" s="13">
        <v>3.8144050401132508E-2</v>
      </c>
      <c r="X323" s="146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265</v>
      </c>
      <c r="C324" s="29"/>
      <c r="D324" s="13">
        <v>2.7037218020554699E-2</v>
      </c>
      <c r="E324" s="13">
        <v>-1.62314756387264E-2</v>
      </c>
      <c r="F324" s="13">
        <v>-0.12027891838396754</v>
      </c>
      <c r="G324" s="13">
        <v>0.11593793393121743</v>
      </c>
      <c r="H324" s="13">
        <v>2.7037218020554477E-2</v>
      </c>
      <c r="I324" s="13">
        <v>-5.3285358635570934E-2</v>
      </c>
      <c r="J324" s="13">
        <v>-3.0670264237244171E-2</v>
      </c>
      <c r="K324" s="13">
        <v>-6.3423159572751797E-2</v>
      </c>
      <c r="L324" s="13">
        <v>-1.0394662362882556E-2</v>
      </c>
      <c r="M324" s="13">
        <v>-7.2781129668611055E-2</v>
      </c>
      <c r="N324" s="13">
        <v>3.6083303553850365E-2</v>
      </c>
      <c r="O324" s="13">
        <v>-0.21797003570586748</v>
      </c>
      <c r="P324" s="13">
        <v>0.11749759561386086</v>
      </c>
      <c r="Q324" s="13">
        <v>-5.8744174524822057E-2</v>
      </c>
      <c r="R324" s="13">
        <v>2.9376710544519291E-2</v>
      </c>
      <c r="S324" s="13">
        <v>-7.9799607240505388E-2</v>
      </c>
      <c r="T324" s="13">
        <v>9.2543008691569284E-2</v>
      </c>
      <c r="U324" s="13">
        <v>4.653298905359482E-2</v>
      </c>
      <c r="V324" s="13">
        <v>-4.7826542746319478E-2</v>
      </c>
      <c r="W324" s="13">
        <v>4.5964172639626488E-2</v>
      </c>
      <c r="X324" s="146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46" t="s">
        <v>266</v>
      </c>
      <c r="C325" s="47"/>
      <c r="D325" s="45">
        <v>0.55000000000000004</v>
      </c>
      <c r="E325" s="45">
        <v>0.04</v>
      </c>
      <c r="F325" s="45">
        <v>1.45</v>
      </c>
      <c r="G325" s="45">
        <v>1.75</v>
      </c>
      <c r="H325" s="45">
        <v>0.55000000000000004</v>
      </c>
      <c r="I325" s="45">
        <v>0.54</v>
      </c>
      <c r="J325" s="45">
        <v>0.24</v>
      </c>
      <c r="K325" s="45">
        <v>0.68</v>
      </c>
      <c r="L325" s="45">
        <v>0.04</v>
      </c>
      <c r="M325" s="45">
        <v>0.81</v>
      </c>
      <c r="N325" s="45">
        <v>0.67</v>
      </c>
      <c r="O325" s="45">
        <v>2.77</v>
      </c>
      <c r="P325" s="45">
        <v>1.77</v>
      </c>
      <c r="Q325" s="45">
        <v>0.62</v>
      </c>
      <c r="R325" s="45">
        <v>0.57999999999999996</v>
      </c>
      <c r="S325" s="45">
        <v>0.9</v>
      </c>
      <c r="T325" s="45">
        <v>1.43</v>
      </c>
      <c r="U325" s="45">
        <v>0.81</v>
      </c>
      <c r="V325" s="45">
        <v>0.47</v>
      </c>
      <c r="W325" s="45">
        <v>0.8</v>
      </c>
      <c r="X325" s="146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B326" s="31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BM326" s="55"/>
    </row>
    <row r="327" spans="1:65" ht="15">
      <c r="B327" s="8" t="s">
        <v>572</v>
      </c>
      <c r="BM327" s="28" t="s">
        <v>66</v>
      </c>
    </row>
    <row r="328" spans="1:65" ht="15">
      <c r="A328" s="25" t="s">
        <v>42</v>
      </c>
      <c r="B328" s="18" t="s">
        <v>110</v>
      </c>
      <c r="C328" s="15" t="s">
        <v>111</v>
      </c>
      <c r="D328" s="16" t="s">
        <v>230</v>
      </c>
      <c r="E328" s="17" t="s">
        <v>230</v>
      </c>
      <c r="F328" s="17" t="s">
        <v>230</v>
      </c>
      <c r="G328" s="17" t="s">
        <v>230</v>
      </c>
      <c r="H328" s="17" t="s">
        <v>230</v>
      </c>
      <c r="I328" s="17" t="s">
        <v>230</v>
      </c>
      <c r="J328" s="17" t="s">
        <v>230</v>
      </c>
      <c r="K328" s="17" t="s">
        <v>230</v>
      </c>
      <c r="L328" s="17" t="s">
        <v>230</v>
      </c>
      <c r="M328" s="17" t="s">
        <v>230</v>
      </c>
      <c r="N328" s="17" t="s">
        <v>230</v>
      </c>
      <c r="O328" s="17" t="s">
        <v>230</v>
      </c>
      <c r="P328" s="17" t="s">
        <v>230</v>
      </c>
      <c r="Q328" s="17" t="s">
        <v>230</v>
      </c>
      <c r="R328" s="17" t="s">
        <v>230</v>
      </c>
      <c r="S328" s="146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 t="s">
        <v>231</v>
      </c>
      <c r="C329" s="9" t="s">
        <v>231</v>
      </c>
      <c r="D329" s="144" t="s">
        <v>234</v>
      </c>
      <c r="E329" s="145" t="s">
        <v>235</v>
      </c>
      <c r="F329" s="145" t="s">
        <v>239</v>
      </c>
      <c r="G329" s="145" t="s">
        <v>240</v>
      </c>
      <c r="H329" s="145" t="s">
        <v>241</v>
      </c>
      <c r="I329" s="145" t="s">
        <v>242</v>
      </c>
      <c r="J329" s="145" t="s">
        <v>243</v>
      </c>
      <c r="K329" s="145" t="s">
        <v>244</v>
      </c>
      <c r="L329" s="145" t="s">
        <v>245</v>
      </c>
      <c r="M329" s="145" t="s">
        <v>246</v>
      </c>
      <c r="N329" s="145" t="s">
        <v>248</v>
      </c>
      <c r="O329" s="145" t="s">
        <v>249</v>
      </c>
      <c r="P329" s="145" t="s">
        <v>251</v>
      </c>
      <c r="Q329" s="145" t="s">
        <v>286</v>
      </c>
      <c r="R329" s="145" t="s">
        <v>254</v>
      </c>
      <c r="S329" s="146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 t="s">
        <v>3</v>
      </c>
    </row>
    <row r="330" spans="1:65">
      <c r="A330" s="30"/>
      <c r="B330" s="19"/>
      <c r="C330" s="9"/>
      <c r="D330" s="10" t="s">
        <v>289</v>
      </c>
      <c r="E330" s="11" t="s">
        <v>289</v>
      </c>
      <c r="F330" s="11" t="s">
        <v>324</v>
      </c>
      <c r="G330" s="11" t="s">
        <v>289</v>
      </c>
      <c r="H330" s="11" t="s">
        <v>289</v>
      </c>
      <c r="I330" s="11" t="s">
        <v>289</v>
      </c>
      <c r="J330" s="11" t="s">
        <v>289</v>
      </c>
      <c r="K330" s="11" t="s">
        <v>289</v>
      </c>
      <c r="L330" s="11" t="s">
        <v>289</v>
      </c>
      <c r="M330" s="11" t="s">
        <v>324</v>
      </c>
      <c r="N330" s="11" t="s">
        <v>324</v>
      </c>
      <c r="O330" s="11" t="s">
        <v>289</v>
      </c>
      <c r="P330" s="11" t="s">
        <v>289</v>
      </c>
      <c r="Q330" s="11" t="s">
        <v>324</v>
      </c>
      <c r="R330" s="11" t="s">
        <v>290</v>
      </c>
      <c r="S330" s="146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2</v>
      </c>
    </row>
    <row r="331" spans="1:65">
      <c r="A331" s="30"/>
      <c r="B331" s="19"/>
      <c r="C331" s="9"/>
      <c r="D331" s="26" t="s">
        <v>325</v>
      </c>
      <c r="E331" s="26" t="s">
        <v>326</v>
      </c>
      <c r="F331" s="26" t="s">
        <v>327</v>
      </c>
      <c r="G331" s="26" t="s">
        <v>327</v>
      </c>
      <c r="H331" s="26" t="s">
        <v>327</v>
      </c>
      <c r="I331" s="26" t="s">
        <v>327</v>
      </c>
      <c r="J331" s="26" t="s">
        <v>327</v>
      </c>
      <c r="K331" s="26" t="s">
        <v>327</v>
      </c>
      <c r="L331" s="26" t="s">
        <v>327</v>
      </c>
      <c r="M331" s="26" t="s">
        <v>325</v>
      </c>
      <c r="N331" s="26" t="s">
        <v>325</v>
      </c>
      <c r="O331" s="26" t="s">
        <v>327</v>
      </c>
      <c r="P331" s="26" t="s">
        <v>292</v>
      </c>
      <c r="Q331" s="26" t="s">
        <v>328</v>
      </c>
      <c r="R331" s="26" t="s">
        <v>325</v>
      </c>
      <c r="S331" s="146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3</v>
      </c>
    </row>
    <row r="332" spans="1:65">
      <c r="A332" s="30"/>
      <c r="B332" s="18">
        <v>1</v>
      </c>
      <c r="C332" s="14">
        <v>1</v>
      </c>
      <c r="D332" s="22">
        <v>3.61</v>
      </c>
      <c r="E332" s="22">
        <v>3.9230141723131555</v>
      </c>
      <c r="F332" s="22">
        <v>4.03</v>
      </c>
      <c r="G332" s="22">
        <v>3.73</v>
      </c>
      <c r="H332" s="22">
        <v>3.6</v>
      </c>
      <c r="I332" s="22">
        <v>3.75</v>
      </c>
      <c r="J332" s="22">
        <v>3.27</v>
      </c>
      <c r="K332" s="22">
        <v>3.73</v>
      </c>
      <c r="L332" s="22">
        <v>3.37</v>
      </c>
      <c r="M332" s="22">
        <v>3.5932318721000005</v>
      </c>
      <c r="N332" s="147">
        <v>4.8</v>
      </c>
      <c r="O332" s="22">
        <v>3.8</v>
      </c>
      <c r="P332" s="22">
        <v>3.3</v>
      </c>
      <c r="Q332" s="147">
        <v>5.32</v>
      </c>
      <c r="R332" s="147" t="s">
        <v>103</v>
      </c>
      <c r="S332" s="146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1</v>
      </c>
    </row>
    <row r="333" spans="1:65">
      <c r="A333" s="30"/>
      <c r="B333" s="19">
        <v>1</v>
      </c>
      <c r="C333" s="9">
        <v>2</v>
      </c>
      <c r="D333" s="11">
        <v>3.66</v>
      </c>
      <c r="E333" s="11">
        <v>4.2244728583620779</v>
      </c>
      <c r="F333" s="11">
        <v>3.98</v>
      </c>
      <c r="G333" s="11">
        <v>3.8500000000000005</v>
      </c>
      <c r="H333" s="11">
        <v>3.59</v>
      </c>
      <c r="I333" s="11">
        <v>3.74</v>
      </c>
      <c r="J333" s="11">
        <v>3.26</v>
      </c>
      <c r="K333" s="11">
        <v>3.48</v>
      </c>
      <c r="L333" s="11">
        <v>3.4</v>
      </c>
      <c r="M333" s="11">
        <v>3.6772879247000003</v>
      </c>
      <c r="N333" s="148">
        <v>4.9000000000000004</v>
      </c>
      <c r="O333" s="11">
        <v>3.6</v>
      </c>
      <c r="P333" s="11">
        <v>3.2</v>
      </c>
      <c r="Q333" s="148">
        <v>5.37</v>
      </c>
      <c r="R333" s="148" t="s">
        <v>103</v>
      </c>
      <c r="S333" s="146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35</v>
      </c>
    </row>
    <row r="334" spans="1:65">
      <c r="A334" s="30"/>
      <c r="B334" s="19">
        <v>1</v>
      </c>
      <c r="C334" s="9">
        <v>3</v>
      </c>
      <c r="D334" s="11">
        <v>3.61</v>
      </c>
      <c r="E334" s="11">
        <v>4.0051227155694251</v>
      </c>
      <c r="F334" s="11">
        <v>4.21</v>
      </c>
      <c r="G334" s="11">
        <v>3.75</v>
      </c>
      <c r="H334" s="11">
        <v>3.56</v>
      </c>
      <c r="I334" s="11">
        <v>3.73</v>
      </c>
      <c r="J334" s="11">
        <v>3.27</v>
      </c>
      <c r="K334" s="11">
        <v>3.58</v>
      </c>
      <c r="L334" s="149">
        <v>3.57</v>
      </c>
      <c r="M334" s="11">
        <v>3.7949935164999999</v>
      </c>
      <c r="N334" s="148">
        <v>4.8</v>
      </c>
      <c r="O334" s="11">
        <v>3.6</v>
      </c>
      <c r="P334" s="11">
        <v>3.3</v>
      </c>
      <c r="Q334" s="148">
        <v>6.02</v>
      </c>
      <c r="R334" s="148" t="s">
        <v>103</v>
      </c>
      <c r="S334" s="146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16</v>
      </c>
    </row>
    <row r="335" spans="1:65">
      <c r="A335" s="30"/>
      <c r="B335" s="19">
        <v>1</v>
      </c>
      <c r="C335" s="9">
        <v>4</v>
      </c>
      <c r="D335" s="11">
        <v>3.67</v>
      </c>
      <c r="E335" s="11">
        <v>3.9013758194930137</v>
      </c>
      <c r="F335" s="11">
        <v>3.95</v>
      </c>
      <c r="G335" s="11">
        <v>3.65</v>
      </c>
      <c r="H335" s="11">
        <v>3.66</v>
      </c>
      <c r="I335" s="11">
        <v>3.82</v>
      </c>
      <c r="J335" s="11">
        <v>3.18</v>
      </c>
      <c r="K335" s="11">
        <v>3.65</v>
      </c>
      <c r="L335" s="11">
        <v>3.38</v>
      </c>
      <c r="M335" s="11">
        <v>3.7418136379000004</v>
      </c>
      <c r="N335" s="148">
        <v>4.8</v>
      </c>
      <c r="O335" s="11">
        <v>3.8</v>
      </c>
      <c r="P335" s="11">
        <v>3.3</v>
      </c>
      <c r="Q335" s="148">
        <v>5.99</v>
      </c>
      <c r="R335" s="148" t="s">
        <v>103</v>
      </c>
      <c r="S335" s="146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3.6376054792649817</v>
      </c>
    </row>
    <row r="336" spans="1:65">
      <c r="A336" s="30"/>
      <c r="B336" s="19">
        <v>1</v>
      </c>
      <c r="C336" s="9">
        <v>5</v>
      </c>
      <c r="D336" s="11">
        <v>3.61</v>
      </c>
      <c r="E336" s="11">
        <v>3.9090007687885153</v>
      </c>
      <c r="F336" s="11">
        <v>4.04</v>
      </c>
      <c r="G336" s="11">
        <v>3.64</v>
      </c>
      <c r="H336" s="11">
        <v>3.57</v>
      </c>
      <c r="I336" s="11">
        <v>3.72</v>
      </c>
      <c r="J336" s="11">
        <v>3.25</v>
      </c>
      <c r="K336" s="11">
        <v>3.69</v>
      </c>
      <c r="L336" s="11">
        <v>3.49</v>
      </c>
      <c r="M336" s="11">
        <v>3.6076800175000003</v>
      </c>
      <c r="N336" s="148">
        <v>4.9000000000000004</v>
      </c>
      <c r="O336" s="11">
        <v>3.6</v>
      </c>
      <c r="P336" s="11">
        <v>3.2</v>
      </c>
      <c r="Q336" s="148">
        <v>6.39</v>
      </c>
      <c r="R336" s="148" t="s">
        <v>103</v>
      </c>
      <c r="S336" s="146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92</v>
      </c>
    </row>
    <row r="337" spans="1:65">
      <c r="A337" s="30"/>
      <c r="B337" s="19">
        <v>1</v>
      </c>
      <c r="C337" s="9">
        <v>6</v>
      </c>
      <c r="D337" s="11">
        <v>3.62</v>
      </c>
      <c r="E337" s="11">
        <v>4.0481679559524428</v>
      </c>
      <c r="F337" s="11">
        <v>4.1100000000000003</v>
      </c>
      <c r="G337" s="11">
        <v>3.9899999999999998</v>
      </c>
      <c r="H337" s="11">
        <v>3.61</v>
      </c>
      <c r="I337" s="11">
        <v>3.71</v>
      </c>
      <c r="J337" s="11">
        <v>3.3</v>
      </c>
      <c r="K337" s="11">
        <v>3.6</v>
      </c>
      <c r="L337" s="11">
        <v>3.4</v>
      </c>
      <c r="M337" s="11">
        <v>3.8034332479000006</v>
      </c>
      <c r="N337" s="148">
        <v>4.7</v>
      </c>
      <c r="O337" s="11">
        <v>3.2</v>
      </c>
      <c r="P337" s="11">
        <v>3.3</v>
      </c>
      <c r="Q337" s="148">
        <v>5.93</v>
      </c>
      <c r="R337" s="148" t="s">
        <v>103</v>
      </c>
      <c r="S337" s="146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5"/>
    </row>
    <row r="338" spans="1:65">
      <c r="A338" s="30"/>
      <c r="B338" s="20" t="s">
        <v>262</v>
      </c>
      <c r="C338" s="12"/>
      <c r="D338" s="23">
        <v>3.6300000000000003</v>
      </c>
      <c r="E338" s="23">
        <v>4.0018590484131051</v>
      </c>
      <c r="F338" s="23">
        <v>4.0533333333333328</v>
      </c>
      <c r="G338" s="23">
        <v>3.7683333333333331</v>
      </c>
      <c r="H338" s="23">
        <v>3.5983333333333332</v>
      </c>
      <c r="I338" s="23">
        <v>3.7450000000000006</v>
      </c>
      <c r="J338" s="23">
        <v>3.2549999999999994</v>
      </c>
      <c r="K338" s="23">
        <v>3.6216666666666666</v>
      </c>
      <c r="L338" s="23">
        <v>3.4350000000000001</v>
      </c>
      <c r="M338" s="23">
        <v>3.7030733694333335</v>
      </c>
      <c r="N338" s="23">
        <v>4.8166666666666673</v>
      </c>
      <c r="O338" s="23">
        <v>3.6</v>
      </c>
      <c r="P338" s="23">
        <v>3.2666666666666671</v>
      </c>
      <c r="Q338" s="23">
        <v>5.8366666666666669</v>
      </c>
      <c r="R338" s="23" t="s">
        <v>696</v>
      </c>
      <c r="S338" s="146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5"/>
    </row>
    <row r="339" spans="1:65">
      <c r="A339" s="30"/>
      <c r="B339" s="3" t="s">
        <v>263</v>
      </c>
      <c r="C339" s="29"/>
      <c r="D339" s="11">
        <v>3.6150000000000002</v>
      </c>
      <c r="E339" s="11">
        <v>3.9640684439412901</v>
      </c>
      <c r="F339" s="11">
        <v>4.0350000000000001</v>
      </c>
      <c r="G339" s="11">
        <v>3.74</v>
      </c>
      <c r="H339" s="11">
        <v>3.5949999999999998</v>
      </c>
      <c r="I339" s="11">
        <v>3.7350000000000003</v>
      </c>
      <c r="J339" s="11">
        <v>3.2649999999999997</v>
      </c>
      <c r="K339" s="11">
        <v>3.625</v>
      </c>
      <c r="L339" s="11">
        <v>3.4</v>
      </c>
      <c r="M339" s="11">
        <v>3.7095507813000004</v>
      </c>
      <c r="N339" s="11">
        <v>4.8</v>
      </c>
      <c r="O339" s="11">
        <v>3.6</v>
      </c>
      <c r="P339" s="11">
        <v>3.3</v>
      </c>
      <c r="Q339" s="11">
        <v>5.96</v>
      </c>
      <c r="R339" s="11" t="s">
        <v>696</v>
      </c>
      <c r="S339" s="146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30"/>
      <c r="B340" s="3" t="s">
        <v>264</v>
      </c>
      <c r="C340" s="29"/>
      <c r="D340" s="24">
        <v>2.7568097504180499E-2</v>
      </c>
      <c r="E340" s="24">
        <v>0.12381286580727703</v>
      </c>
      <c r="F340" s="24">
        <v>9.4375137968994049E-2</v>
      </c>
      <c r="G340" s="24">
        <v>0.13272779161376363</v>
      </c>
      <c r="H340" s="24">
        <v>3.544949458972118E-2</v>
      </c>
      <c r="I340" s="24">
        <v>3.9370039370058972E-2</v>
      </c>
      <c r="J340" s="24">
        <v>4.0373258476372596E-2</v>
      </c>
      <c r="K340" s="24">
        <v>8.886319072972039E-2</v>
      </c>
      <c r="L340" s="24">
        <v>7.8676553051083772E-2</v>
      </c>
      <c r="M340" s="24">
        <v>9.1490067584489562E-2</v>
      </c>
      <c r="N340" s="24">
        <v>7.5277265270908222E-2</v>
      </c>
      <c r="O340" s="24">
        <v>0.21908902300206631</v>
      </c>
      <c r="P340" s="24">
        <v>5.1639777949432045E-2</v>
      </c>
      <c r="Q340" s="24">
        <v>0.41394041439157214</v>
      </c>
      <c r="R340" s="24" t="s">
        <v>696</v>
      </c>
      <c r="S340" s="202"/>
      <c r="T340" s="203"/>
      <c r="U340" s="203"/>
      <c r="V340" s="203"/>
      <c r="W340" s="203"/>
      <c r="X340" s="203"/>
      <c r="Y340" s="203"/>
      <c r="Z340" s="203"/>
      <c r="AA340" s="203"/>
      <c r="AB340" s="203"/>
      <c r="AC340" s="203"/>
      <c r="AD340" s="203"/>
      <c r="AE340" s="203"/>
      <c r="AF340" s="203"/>
      <c r="AG340" s="203"/>
      <c r="AH340" s="203"/>
      <c r="AI340" s="203"/>
      <c r="AJ340" s="203"/>
      <c r="AK340" s="203"/>
      <c r="AL340" s="203"/>
      <c r="AM340" s="203"/>
      <c r="AN340" s="203"/>
      <c r="AO340" s="203"/>
      <c r="AP340" s="203"/>
      <c r="AQ340" s="203"/>
      <c r="AR340" s="203"/>
      <c r="AS340" s="203"/>
      <c r="AT340" s="203"/>
      <c r="AU340" s="203"/>
      <c r="AV340" s="203"/>
      <c r="AW340" s="203"/>
      <c r="AX340" s="203"/>
      <c r="AY340" s="203"/>
      <c r="AZ340" s="203"/>
      <c r="BA340" s="203"/>
      <c r="BB340" s="203"/>
      <c r="BC340" s="203"/>
      <c r="BD340" s="203"/>
      <c r="BE340" s="203"/>
      <c r="BF340" s="203"/>
      <c r="BG340" s="203"/>
      <c r="BH340" s="203"/>
      <c r="BI340" s="203"/>
      <c r="BJ340" s="203"/>
      <c r="BK340" s="203"/>
      <c r="BL340" s="203"/>
      <c r="BM340" s="56"/>
    </row>
    <row r="341" spans="1:65">
      <c r="A341" s="30"/>
      <c r="B341" s="3" t="s">
        <v>86</v>
      </c>
      <c r="C341" s="29"/>
      <c r="D341" s="13">
        <v>7.5945172187825063E-3</v>
      </c>
      <c r="E341" s="13">
        <v>3.0938837252744749E-2</v>
      </c>
      <c r="F341" s="13">
        <v>2.3283339959455772E-2</v>
      </c>
      <c r="G341" s="13">
        <v>3.5221881896620164E-2</v>
      </c>
      <c r="H341" s="13">
        <v>9.8516427762078314E-3</v>
      </c>
      <c r="I341" s="13">
        <v>1.0512694090803461E-2</v>
      </c>
      <c r="J341" s="13">
        <v>1.2403458825306484E-2</v>
      </c>
      <c r="K341" s="13">
        <v>2.453654599071893E-2</v>
      </c>
      <c r="L341" s="13">
        <v>2.2904382256501824E-2</v>
      </c>
      <c r="M341" s="13">
        <v>2.4706523057222041E-2</v>
      </c>
      <c r="N341" s="13">
        <v>1.5628497980119352E-2</v>
      </c>
      <c r="O341" s="13">
        <v>6.0858061945018416E-2</v>
      </c>
      <c r="P341" s="13">
        <v>1.5808095290642459E-2</v>
      </c>
      <c r="Q341" s="13">
        <v>7.0920687788390432E-2</v>
      </c>
      <c r="R341" s="13" t="s">
        <v>696</v>
      </c>
      <c r="S341" s="146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3" t="s">
        <v>265</v>
      </c>
      <c r="C342" s="29"/>
      <c r="D342" s="13">
        <v>-2.0907927779232338E-3</v>
      </c>
      <c r="E342" s="13">
        <v>0.10013553454997681</v>
      </c>
      <c r="F342" s="13">
        <v>0.11428613037836999</v>
      </c>
      <c r="G342" s="13">
        <v>3.5937886836141075E-2</v>
      </c>
      <c r="H342" s="13">
        <v>-1.0796153171504397E-2</v>
      </c>
      <c r="I342" s="13">
        <v>2.9523410756660429E-2</v>
      </c>
      <c r="J342" s="13">
        <v>-0.10518058691243559</v>
      </c>
      <c r="K342" s="13">
        <v>-4.3816770920236392E-3</v>
      </c>
      <c r="L342" s="13">
        <v>-5.5697485727869589E-2</v>
      </c>
      <c r="M342" s="13">
        <v>1.7997523519669878E-2</v>
      </c>
      <c r="N342" s="13">
        <v>0.32413113354995504</v>
      </c>
      <c r="O342" s="13">
        <v>-1.0337976308684271E-2</v>
      </c>
      <c r="P342" s="13">
        <v>-0.10197334887269494</v>
      </c>
      <c r="Q342" s="13">
        <v>0.60453537359582765</v>
      </c>
      <c r="R342" s="13" t="s">
        <v>696</v>
      </c>
      <c r="S342" s="146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46" t="s">
        <v>266</v>
      </c>
      <c r="C343" s="47"/>
      <c r="D343" s="45">
        <v>0</v>
      </c>
      <c r="E343" s="45">
        <v>1.29</v>
      </c>
      <c r="F343" s="45">
        <v>1.46</v>
      </c>
      <c r="G343" s="45">
        <v>0.48</v>
      </c>
      <c r="H343" s="45">
        <v>0.11</v>
      </c>
      <c r="I343" s="45">
        <v>0.4</v>
      </c>
      <c r="J343" s="45">
        <v>1.3</v>
      </c>
      <c r="K343" s="45">
        <v>0.03</v>
      </c>
      <c r="L343" s="45">
        <v>0.67</v>
      </c>
      <c r="M343" s="45">
        <v>0.25</v>
      </c>
      <c r="N343" s="45">
        <v>4.0999999999999996</v>
      </c>
      <c r="O343" s="45">
        <v>0.1</v>
      </c>
      <c r="P343" s="45">
        <v>1.26</v>
      </c>
      <c r="Q343" s="45">
        <v>7.63</v>
      </c>
      <c r="R343" s="45">
        <v>3.91</v>
      </c>
      <c r="S343" s="146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B344" s="31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BM344" s="55"/>
    </row>
    <row r="345" spans="1:65" ht="15">
      <c r="B345" s="8" t="s">
        <v>573</v>
      </c>
      <c r="BM345" s="28" t="s">
        <v>323</v>
      </c>
    </row>
    <row r="346" spans="1:65" ht="15">
      <c r="A346" s="25" t="s">
        <v>5</v>
      </c>
      <c r="B346" s="18" t="s">
        <v>110</v>
      </c>
      <c r="C346" s="15" t="s">
        <v>111</v>
      </c>
      <c r="D346" s="16" t="s">
        <v>230</v>
      </c>
      <c r="E346" s="17" t="s">
        <v>230</v>
      </c>
      <c r="F346" s="17" t="s">
        <v>230</v>
      </c>
      <c r="G346" s="17" t="s">
        <v>230</v>
      </c>
      <c r="H346" s="146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1</v>
      </c>
    </row>
    <row r="347" spans="1:65">
      <c r="A347" s="30"/>
      <c r="B347" s="19" t="s">
        <v>231</v>
      </c>
      <c r="C347" s="9" t="s">
        <v>231</v>
      </c>
      <c r="D347" s="144" t="s">
        <v>234</v>
      </c>
      <c r="E347" s="145" t="s">
        <v>235</v>
      </c>
      <c r="F347" s="145" t="s">
        <v>239</v>
      </c>
      <c r="G347" s="145" t="s">
        <v>255</v>
      </c>
      <c r="H347" s="146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8" t="s">
        <v>3</v>
      </c>
    </row>
    <row r="348" spans="1:65">
      <c r="A348" s="30"/>
      <c r="B348" s="19"/>
      <c r="C348" s="9"/>
      <c r="D348" s="10" t="s">
        <v>289</v>
      </c>
      <c r="E348" s="11" t="s">
        <v>289</v>
      </c>
      <c r="F348" s="11" t="s">
        <v>324</v>
      </c>
      <c r="G348" s="11" t="s">
        <v>289</v>
      </c>
      <c r="H348" s="146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8">
        <v>2</v>
      </c>
    </row>
    <row r="349" spans="1:65">
      <c r="A349" s="30"/>
      <c r="B349" s="19"/>
      <c r="C349" s="9"/>
      <c r="D349" s="26" t="s">
        <v>325</v>
      </c>
      <c r="E349" s="26" t="s">
        <v>326</v>
      </c>
      <c r="F349" s="26" t="s">
        <v>327</v>
      </c>
      <c r="G349" s="26" t="s">
        <v>261</v>
      </c>
      <c r="H349" s="146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2</v>
      </c>
    </row>
    <row r="350" spans="1:65">
      <c r="A350" s="30"/>
      <c r="B350" s="18">
        <v>1</v>
      </c>
      <c r="C350" s="14">
        <v>1</v>
      </c>
      <c r="D350" s="22">
        <v>2.359</v>
      </c>
      <c r="E350" s="22">
        <v>2.3858318537253034</v>
      </c>
      <c r="F350" s="22">
        <v>2.7</v>
      </c>
      <c r="G350" s="22">
        <v>1.85</v>
      </c>
      <c r="H350" s="146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1</v>
      </c>
    </row>
    <row r="351" spans="1:65">
      <c r="A351" s="30"/>
      <c r="B351" s="19">
        <v>1</v>
      </c>
      <c r="C351" s="9">
        <v>2</v>
      </c>
      <c r="D351" s="11">
        <v>2.3610000000000002</v>
      </c>
      <c r="E351" s="11">
        <v>2.2657532708651864</v>
      </c>
      <c r="F351" s="11">
        <v>2.6</v>
      </c>
      <c r="G351" s="11">
        <v>1.9400000000000002</v>
      </c>
      <c r="H351" s="146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5</v>
      </c>
    </row>
    <row r="352" spans="1:65">
      <c r="A352" s="30"/>
      <c r="B352" s="19">
        <v>1</v>
      </c>
      <c r="C352" s="9">
        <v>3</v>
      </c>
      <c r="D352" s="11">
        <v>2.3690000000000002</v>
      </c>
      <c r="E352" s="11">
        <v>2.5748311226742384</v>
      </c>
      <c r="F352" s="11">
        <v>2.8</v>
      </c>
      <c r="G352" s="11">
        <v>1.88</v>
      </c>
      <c r="H352" s="146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16</v>
      </c>
    </row>
    <row r="353" spans="1:65">
      <c r="A353" s="30"/>
      <c r="B353" s="19">
        <v>1</v>
      </c>
      <c r="C353" s="9">
        <v>4</v>
      </c>
      <c r="D353" s="11">
        <v>2.4049999999999998</v>
      </c>
      <c r="E353" s="11">
        <v>2.3995725534763723</v>
      </c>
      <c r="F353" s="11">
        <v>2.6</v>
      </c>
      <c r="G353" s="11">
        <v>1.9400000000000002</v>
      </c>
      <c r="H353" s="146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2.33687407672562</v>
      </c>
    </row>
    <row r="354" spans="1:65">
      <c r="A354" s="30"/>
      <c r="B354" s="19">
        <v>1</v>
      </c>
      <c r="C354" s="9">
        <v>5</v>
      </c>
      <c r="D354" s="11">
        <v>2.4020000000000001</v>
      </c>
      <c r="E354" s="11">
        <v>2.287009193490058</v>
      </c>
      <c r="F354" s="11">
        <v>2.7</v>
      </c>
      <c r="G354" s="11">
        <v>1.92</v>
      </c>
      <c r="H354" s="146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11</v>
      </c>
    </row>
    <row r="355" spans="1:65">
      <c r="A355" s="30"/>
      <c r="B355" s="19">
        <v>1</v>
      </c>
      <c r="C355" s="9">
        <v>6</v>
      </c>
      <c r="D355" s="11">
        <v>2.3239999999999998</v>
      </c>
      <c r="E355" s="11">
        <v>2.5019798471837422</v>
      </c>
      <c r="F355" s="11">
        <v>2.6</v>
      </c>
      <c r="G355" s="11">
        <v>1.92</v>
      </c>
      <c r="H355" s="146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5"/>
    </row>
    <row r="356" spans="1:65">
      <c r="A356" s="30"/>
      <c r="B356" s="20" t="s">
        <v>262</v>
      </c>
      <c r="C356" s="12"/>
      <c r="D356" s="23">
        <v>2.37</v>
      </c>
      <c r="E356" s="23">
        <v>2.4024963069024836</v>
      </c>
      <c r="F356" s="23">
        <v>2.6666666666666674</v>
      </c>
      <c r="G356" s="23">
        <v>1.9083333333333334</v>
      </c>
      <c r="H356" s="146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5"/>
    </row>
    <row r="357" spans="1:65">
      <c r="A357" s="30"/>
      <c r="B357" s="3" t="s">
        <v>263</v>
      </c>
      <c r="C357" s="29"/>
      <c r="D357" s="11">
        <v>2.3650000000000002</v>
      </c>
      <c r="E357" s="11">
        <v>2.3927022036008379</v>
      </c>
      <c r="F357" s="11">
        <v>2.6500000000000004</v>
      </c>
      <c r="G357" s="11">
        <v>1.92</v>
      </c>
      <c r="H357" s="146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30"/>
      <c r="B358" s="3" t="s">
        <v>264</v>
      </c>
      <c r="C358" s="29"/>
      <c r="D358" s="24">
        <v>3.0225816779700116E-2</v>
      </c>
      <c r="E358" s="24">
        <v>0.11993202000867041</v>
      </c>
      <c r="F358" s="24">
        <v>8.1649658092772526E-2</v>
      </c>
      <c r="G358" s="24">
        <v>3.60092580688171E-2</v>
      </c>
      <c r="H358" s="146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3" t="s">
        <v>86</v>
      </c>
      <c r="C359" s="29"/>
      <c r="D359" s="13">
        <v>1.2753509189746885E-2</v>
      </c>
      <c r="E359" s="13">
        <v>4.9919752077911689E-2</v>
      </c>
      <c r="F359" s="13">
        <v>3.061862178478969E-2</v>
      </c>
      <c r="G359" s="13">
        <v>1.8869480210733851E-2</v>
      </c>
      <c r="H359" s="146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265</v>
      </c>
      <c r="C360" s="29"/>
      <c r="D360" s="13">
        <v>1.4175313768209241E-2</v>
      </c>
      <c r="E360" s="13">
        <v>2.8081200793160566E-2</v>
      </c>
      <c r="F360" s="13">
        <v>0.14112552885311902</v>
      </c>
      <c r="G360" s="13">
        <v>-0.18338204341448683</v>
      </c>
      <c r="H360" s="146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46" t="s">
        <v>266</v>
      </c>
      <c r="C361" s="47"/>
      <c r="D361" s="45">
        <v>7.0000000000000007E-2</v>
      </c>
      <c r="E361" s="45">
        <v>7.0000000000000007E-2</v>
      </c>
      <c r="F361" s="45">
        <v>1.27</v>
      </c>
      <c r="G361" s="45">
        <v>2.17</v>
      </c>
      <c r="H361" s="146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B362" s="31"/>
      <c r="C362" s="20"/>
      <c r="D362" s="20"/>
      <c r="E362" s="20"/>
      <c r="F362" s="20"/>
      <c r="G362" s="20"/>
      <c r="BM362" s="55"/>
    </row>
    <row r="363" spans="1:65" ht="15">
      <c r="B363" s="8" t="s">
        <v>574</v>
      </c>
      <c r="BM363" s="28" t="s">
        <v>66</v>
      </c>
    </row>
    <row r="364" spans="1:65" ht="15">
      <c r="A364" s="25" t="s">
        <v>81</v>
      </c>
      <c r="B364" s="18" t="s">
        <v>110</v>
      </c>
      <c r="C364" s="15" t="s">
        <v>111</v>
      </c>
      <c r="D364" s="16" t="s">
        <v>230</v>
      </c>
      <c r="E364" s="17" t="s">
        <v>230</v>
      </c>
      <c r="F364" s="17" t="s">
        <v>230</v>
      </c>
      <c r="G364" s="17" t="s">
        <v>230</v>
      </c>
      <c r="H364" s="17" t="s">
        <v>230</v>
      </c>
      <c r="I364" s="17" t="s">
        <v>230</v>
      </c>
      <c r="J364" s="17" t="s">
        <v>230</v>
      </c>
      <c r="K364" s="17" t="s">
        <v>230</v>
      </c>
      <c r="L364" s="17" t="s">
        <v>230</v>
      </c>
      <c r="M364" s="146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8">
        <v>1</v>
      </c>
    </row>
    <row r="365" spans="1:65">
      <c r="A365" s="30"/>
      <c r="B365" s="19" t="s">
        <v>231</v>
      </c>
      <c r="C365" s="9" t="s">
        <v>231</v>
      </c>
      <c r="D365" s="144" t="s">
        <v>235</v>
      </c>
      <c r="E365" s="145" t="s">
        <v>239</v>
      </c>
      <c r="F365" s="145" t="s">
        <v>240</v>
      </c>
      <c r="G365" s="145" t="s">
        <v>241</v>
      </c>
      <c r="H365" s="145" t="s">
        <v>242</v>
      </c>
      <c r="I365" s="145" t="s">
        <v>243</v>
      </c>
      <c r="J365" s="145" t="s">
        <v>244</v>
      </c>
      <c r="K365" s="145" t="s">
        <v>245</v>
      </c>
      <c r="L365" s="145" t="s">
        <v>286</v>
      </c>
      <c r="M365" s="146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8" t="s">
        <v>3</v>
      </c>
    </row>
    <row r="366" spans="1:65">
      <c r="A366" s="30"/>
      <c r="B366" s="19"/>
      <c r="C366" s="9"/>
      <c r="D366" s="10" t="s">
        <v>289</v>
      </c>
      <c r="E366" s="11" t="s">
        <v>324</v>
      </c>
      <c r="F366" s="11" t="s">
        <v>289</v>
      </c>
      <c r="G366" s="11" t="s">
        <v>289</v>
      </c>
      <c r="H366" s="11" t="s">
        <v>289</v>
      </c>
      <c r="I366" s="11" t="s">
        <v>289</v>
      </c>
      <c r="J366" s="11" t="s">
        <v>289</v>
      </c>
      <c r="K366" s="11" t="s">
        <v>289</v>
      </c>
      <c r="L366" s="11" t="s">
        <v>324</v>
      </c>
      <c r="M366" s="146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3</v>
      </c>
    </row>
    <row r="367" spans="1:65">
      <c r="A367" s="30"/>
      <c r="B367" s="19"/>
      <c r="C367" s="9"/>
      <c r="D367" s="26" t="s">
        <v>326</v>
      </c>
      <c r="E367" s="26" t="s">
        <v>327</v>
      </c>
      <c r="F367" s="26" t="s">
        <v>327</v>
      </c>
      <c r="G367" s="26" t="s">
        <v>327</v>
      </c>
      <c r="H367" s="26" t="s">
        <v>327</v>
      </c>
      <c r="I367" s="26" t="s">
        <v>327</v>
      </c>
      <c r="J367" s="26" t="s">
        <v>327</v>
      </c>
      <c r="K367" s="26" t="s">
        <v>327</v>
      </c>
      <c r="L367" s="26" t="s">
        <v>328</v>
      </c>
      <c r="M367" s="146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3</v>
      </c>
    </row>
    <row r="368" spans="1:65">
      <c r="A368" s="30"/>
      <c r="B368" s="18">
        <v>1</v>
      </c>
      <c r="C368" s="14">
        <v>1</v>
      </c>
      <c r="D368" s="222" t="s">
        <v>96</v>
      </c>
      <c r="E368" s="222" t="s">
        <v>104</v>
      </c>
      <c r="F368" s="222">
        <v>0.21</v>
      </c>
      <c r="G368" s="221">
        <v>0.05</v>
      </c>
      <c r="H368" s="221">
        <v>7.0000000000000007E-2</v>
      </c>
      <c r="I368" s="221">
        <v>0.08</v>
      </c>
      <c r="J368" s="221">
        <v>0.06</v>
      </c>
      <c r="K368" s="221">
        <v>0.11</v>
      </c>
      <c r="L368" s="221">
        <v>0.11</v>
      </c>
      <c r="M368" s="202"/>
      <c r="N368" s="203"/>
      <c r="O368" s="203"/>
      <c r="P368" s="203"/>
      <c r="Q368" s="203"/>
      <c r="R368" s="203"/>
      <c r="S368" s="203"/>
      <c r="T368" s="203"/>
      <c r="U368" s="203"/>
      <c r="V368" s="203"/>
      <c r="W368" s="203"/>
      <c r="X368" s="203"/>
      <c r="Y368" s="203"/>
      <c r="Z368" s="203"/>
      <c r="AA368" s="203"/>
      <c r="AB368" s="203"/>
      <c r="AC368" s="203"/>
      <c r="AD368" s="203"/>
      <c r="AE368" s="203"/>
      <c r="AF368" s="203"/>
      <c r="AG368" s="203"/>
      <c r="AH368" s="203"/>
      <c r="AI368" s="203"/>
      <c r="AJ368" s="203"/>
      <c r="AK368" s="203"/>
      <c r="AL368" s="203"/>
      <c r="AM368" s="203"/>
      <c r="AN368" s="203"/>
      <c r="AO368" s="203"/>
      <c r="AP368" s="203"/>
      <c r="AQ368" s="203"/>
      <c r="AR368" s="203"/>
      <c r="AS368" s="203"/>
      <c r="AT368" s="203"/>
      <c r="AU368" s="203"/>
      <c r="AV368" s="203"/>
      <c r="AW368" s="203"/>
      <c r="AX368" s="203"/>
      <c r="AY368" s="203"/>
      <c r="AZ368" s="203"/>
      <c r="BA368" s="203"/>
      <c r="BB368" s="203"/>
      <c r="BC368" s="203"/>
      <c r="BD368" s="203"/>
      <c r="BE368" s="203"/>
      <c r="BF368" s="203"/>
      <c r="BG368" s="203"/>
      <c r="BH368" s="203"/>
      <c r="BI368" s="203"/>
      <c r="BJ368" s="203"/>
      <c r="BK368" s="203"/>
      <c r="BL368" s="203"/>
      <c r="BM368" s="223">
        <v>1</v>
      </c>
    </row>
    <row r="369" spans="1:65">
      <c r="A369" s="30"/>
      <c r="B369" s="19">
        <v>1</v>
      </c>
      <c r="C369" s="9">
        <v>2</v>
      </c>
      <c r="D369" s="224" t="s">
        <v>96</v>
      </c>
      <c r="E369" s="224" t="s">
        <v>104</v>
      </c>
      <c r="F369" s="224">
        <v>0.19</v>
      </c>
      <c r="G369" s="24">
        <v>0.05</v>
      </c>
      <c r="H369" s="24">
        <v>0.06</v>
      </c>
      <c r="I369" s="24">
        <v>0.08</v>
      </c>
      <c r="J369" s="24">
        <v>0.05</v>
      </c>
      <c r="K369" s="24">
        <v>0.11</v>
      </c>
      <c r="L369" s="24">
        <v>0.11</v>
      </c>
      <c r="M369" s="202"/>
      <c r="N369" s="203"/>
      <c r="O369" s="203"/>
      <c r="P369" s="203"/>
      <c r="Q369" s="203"/>
      <c r="R369" s="203"/>
      <c r="S369" s="203"/>
      <c r="T369" s="203"/>
      <c r="U369" s="203"/>
      <c r="V369" s="203"/>
      <c r="W369" s="203"/>
      <c r="X369" s="203"/>
      <c r="Y369" s="203"/>
      <c r="Z369" s="203"/>
      <c r="AA369" s="203"/>
      <c r="AB369" s="203"/>
      <c r="AC369" s="203"/>
      <c r="AD369" s="203"/>
      <c r="AE369" s="203"/>
      <c r="AF369" s="203"/>
      <c r="AG369" s="203"/>
      <c r="AH369" s="203"/>
      <c r="AI369" s="203"/>
      <c r="AJ369" s="203"/>
      <c r="AK369" s="203"/>
      <c r="AL369" s="203"/>
      <c r="AM369" s="203"/>
      <c r="AN369" s="203"/>
      <c r="AO369" s="203"/>
      <c r="AP369" s="203"/>
      <c r="AQ369" s="203"/>
      <c r="AR369" s="203"/>
      <c r="AS369" s="203"/>
      <c r="AT369" s="203"/>
      <c r="AU369" s="203"/>
      <c r="AV369" s="203"/>
      <c r="AW369" s="203"/>
      <c r="AX369" s="203"/>
      <c r="AY369" s="203"/>
      <c r="AZ369" s="203"/>
      <c r="BA369" s="203"/>
      <c r="BB369" s="203"/>
      <c r="BC369" s="203"/>
      <c r="BD369" s="203"/>
      <c r="BE369" s="203"/>
      <c r="BF369" s="203"/>
      <c r="BG369" s="203"/>
      <c r="BH369" s="203"/>
      <c r="BI369" s="203"/>
      <c r="BJ369" s="203"/>
      <c r="BK369" s="203"/>
      <c r="BL369" s="203"/>
      <c r="BM369" s="223">
        <v>37</v>
      </c>
    </row>
    <row r="370" spans="1:65">
      <c r="A370" s="30"/>
      <c r="B370" s="19">
        <v>1</v>
      </c>
      <c r="C370" s="9">
        <v>3</v>
      </c>
      <c r="D370" s="224" t="s">
        <v>96</v>
      </c>
      <c r="E370" s="224" t="s">
        <v>104</v>
      </c>
      <c r="F370" s="224">
        <v>0.21</v>
      </c>
      <c r="G370" s="24">
        <v>0.05</v>
      </c>
      <c r="H370" s="24">
        <v>0.05</v>
      </c>
      <c r="I370" s="24">
        <v>0.09</v>
      </c>
      <c r="J370" s="24">
        <v>0.05</v>
      </c>
      <c r="K370" s="24">
        <v>0.12</v>
      </c>
      <c r="L370" s="24">
        <v>0.12</v>
      </c>
      <c r="M370" s="202"/>
      <c r="N370" s="203"/>
      <c r="O370" s="203"/>
      <c r="P370" s="203"/>
      <c r="Q370" s="203"/>
      <c r="R370" s="203"/>
      <c r="S370" s="203"/>
      <c r="T370" s="203"/>
      <c r="U370" s="203"/>
      <c r="V370" s="203"/>
      <c r="W370" s="203"/>
      <c r="X370" s="203"/>
      <c r="Y370" s="203"/>
      <c r="Z370" s="203"/>
      <c r="AA370" s="203"/>
      <c r="AB370" s="203"/>
      <c r="AC370" s="203"/>
      <c r="AD370" s="203"/>
      <c r="AE370" s="203"/>
      <c r="AF370" s="203"/>
      <c r="AG370" s="203"/>
      <c r="AH370" s="203"/>
      <c r="AI370" s="203"/>
      <c r="AJ370" s="203"/>
      <c r="AK370" s="203"/>
      <c r="AL370" s="203"/>
      <c r="AM370" s="203"/>
      <c r="AN370" s="203"/>
      <c r="AO370" s="203"/>
      <c r="AP370" s="203"/>
      <c r="AQ370" s="203"/>
      <c r="AR370" s="203"/>
      <c r="AS370" s="203"/>
      <c r="AT370" s="203"/>
      <c r="AU370" s="203"/>
      <c r="AV370" s="203"/>
      <c r="AW370" s="203"/>
      <c r="AX370" s="203"/>
      <c r="AY370" s="203"/>
      <c r="AZ370" s="203"/>
      <c r="BA370" s="203"/>
      <c r="BB370" s="203"/>
      <c r="BC370" s="203"/>
      <c r="BD370" s="203"/>
      <c r="BE370" s="203"/>
      <c r="BF370" s="203"/>
      <c r="BG370" s="203"/>
      <c r="BH370" s="203"/>
      <c r="BI370" s="203"/>
      <c r="BJ370" s="203"/>
      <c r="BK370" s="203"/>
      <c r="BL370" s="203"/>
      <c r="BM370" s="223">
        <v>16</v>
      </c>
    </row>
    <row r="371" spans="1:65">
      <c r="A371" s="30"/>
      <c r="B371" s="19">
        <v>1</v>
      </c>
      <c r="C371" s="9">
        <v>4</v>
      </c>
      <c r="D371" s="224" t="s">
        <v>96</v>
      </c>
      <c r="E371" s="224" t="s">
        <v>104</v>
      </c>
      <c r="F371" s="224">
        <v>0.22</v>
      </c>
      <c r="G371" s="24">
        <v>0.05</v>
      </c>
      <c r="H371" s="24">
        <v>0.06</v>
      </c>
      <c r="I371" s="24">
        <v>0.08</v>
      </c>
      <c r="J371" s="24">
        <v>0.05</v>
      </c>
      <c r="K371" s="24">
        <v>0.11</v>
      </c>
      <c r="L371" s="24">
        <v>0.11</v>
      </c>
      <c r="M371" s="202"/>
      <c r="N371" s="203"/>
      <c r="O371" s="203"/>
      <c r="P371" s="203"/>
      <c r="Q371" s="203"/>
      <c r="R371" s="203"/>
      <c r="S371" s="203"/>
      <c r="T371" s="203"/>
      <c r="U371" s="203"/>
      <c r="V371" s="203"/>
      <c r="W371" s="203"/>
      <c r="X371" s="203"/>
      <c r="Y371" s="203"/>
      <c r="Z371" s="203"/>
      <c r="AA371" s="203"/>
      <c r="AB371" s="203"/>
      <c r="AC371" s="203"/>
      <c r="AD371" s="203"/>
      <c r="AE371" s="203"/>
      <c r="AF371" s="203"/>
      <c r="AG371" s="203"/>
      <c r="AH371" s="203"/>
      <c r="AI371" s="203"/>
      <c r="AJ371" s="203"/>
      <c r="AK371" s="203"/>
      <c r="AL371" s="203"/>
      <c r="AM371" s="203"/>
      <c r="AN371" s="203"/>
      <c r="AO371" s="203"/>
      <c r="AP371" s="203"/>
      <c r="AQ371" s="203"/>
      <c r="AR371" s="203"/>
      <c r="AS371" s="203"/>
      <c r="AT371" s="203"/>
      <c r="AU371" s="203"/>
      <c r="AV371" s="203"/>
      <c r="AW371" s="203"/>
      <c r="AX371" s="203"/>
      <c r="AY371" s="203"/>
      <c r="AZ371" s="203"/>
      <c r="BA371" s="203"/>
      <c r="BB371" s="203"/>
      <c r="BC371" s="203"/>
      <c r="BD371" s="203"/>
      <c r="BE371" s="203"/>
      <c r="BF371" s="203"/>
      <c r="BG371" s="203"/>
      <c r="BH371" s="203"/>
      <c r="BI371" s="203"/>
      <c r="BJ371" s="203"/>
      <c r="BK371" s="203"/>
      <c r="BL371" s="203"/>
      <c r="BM371" s="223">
        <v>7.9166666666666677E-2</v>
      </c>
    </row>
    <row r="372" spans="1:65">
      <c r="A372" s="30"/>
      <c r="B372" s="19">
        <v>1</v>
      </c>
      <c r="C372" s="9">
        <v>5</v>
      </c>
      <c r="D372" s="224" t="s">
        <v>96</v>
      </c>
      <c r="E372" s="224" t="s">
        <v>104</v>
      </c>
      <c r="F372" s="224">
        <v>0.19</v>
      </c>
      <c r="G372" s="24">
        <v>0.06</v>
      </c>
      <c r="H372" s="24">
        <v>0.06</v>
      </c>
      <c r="I372" s="24">
        <v>0.08</v>
      </c>
      <c r="J372" s="24">
        <v>0.05</v>
      </c>
      <c r="K372" s="24">
        <v>0.1</v>
      </c>
      <c r="L372" s="24">
        <v>0.12</v>
      </c>
      <c r="M372" s="202"/>
      <c r="N372" s="203"/>
      <c r="O372" s="203"/>
      <c r="P372" s="203"/>
      <c r="Q372" s="203"/>
      <c r="R372" s="203"/>
      <c r="S372" s="203"/>
      <c r="T372" s="203"/>
      <c r="U372" s="203"/>
      <c r="V372" s="203"/>
      <c r="W372" s="203"/>
      <c r="X372" s="203"/>
      <c r="Y372" s="203"/>
      <c r="Z372" s="203"/>
      <c r="AA372" s="203"/>
      <c r="AB372" s="203"/>
      <c r="AC372" s="203"/>
      <c r="AD372" s="203"/>
      <c r="AE372" s="203"/>
      <c r="AF372" s="203"/>
      <c r="AG372" s="203"/>
      <c r="AH372" s="203"/>
      <c r="AI372" s="203"/>
      <c r="AJ372" s="203"/>
      <c r="AK372" s="203"/>
      <c r="AL372" s="203"/>
      <c r="AM372" s="203"/>
      <c r="AN372" s="203"/>
      <c r="AO372" s="203"/>
      <c r="AP372" s="203"/>
      <c r="AQ372" s="203"/>
      <c r="AR372" s="203"/>
      <c r="AS372" s="203"/>
      <c r="AT372" s="203"/>
      <c r="AU372" s="203"/>
      <c r="AV372" s="203"/>
      <c r="AW372" s="203"/>
      <c r="AX372" s="203"/>
      <c r="AY372" s="203"/>
      <c r="AZ372" s="203"/>
      <c r="BA372" s="203"/>
      <c r="BB372" s="203"/>
      <c r="BC372" s="203"/>
      <c r="BD372" s="203"/>
      <c r="BE372" s="203"/>
      <c r="BF372" s="203"/>
      <c r="BG372" s="203"/>
      <c r="BH372" s="203"/>
      <c r="BI372" s="203"/>
      <c r="BJ372" s="203"/>
      <c r="BK372" s="203"/>
      <c r="BL372" s="203"/>
      <c r="BM372" s="223">
        <v>93</v>
      </c>
    </row>
    <row r="373" spans="1:65">
      <c r="A373" s="30"/>
      <c r="B373" s="19">
        <v>1</v>
      </c>
      <c r="C373" s="9">
        <v>6</v>
      </c>
      <c r="D373" s="224" t="s">
        <v>96</v>
      </c>
      <c r="E373" s="224" t="s">
        <v>104</v>
      </c>
      <c r="F373" s="224">
        <v>0.21</v>
      </c>
      <c r="G373" s="24">
        <v>0.05</v>
      </c>
      <c r="H373" s="24">
        <v>0.06</v>
      </c>
      <c r="I373" s="24">
        <v>0.08</v>
      </c>
      <c r="J373" s="24">
        <v>0.06</v>
      </c>
      <c r="K373" s="24">
        <v>0.13</v>
      </c>
      <c r="L373" s="24">
        <v>0.12</v>
      </c>
      <c r="M373" s="202"/>
      <c r="N373" s="203"/>
      <c r="O373" s="203"/>
      <c r="P373" s="203"/>
      <c r="Q373" s="203"/>
      <c r="R373" s="203"/>
      <c r="S373" s="203"/>
      <c r="T373" s="203"/>
      <c r="U373" s="203"/>
      <c r="V373" s="203"/>
      <c r="W373" s="203"/>
      <c r="X373" s="203"/>
      <c r="Y373" s="203"/>
      <c r="Z373" s="203"/>
      <c r="AA373" s="203"/>
      <c r="AB373" s="203"/>
      <c r="AC373" s="203"/>
      <c r="AD373" s="203"/>
      <c r="AE373" s="203"/>
      <c r="AF373" s="203"/>
      <c r="AG373" s="203"/>
      <c r="AH373" s="203"/>
      <c r="AI373" s="203"/>
      <c r="AJ373" s="203"/>
      <c r="AK373" s="203"/>
      <c r="AL373" s="203"/>
      <c r="AM373" s="203"/>
      <c r="AN373" s="203"/>
      <c r="AO373" s="203"/>
      <c r="AP373" s="203"/>
      <c r="AQ373" s="203"/>
      <c r="AR373" s="203"/>
      <c r="AS373" s="203"/>
      <c r="AT373" s="203"/>
      <c r="AU373" s="203"/>
      <c r="AV373" s="203"/>
      <c r="AW373" s="203"/>
      <c r="AX373" s="203"/>
      <c r="AY373" s="203"/>
      <c r="AZ373" s="203"/>
      <c r="BA373" s="203"/>
      <c r="BB373" s="203"/>
      <c r="BC373" s="203"/>
      <c r="BD373" s="203"/>
      <c r="BE373" s="203"/>
      <c r="BF373" s="203"/>
      <c r="BG373" s="203"/>
      <c r="BH373" s="203"/>
      <c r="BI373" s="203"/>
      <c r="BJ373" s="203"/>
      <c r="BK373" s="203"/>
      <c r="BL373" s="203"/>
      <c r="BM373" s="56"/>
    </row>
    <row r="374" spans="1:65">
      <c r="A374" s="30"/>
      <c r="B374" s="20" t="s">
        <v>262</v>
      </c>
      <c r="C374" s="12"/>
      <c r="D374" s="226" t="s">
        <v>696</v>
      </c>
      <c r="E374" s="226" t="s">
        <v>696</v>
      </c>
      <c r="F374" s="226">
        <v>0.20499999999999999</v>
      </c>
      <c r="G374" s="226">
        <v>5.1666666666666666E-2</v>
      </c>
      <c r="H374" s="226">
        <v>0.06</v>
      </c>
      <c r="I374" s="226">
        <v>8.1666666666666679E-2</v>
      </c>
      <c r="J374" s="226">
        <v>5.3333333333333337E-2</v>
      </c>
      <c r="K374" s="226">
        <v>0.11333333333333333</v>
      </c>
      <c r="L374" s="226">
        <v>0.11499999999999999</v>
      </c>
      <c r="M374" s="202"/>
      <c r="N374" s="203"/>
      <c r="O374" s="203"/>
      <c r="P374" s="203"/>
      <c r="Q374" s="203"/>
      <c r="R374" s="203"/>
      <c r="S374" s="203"/>
      <c r="T374" s="203"/>
      <c r="U374" s="203"/>
      <c r="V374" s="203"/>
      <c r="W374" s="203"/>
      <c r="X374" s="203"/>
      <c r="Y374" s="203"/>
      <c r="Z374" s="203"/>
      <c r="AA374" s="203"/>
      <c r="AB374" s="203"/>
      <c r="AC374" s="203"/>
      <c r="AD374" s="203"/>
      <c r="AE374" s="203"/>
      <c r="AF374" s="203"/>
      <c r="AG374" s="203"/>
      <c r="AH374" s="203"/>
      <c r="AI374" s="203"/>
      <c r="AJ374" s="203"/>
      <c r="AK374" s="203"/>
      <c r="AL374" s="203"/>
      <c r="AM374" s="203"/>
      <c r="AN374" s="203"/>
      <c r="AO374" s="203"/>
      <c r="AP374" s="203"/>
      <c r="AQ374" s="203"/>
      <c r="AR374" s="203"/>
      <c r="AS374" s="203"/>
      <c r="AT374" s="203"/>
      <c r="AU374" s="203"/>
      <c r="AV374" s="203"/>
      <c r="AW374" s="203"/>
      <c r="AX374" s="203"/>
      <c r="AY374" s="203"/>
      <c r="AZ374" s="203"/>
      <c r="BA374" s="203"/>
      <c r="BB374" s="203"/>
      <c r="BC374" s="203"/>
      <c r="BD374" s="203"/>
      <c r="BE374" s="203"/>
      <c r="BF374" s="203"/>
      <c r="BG374" s="203"/>
      <c r="BH374" s="203"/>
      <c r="BI374" s="203"/>
      <c r="BJ374" s="203"/>
      <c r="BK374" s="203"/>
      <c r="BL374" s="203"/>
      <c r="BM374" s="56"/>
    </row>
    <row r="375" spans="1:65">
      <c r="A375" s="30"/>
      <c r="B375" s="3" t="s">
        <v>263</v>
      </c>
      <c r="C375" s="29"/>
      <c r="D375" s="24" t="s">
        <v>696</v>
      </c>
      <c r="E375" s="24" t="s">
        <v>696</v>
      </c>
      <c r="F375" s="24">
        <v>0.21</v>
      </c>
      <c r="G375" s="24">
        <v>0.05</v>
      </c>
      <c r="H375" s="24">
        <v>0.06</v>
      </c>
      <c r="I375" s="24">
        <v>0.08</v>
      </c>
      <c r="J375" s="24">
        <v>0.05</v>
      </c>
      <c r="K375" s="24">
        <v>0.11</v>
      </c>
      <c r="L375" s="24">
        <v>0.11499999999999999</v>
      </c>
      <c r="M375" s="202"/>
      <c r="N375" s="203"/>
      <c r="O375" s="203"/>
      <c r="P375" s="203"/>
      <c r="Q375" s="203"/>
      <c r="R375" s="203"/>
      <c r="S375" s="203"/>
      <c r="T375" s="203"/>
      <c r="U375" s="203"/>
      <c r="V375" s="203"/>
      <c r="W375" s="203"/>
      <c r="X375" s="203"/>
      <c r="Y375" s="203"/>
      <c r="Z375" s="203"/>
      <c r="AA375" s="203"/>
      <c r="AB375" s="203"/>
      <c r="AC375" s="203"/>
      <c r="AD375" s="203"/>
      <c r="AE375" s="203"/>
      <c r="AF375" s="203"/>
      <c r="AG375" s="203"/>
      <c r="AH375" s="203"/>
      <c r="AI375" s="203"/>
      <c r="AJ375" s="203"/>
      <c r="AK375" s="203"/>
      <c r="AL375" s="203"/>
      <c r="AM375" s="203"/>
      <c r="AN375" s="203"/>
      <c r="AO375" s="203"/>
      <c r="AP375" s="203"/>
      <c r="AQ375" s="203"/>
      <c r="AR375" s="203"/>
      <c r="AS375" s="203"/>
      <c r="AT375" s="203"/>
      <c r="AU375" s="203"/>
      <c r="AV375" s="203"/>
      <c r="AW375" s="203"/>
      <c r="AX375" s="203"/>
      <c r="AY375" s="203"/>
      <c r="AZ375" s="203"/>
      <c r="BA375" s="203"/>
      <c r="BB375" s="203"/>
      <c r="BC375" s="203"/>
      <c r="BD375" s="203"/>
      <c r="BE375" s="203"/>
      <c r="BF375" s="203"/>
      <c r="BG375" s="203"/>
      <c r="BH375" s="203"/>
      <c r="BI375" s="203"/>
      <c r="BJ375" s="203"/>
      <c r="BK375" s="203"/>
      <c r="BL375" s="203"/>
      <c r="BM375" s="56"/>
    </row>
    <row r="376" spans="1:65">
      <c r="A376" s="30"/>
      <c r="B376" s="3" t="s">
        <v>264</v>
      </c>
      <c r="C376" s="29"/>
      <c r="D376" s="24" t="s">
        <v>696</v>
      </c>
      <c r="E376" s="24" t="s">
        <v>696</v>
      </c>
      <c r="F376" s="24">
        <v>1.2247448713915889E-2</v>
      </c>
      <c r="G376" s="24">
        <v>4.082482904638628E-3</v>
      </c>
      <c r="H376" s="24">
        <v>6.3245553203367597E-3</v>
      </c>
      <c r="I376" s="24">
        <v>4.0824829046386289E-3</v>
      </c>
      <c r="J376" s="24">
        <v>5.1639777949432199E-3</v>
      </c>
      <c r="K376" s="24">
        <v>1.0327955589886445E-2</v>
      </c>
      <c r="L376" s="24">
        <v>5.4772255750516587E-3</v>
      </c>
      <c r="M376" s="202"/>
      <c r="N376" s="203"/>
      <c r="O376" s="203"/>
      <c r="P376" s="203"/>
      <c r="Q376" s="203"/>
      <c r="R376" s="203"/>
      <c r="S376" s="203"/>
      <c r="T376" s="203"/>
      <c r="U376" s="203"/>
      <c r="V376" s="203"/>
      <c r="W376" s="203"/>
      <c r="X376" s="203"/>
      <c r="Y376" s="203"/>
      <c r="Z376" s="203"/>
      <c r="AA376" s="203"/>
      <c r="AB376" s="203"/>
      <c r="AC376" s="203"/>
      <c r="AD376" s="203"/>
      <c r="AE376" s="203"/>
      <c r="AF376" s="203"/>
      <c r="AG376" s="203"/>
      <c r="AH376" s="203"/>
      <c r="AI376" s="203"/>
      <c r="AJ376" s="203"/>
      <c r="AK376" s="203"/>
      <c r="AL376" s="203"/>
      <c r="AM376" s="203"/>
      <c r="AN376" s="203"/>
      <c r="AO376" s="203"/>
      <c r="AP376" s="203"/>
      <c r="AQ376" s="203"/>
      <c r="AR376" s="203"/>
      <c r="AS376" s="203"/>
      <c r="AT376" s="203"/>
      <c r="AU376" s="203"/>
      <c r="AV376" s="203"/>
      <c r="AW376" s="203"/>
      <c r="AX376" s="203"/>
      <c r="AY376" s="203"/>
      <c r="AZ376" s="203"/>
      <c r="BA376" s="203"/>
      <c r="BB376" s="203"/>
      <c r="BC376" s="203"/>
      <c r="BD376" s="203"/>
      <c r="BE376" s="203"/>
      <c r="BF376" s="203"/>
      <c r="BG376" s="203"/>
      <c r="BH376" s="203"/>
      <c r="BI376" s="203"/>
      <c r="BJ376" s="203"/>
      <c r="BK376" s="203"/>
      <c r="BL376" s="203"/>
      <c r="BM376" s="56"/>
    </row>
    <row r="377" spans="1:65">
      <c r="A377" s="30"/>
      <c r="B377" s="3" t="s">
        <v>86</v>
      </c>
      <c r="C377" s="29"/>
      <c r="D377" s="13" t="s">
        <v>696</v>
      </c>
      <c r="E377" s="13" t="s">
        <v>696</v>
      </c>
      <c r="F377" s="13">
        <v>5.9743652263004342E-2</v>
      </c>
      <c r="G377" s="13">
        <v>7.9015798154296032E-2</v>
      </c>
      <c r="H377" s="13">
        <v>0.105409255338946</v>
      </c>
      <c r="I377" s="13">
        <v>4.9989586587411775E-2</v>
      </c>
      <c r="J377" s="13">
        <v>9.682458365518537E-2</v>
      </c>
      <c r="K377" s="13">
        <v>9.1129019910762749E-2</v>
      </c>
      <c r="L377" s="13">
        <v>4.7628048478710078E-2</v>
      </c>
      <c r="M377" s="146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3" t="s">
        <v>265</v>
      </c>
      <c r="C378" s="29"/>
      <c r="D378" s="13" t="s">
        <v>696</v>
      </c>
      <c r="E378" s="13" t="s">
        <v>696</v>
      </c>
      <c r="F378" s="13">
        <v>1.5894736842105259</v>
      </c>
      <c r="G378" s="13">
        <v>-0.34736842105263166</v>
      </c>
      <c r="H378" s="13">
        <v>-0.24210526315789482</v>
      </c>
      <c r="I378" s="13">
        <v>3.1578947368421151E-2</v>
      </c>
      <c r="J378" s="13">
        <v>-0.32631578947368423</v>
      </c>
      <c r="K378" s="13">
        <v>0.43157894736842084</v>
      </c>
      <c r="L378" s="13">
        <v>0.45263157894736805</v>
      </c>
      <c r="M378" s="146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46" t="s">
        <v>266</v>
      </c>
      <c r="C379" s="47"/>
      <c r="D379" s="45">
        <v>0.41</v>
      </c>
      <c r="E379" s="45">
        <v>0.71</v>
      </c>
      <c r="F379" s="45">
        <v>2.77</v>
      </c>
      <c r="G379" s="45">
        <v>0.67</v>
      </c>
      <c r="H379" s="45">
        <v>0.49</v>
      </c>
      <c r="I379" s="45">
        <v>0</v>
      </c>
      <c r="J379" s="45">
        <v>0.64</v>
      </c>
      <c r="K379" s="45">
        <v>0.71</v>
      </c>
      <c r="L379" s="45">
        <v>0.75</v>
      </c>
      <c r="M379" s="146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B380" s="31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BM380" s="55"/>
    </row>
    <row r="381" spans="1:65" ht="15">
      <c r="B381" s="8" t="s">
        <v>575</v>
      </c>
      <c r="BM381" s="28" t="s">
        <v>66</v>
      </c>
    </row>
    <row r="382" spans="1:65" ht="15">
      <c r="A382" s="25" t="s">
        <v>8</v>
      </c>
      <c r="B382" s="18" t="s">
        <v>110</v>
      </c>
      <c r="C382" s="15" t="s">
        <v>111</v>
      </c>
      <c r="D382" s="16" t="s">
        <v>230</v>
      </c>
      <c r="E382" s="17" t="s">
        <v>230</v>
      </c>
      <c r="F382" s="17" t="s">
        <v>230</v>
      </c>
      <c r="G382" s="17" t="s">
        <v>230</v>
      </c>
      <c r="H382" s="17" t="s">
        <v>230</v>
      </c>
      <c r="I382" s="17" t="s">
        <v>230</v>
      </c>
      <c r="J382" s="17" t="s">
        <v>230</v>
      </c>
      <c r="K382" s="17" t="s">
        <v>230</v>
      </c>
      <c r="L382" s="17" t="s">
        <v>230</v>
      </c>
      <c r="M382" s="17" t="s">
        <v>230</v>
      </c>
      <c r="N382" s="17" t="s">
        <v>230</v>
      </c>
      <c r="O382" s="17" t="s">
        <v>230</v>
      </c>
      <c r="P382" s="146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 t="s">
        <v>231</v>
      </c>
      <c r="C383" s="9" t="s">
        <v>231</v>
      </c>
      <c r="D383" s="144" t="s">
        <v>234</v>
      </c>
      <c r="E383" s="145" t="s">
        <v>235</v>
      </c>
      <c r="F383" s="145" t="s">
        <v>239</v>
      </c>
      <c r="G383" s="145" t="s">
        <v>240</v>
      </c>
      <c r="H383" s="145" t="s">
        <v>241</v>
      </c>
      <c r="I383" s="145" t="s">
        <v>242</v>
      </c>
      <c r="J383" s="145" t="s">
        <v>243</v>
      </c>
      <c r="K383" s="145" t="s">
        <v>244</v>
      </c>
      <c r="L383" s="145" t="s">
        <v>245</v>
      </c>
      <c r="M383" s="145" t="s">
        <v>246</v>
      </c>
      <c r="N383" s="145" t="s">
        <v>248</v>
      </c>
      <c r="O383" s="145" t="s">
        <v>286</v>
      </c>
      <c r="P383" s="146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 t="s">
        <v>3</v>
      </c>
    </row>
    <row r="384" spans="1:65">
      <c r="A384" s="30"/>
      <c r="B384" s="19"/>
      <c r="C384" s="9"/>
      <c r="D384" s="10" t="s">
        <v>289</v>
      </c>
      <c r="E384" s="11" t="s">
        <v>289</v>
      </c>
      <c r="F384" s="11" t="s">
        <v>324</v>
      </c>
      <c r="G384" s="11" t="s">
        <v>289</v>
      </c>
      <c r="H384" s="11" t="s">
        <v>289</v>
      </c>
      <c r="I384" s="11" t="s">
        <v>289</v>
      </c>
      <c r="J384" s="11" t="s">
        <v>289</v>
      </c>
      <c r="K384" s="11" t="s">
        <v>289</v>
      </c>
      <c r="L384" s="11" t="s">
        <v>289</v>
      </c>
      <c r="M384" s="11" t="s">
        <v>324</v>
      </c>
      <c r="N384" s="11" t="s">
        <v>324</v>
      </c>
      <c r="O384" s="11" t="s">
        <v>324</v>
      </c>
      <c r="P384" s="146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8">
        <v>2</v>
      </c>
    </row>
    <row r="385" spans="1:65">
      <c r="A385" s="30"/>
      <c r="B385" s="19"/>
      <c r="C385" s="9"/>
      <c r="D385" s="26" t="s">
        <v>325</v>
      </c>
      <c r="E385" s="26" t="s">
        <v>326</v>
      </c>
      <c r="F385" s="26" t="s">
        <v>327</v>
      </c>
      <c r="G385" s="26" t="s">
        <v>327</v>
      </c>
      <c r="H385" s="26" t="s">
        <v>327</v>
      </c>
      <c r="I385" s="26" t="s">
        <v>327</v>
      </c>
      <c r="J385" s="26" t="s">
        <v>327</v>
      </c>
      <c r="K385" s="26" t="s">
        <v>327</v>
      </c>
      <c r="L385" s="26" t="s">
        <v>327</v>
      </c>
      <c r="M385" s="26" t="s">
        <v>325</v>
      </c>
      <c r="N385" s="26" t="s">
        <v>325</v>
      </c>
      <c r="O385" s="26" t="s">
        <v>328</v>
      </c>
      <c r="P385" s="146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>
        <v>2</v>
      </c>
    </row>
    <row r="386" spans="1:65">
      <c r="A386" s="30"/>
      <c r="B386" s="18">
        <v>1</v>
      </c>
      <c r="C386" s="14">
        <v>1</v>
      </c>
      <c r="D386" s="22">
        <v>0.49</v>
      </c>
      <c r="E386" s="22">
        <v>0.42975015087152924</v>
      </c>
      <c r="F386" s="147" t="s">
        <v>104</v>
      </c>
      <c r="G386" s="22">
        <v>0.67</v>
      </c>
      <c r="H386" s="22">
        <v>0.49</v>
      </c>
      <c r="I386" s="22">
        <v>0.51</v>
      </c>
      <c r="J386" s="22">
        <v>0.43</v>
      </c>
      <c r="K386" s="22">
        <v>0.45</v>
      </c>
      <c r="L386" s="22">
        <v>0.48</v>
      </c>
      <c r="M386" s="22">
        <v>0.57650813406000001</v>
      </c>
      <c r="N386" s="22">
        <v>0.52</v>
      </c>
      <c r="O386" s="22">
        <v>0.61</v>
      </c>
      <c r="P386" s="146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>
        <v>1</v>
      </c>
    </row>
    <row r="387" spans="1:65">
      <c r="A387" s="30"/>
      <c r="B387" s="19">
        <v>1</v>
      </c>
      <c r="C387" s="9">
        <v>2</v>
      </c>
      <c r="D387" s="149">
        <v>0.41</v>
      </c>
      <c r="E387" s="11">
        <v>0.43830950263877472</v>
      </c>
      <c r="F387" s="148" t="s">
        <v>104</v>
      </c>
      <c r="G387" s="11">
        <v>0.65</v>
      </c>
      <c r="H387" s="11">
        <v>0.49</v>
      </c>
      <c r="I387" s="11">
        <v>0.52</v>
      </c>
      <c r="J387" s="11">
        <v>0.4</v>
      </c>
      <c r="K387" s="11">
        <v>0.42</v>
      </c>
      <c r="L387" s="11">
        <v>0.49</v>
      </c>
      <c r="M387" s="11">
        <v>0.54327940130141794</v>
      </c>
      <c r="N387" s="11">
        <v>0.49</v>
      </c>
      <c r="O387" s="11">
        <v>0.6</v>
      </c>
      <c r="P387" s="146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21</v>
      </c>
    </row>
    <row r="388" spans="1:65">
      <c r="A388" s="30"/>
      <c r="B388" s="19">
        <v>1</v>
      </c>
      <c r="C388" s="9">
        <v>3</v>
      </c>
      <c r="D388" s="11">
        <v>0.5</v>
      </c>
      <c r="E388" s="11">
        <v>0.4637296993987482</v>
      </c>
      <c r="F388" s="148" t="s">
        <v>104</v>
      </c>
      <c r="G388" s="11">
        <v>0.7</v>
      </c>
      <c r="H388" s="11">
        <v>0.47</v>
      </c>
      <c r="I388" s="11">
        <v>0.53</v>
      </c>
      <c r="J388" s="11">
        <v>0.44</v>
      </c>
      <c r="K388" s="11">
        <v>0.44</v>
      </c>
      <c r="L388" s="11">
        <v>0.49</v>
      </c>
      <c r="M388" s="11">
        <v>0.55733656799999998</v>
      </c>
      <c r="N388" s="11">
        <v>0.49</v>
      </c>
      <c r="O388" s="11">
        <v>0.6</v>
      </c>
      <c r="P388" s="146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16</v>
      </c>
    </row>
    <row r="389" spans="1:65">
      <c r="A389" s="30"/>
      <c r="B389" s="19">
        <v>1</v>
      </c>
      <c r="C389" s="9">
        <v>4</v>
      </c>
      <c r="D389" s="11">
        <v>0.51</v>
      </c>
      <c r="E389" s="11">
        <v>0.42837120123646616</v>
      </c>
      <c r="F389" s="148" t="s">
        <v>104</v>
      </c>
      <c r="G389" s="11">
        <v>0.67</v>
      </c>
      <c r="H389" s="11">
        <v>0.48</v>
      </c>
      <c r="I389" s="11">
        <v>0.5</v>
      </c>
      <c r="J389" s="11">
        <v>0.44</v>
      </c>
      <c r="K389" s="11">
        <v>0.43</v>
      </c>
      <c r="L389" s="11">
        <v>0.47</v>
      </c>
      <c r="M389" s="11">
        <v>0.55553250318000003</v>
      </c>
      <c r="N389" s="11">
        <v>0.5</v>
      </c>
      <c r="O389" s="11">
        <v>0.59</v>
      </c>
      <c r="P389" s="146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0.50950799961514392</v>
      </c>
    </row>
    <row r="390" spans="1:65">
      <c r="A390" s="30"/>
      <c r="B390" s="19">
        <v>1</v>
      </c>
      <c r="C390" s="9">
        <v>5</v>
      </c>
      <c r="D390" s="11">
        <v>0.47</v>
      </c>
      <c r="E390" s="11">
        <v>0.40506344806957961</v>
      </c>
      <c r="F390" s="148" t="s">
        <v>104</v>
      </c>
      <c r="G390" s="11">
        <v>0.66</v>
      </c>
      <c r="H390" s="11">
        <v>0.5</v>
      </c>
      <c r="I390" s="11">
        <v>0.52</v>
      </c>
      <c r="J390" s="11">
        <v>0.41</v>
      </c>
      <c r="K390" s="11">
        <v>0.42</v>
      </c>
      <c r="L390" s="11">
        <v>0.51</v>
      </c>
      <c r="M390" s="11">
        <v>0.56066086733999998</v>
      </c>
      <c r="N390" s="11">
        <v>0.48</v>
      </c>
      <c r="O390" s="149">
        <v>0.63</v>
      </c>
      <c r="P390" s="146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94</v>
      </c>
    </row>
    <row r="391" spans="1:65">
      <c r="A391" s="30"/>
      <c r="B391" s="19">
        <v>1</v>
      </c>
      <c r="C391" s="9">
        <v>6</v>
      </c>
      <c r="D391" s="11">
        <v>0.51</v>
      </c>
      <c r="E391" s="11">
        <v>0.42794194262298962</v>
      </c>
      <c r="F391" s="148" t="s">
        <v>104</v>
      </c>
      <c r="G391" s="11">
        <v>0.68</v>
      </c>
      <c r="H391" s="11">
        <v>0.46</v>
      </c>
      <c r="I391" s="11">
        <v>0.53</v>
      </c>
      <c r="J391" s="11">
        <v>0.42</v>
      </c>
      <c r="K391" s="11">
        <v>0.45</v>
      </c>
      <c r="L391" s="11">
        <v>0.47</v>
      </c>
      <c r="M391" s="11">
        <v>0.58504455588000004</v>
      </c>
      <c r="N391" s="11">
        <v>0.51</v>
      </c>
      <c r="O391" s="11">
        <v>0.6</v>
      </c>
      <c r="P391" s="146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A392" s="30"/>
      <c r="B392" s="20" t="s">
        <v>262</v>
      </c>
      <c r="C392" s="12"/>
      <c r="D392" s="23">
        <v>0.48166666666666663</v>
      </c>
      <c r="E392" s="23">
        <v>0.43219432413968129</v>
      </c>
      <c r="F392" s="23" t="s">
        <v>696</v>
      </c>
      <c r="G392" s="23">
        <v>0.67166666666666675</v>
      </c>
      <c r="H392" s="23">
        <v>0.48166666666666663</v>
      </c>
      <c r="I392" s="23">
        <v>0.51833333333333342</v>
      </c>
      <c r="J392" s="23">
        <v>0.42333333333333334</v>
      </c>
      <c r="K392" s="23">
        <v>0.43500000000000005</v>
      </c>
      <c r="L392" s="23">
        <v>0.48500000000000004</v>
      </c>
      <c r="M392" s="23">
        <v>0.56306033829356961</v>
      </c>
      <c r="N392" s="23">
        <v>0.49833333333333335</v>
      </c>
      <c r="O392" s="23">
        <v>0.60499999999999998</v>
      </c>
      <c r="P392" s="146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5"/>
    </row>
    <row r="393" spans="1:65">
      <c r="A393" s="30"/>
      <c r="B393" s="3" t="s">
        <v>263</v>
      </c>
      <c r="C393" s="29"/>
      <c r="D393" s="11">
        <v>0.495</v>
      </c>
      <c r="E393" s="11">
        <v>0.42906067605399767</v>
      </c>
      <c r="F393" s="11" t="s">
        <v>696</v>
      </c>
      <c r="G393" s="11">
        <v>0.67</v>
      </c>
      <c r="H393" s="11">
        <v>0.48499999999999999</v>
      </c>
      <c r="I393" s="11">
        <v>0.52</v>
      </c>
      <c r="J393" s="11">
        <v>0.42499999999999999</v>
      </c>
      <c r="K393" s="11">
        <v>0.435</v>
      </c>
      <c r="L393" s="11">
        <v>0.48499999999999999</v>
      </c>
      <c r="M393" s="11">
        <v>0.55899871766999998</v>
      </c>
      <c r="N393" s="11">
        <v>0.495</v>
      </c>
      <c r="O393" s="11">
        <v>0.6</v>
      </c>
      <c r="P393" s="146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5"/>
    </row>
    <row r="394" spans="1:65">
      <c r="A394" s="30"/>
      <c r="B394" s="3" t="s">
        <v>264</v>
      </c>
      <c r="C394" s="29"/>
      <c r="D394" s="24">
        <v>3.8166302763912932E-2</v>
      </c>
      <c r="E394" s="24">
        <v>1.900859141229827E-2</v>
      </c>
      <c r="F394" s="24" t="s">
        <v>696</v>
      </c>
      <c r="G394" s="24">
        <v>1.7224014243685064E-2</v>
      </c>
      <c r="H394" s="24">
        <v>1.4719601443879741E-2</v>
      </c>
      <c r="I394" s="24">
        <v>1.1690451944500132E-2</v>
      </c>
      <c r="J394" s="24">
        <v>1.6329931618554519E-2</v>
      </c>
      <c r="K394" s="24">
        <v>1.3784048752090234E-2</v>
      </c>
      <c r="L394" s="24">
        <v>1.5165750888103116E-2</v>
      </c>
      <c r="M394" s="24">
        <v>1.516985043352953E-2</v>
      </c>
      <c r="N394" s="24">
        <v>1.4719601443879758E-2</v>
      </c>
      <c r="O394" s="24">
        <v>1.3784048752090234E-2</v>
      </c>
      <c r="P394" s="146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30"/>
      <c r="B395" s="3" t="s">
        <v>86</v>
      </c>
      <c r="C395" s="29"/>
      <c r="D395" s="13">
        <v>7.9237998817812322E-2</v>
      </c>
      <c r="E395" s="13">
        <v>4.3981585019970938E-2</v>
      </c>
      <c r="F395" s="13" t="s">
        <v>696</v>
      </c>
      <c r="G395" s="13">
        <v>2.5643693663054683E-2</v>
      </c>
      <c r="H395" s="13">
        <v>3.0559726181065207E-2</v>
      </c>
      <c r="I395" s="13">
        <v>2.2553926581029188E-2</v>
      </c>
      <c r="J395" s="13">
        <v>3.8574641618632721E-2</v>
      </c>
      <c r="K395" s="13">
        <v>3.1687468395609729E-2</v>
      </c>
      <c r="L395" s="13">
        <v>3.1269589460006422E-2</v>
      </c>
      <c r="M395" s="13">
        <v>2.6941784746380489E-2</v>
      </c>
      <c r="N395" s="13">
        <v>2.9537661760293828E-2</v>
      </c>
      <c r="O395" s="13">
        <v>2.2783551656347496E-2</v>
      </c>
      <c r="P395" s="146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3" t="s">
        <v>265</v>
      </c>
      <c r="C396" s="29"/>
      <c r="D396" s="13">
        <v>-5.4643563927371464E-2</v>
      </c>
      <c r="E396" s="13">
        <v>-0.15174182845776985</v>
      </c>
      <c r="F396" s="13" t="s">
        <v>696</v>
      </c>
      <c r="G396" s="13">
        <v>0.31826520324314655</v>
      </c>
      <c r="H396" s="13">
        <v>-5.4643563927371464E-2</v>
      </c>
      <c r="I396" s="13">
        <v>1.732128587746562E-2</v>
      </c>
      <c r="J396" s="13">
        <v>-0.16913309770779361</v>
      </c>
      <c r="K396" s="13">
        <v>-0.146235190951709</v>
      </c>
      <c r="L396" s="13">
        <v>-4.8101304854204385E-2</v>
      </c>
      <c r="M396" s="13">
        <v>0.10510598208247246</v>
      </c>
      <c r="N396" s="13">
        <v>-2.1932268561536516E-2</v>
      </c>
      <c r="O396" s="13">
        <v>0.18742002177980677</v>
      </c>
      <c r="P396" s="146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46" t="s">
        <v>266</v>
      </c>
      <c r="C397" s="47"/>
      <c r="D397" s="45">
        <v>0.02</v>
      </c>
      <c r="E397" s="45">
        <v>0.69</v>
      </c>
      <c r="F397" s="45">
        <v>5.88</v>
      </c>
      <c r="G397" s="45">
        <v>2.5499999999999998</v>
      </c>
      <c r="H397" s="45">
        <v>0.02</v>
      </c>
      <c r="I397" s="45">
        <v>0.47</v>
      </c>
      <c r="J397" s="45">
        <v>0.81</v>
      </c>
      <c r="K397" s="45">
        <v>0.66</v>
      </c>
      <c r="L397" s="45">
        <v>0.02</v>
      </c>
      <c r="M397" s="45">
        <v>1.08</v>
      </c>
      <c r="N397" s="45">
        <v>0.2</v>
      </c>
      <c r="O397" s="45">
        <v>1.65</v>
      </c>
      <c r="P397" s="146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B398" s="31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BM398" s="55"/>
    </row>
    <row r="399" spans="1:65" ht="15">
      <c r="B399" s="8" t="s">
        <v>576</v>
      </c>
      <c r="BM399" s="28" t="s">
        <v>66</v>
      </c>
    </row>
    <row r="400" spans="1:65" ht="15">
      <c r="A400" s="25" t="s">
        <v>53</v>
      </c>
      <c r="B400" s="18" t="s">
        <v>110</v>
      </c>
      <c r="C400" s="15" t="s">
        <v>111</v>
      </c>
      <c r="D400" s="16" t="s">
        <v>230</v>
      </c>
      <c r="E400" s="17" t="s">
        <v>230</v>
      </c>
      <c r="F400" s="17" t="s">
        <v>230</v>
      </c>
      <c r="G400" s="17" t="s">
        <v>230</v>
      </c>
      <c r="H400" s="17" t="s">
        <v>230</v>
      </c>
      <c r="I400" s="17" t="s">
        <v>230</v>
      </c>
      <c r="J400" s="17" t="s">
        <v>230</v>
      </c>
      <c r="K400" s="17" t="s">
        <v>230</v>
      </c>
      <c r="L400" s="17" t="s">
        <v>230</v>
      </c>
      <c r="M400" s="17" t="s">
        <v>230</v>
      </c>
      <c r="N400" s="17" t="s">
        <v>230</v>
      </c>
      <c r="O400" s="17" t="s">
        <v>230</v>
      </c>
      <c r="P400" s="17" t="s">
        <v>230</v>
      </c>
      <c r="Q400" s="17" t="s">
        <v>230</v>
      </c>
      <c r="R400" s="17" t="s">
        <v>230</v>
      </c>
      <c r="S400" s="146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</v>
      </c>
    </row>
    <row r="401" spans="1:65">
      <c r="A401" s="30"/>
      <c r="B401" s="19" t="s">
        <v>231</v>
      </c>
      <c r="C401" s="9" t="s">
        <v>231</v>
      </c>
      <c r="D401" s="144" t="s">
        <v>235</v>
      </c>
      <c r="E401" s="145" t="s">
        <v>239</v>
      </c>
      <c r="F401" s="145" t="s">
        <v>240</v>
      </c>
      <c r="G401" s="145" t="s">
        <v>241</v>
      </c>
      <c r="H401" s="145" t="s">
        <v>242</v>
      </c>
      <c r="I401" s="145" t="s">
        <v>243</v>
      </c>
      <c r="J401" s="145" t="s">
        <v>244</v>
      </c>
      <c r="K401" s="145" t="s">
        <v>245</v>
      </c>
      <c r="L401" s="145" t="s">
        <v>246</v>
      </c>
      <c r="M401" s="145" t="s">
        <v>247</v>
      </c>
      <c r="N401" s="145" t="s">
        <v>249</v>
      </c>
      <c r="O401" s="145" t="s">
        <v>251</v>
      </c>
      <c r="P401" s="145" t="s">
        <v>286</v>
      </c>
      <c r="Q401" s="145" t="s">
        <v>254</v>
      </c>
      <c r="R401" s="145" t="s">
        <v>255</v>
      </c>
      <c r="S401" s="146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 t="s">
        <v>3</v>
      </c>
    </row>
    <row r="402" spans="1:65">
      <c r="A402" s="30"/>
      <c r="B402" s="19"/>
      <c r="C402" s="9"/>
      <c r="D402" s="10" t="s">
        <v>289</v>
      </c>
      <c r="E402" s="11" t="s">
        <v>324</v>
      </c>
      <c r="F402" s="11" t="s">
        <v>289</v>
      </c>
      <c r="G402" s="11" t="s">
        <v>289</v>
      </c>
      <c r="H402" s="11" t="s">
        <v>289</v>
      </c>
      <c r="I402" s="11" t="s">
        <v>289</v>
      </c>
      <c r="J402" s="11" t="s">
        <v>289</v>
      </c>
      <c r="K402" s="11" t="s">
        <v>289</v>
      </c>
      <c r="L402" s="11" t="s">
        <v>324</v>
      </c>
      <c r="M402" s="11" t="s">
        <v>324</v>
      </c>
      <c r="N402" s="11" t="s">
        <v>289</v>
      </c>
      <c r="O402" s="11" t="s">
        <v>289</v>
      </c>
      <c r="P402" s="11" t="s">
        <v>324</v>
      </c>
      <c r="Q402" s="11" t="s">
        <v>290</v>
      </c>
      <c r="R402" s="11" t="s">
        <v>289</v>
      </c>
      <c r="S402" s="146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</v>
      </c>
    </row>
    <row r="403" spans="1:65">
      <c r="A403" s="30"/>
      <c r="B403" s="19"/>
      <c r="C403" s="9"/>
      <c r="D403" s="26" t="s">
        <v>326</v>
      </c>
      <c r="E403" s="26" t="s">
        <v>327</v>
      </c>
      <c r="F403" s="26" t="s">
        <v>327</v>
      </c>
      <c r="G403" s="26" t="s">
        <v>327</v>
      </c>
      <c r="H403" s="26" t="s">
        <v>327</v>
      </c>
      <c r="I403" s="26" t="s">
        <v>327</v>
      </c>
      <c r="J403" s="26" t="s">
        <v>327</v>
      </c>
      <c r="K403" s="26" t="s">
        <v>327</v>
      </c>
      <c r="L403" s="26" t="s">
        <v>325</v>
      </c>
      <c r="M403" s="26" t="s">
        <v>327</v>
      </c>
      <c r="N403" s="26" t="s">
        <v>327</v>
      </c>
      <c r="O403" s="26" t="s">
        <v>292</v>
      </c>
      <c r="P403" s="26" t="s">
        <v>328</v>
      </c>
      <c r="Q403" s="26" t="s">
        <v>325</v>
      </c>
      <c r="R403" s="26" t="s">
        <v>261</v>
      </c>
      <c r="S403" s="146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8">
        <v>3</v>
      </c>
    </row>
    <row r="404" spans="1:65">
      <c r="A404" s="30"/>
      <c r="B404" s="18">
        <v>1</v>
      </c>
      <c r="C404" s="14">
        <v>1</v>
      </c>
      <c r="D404" s="222" t="s">
        <v>101</v>
      </c>
      <c r="E404" s="221">
        <v>4.9999999999999996E-2</v>
      </c>
      <c r="F404" s="222">
        <v>0.27</v>
      </c>
      <c r="G404" s="221">
        <v>0.03</v>
      </c>
      <c r="H404" s="221">
        <v>0.05</v>
      </c>
      <c r="I404" s="221">
        <v>0.03</v>
      </c>
      <c r="J404" s="221">
        <v>0.03</v>
      </c>
      <c r="K404" s="221">
        <v>0.05</v>
      </c>
      <c r="L404" s="222" t="s">
        <v>307</v>
      </c>
      <c r="M404" s="222">
        <v>0.08</v>
      </c>
      <c r="N404" s="221">
        <v>2.1000000000000001E-2</v>
      </c>
      <c r="O404" s="221">
        <v>3.1E-2</v>
      </c>
      <c r="P404" s="221">
        <v>0.04</v>
      </c>
      <c r="Q404" s="222" t="s">
        <v>103</v>
      </c>
      <c r="R404" s="222" t="s">
        <v>308</v>
      </c>
      <c r="S404" s="202"/>
      <c r="T404" s="203"/>
      <c r="U404" s="203"/>
      <c r="V404" s="203"/>
      <c r="W404" s="203"/>
      <c r="X404" s="203"/>
      <c r="Y404" s="203"/>
      <c r="Z404" s="203"/>
      <c r="AA404" s="203"/>
      <c r="AB404" s="203"/>
      <c r="AC404" s="203"/>
      <c r="AD404" s="203"/>
      <c r="AE404" s="203"/>
      <c r="AF404" s="203"/>
      <c r="AG404" s="203"/>
      <c r="AH404" s="203"/>
      <c r="AI404" s="203"/>
      <c r="AJ404" s="203"/>
      <c r="AK404" s="203"/>
      <c r="AL404" s="203"/>
      <c r="AM404" s="203"/>
      <c r="AN404" s="203"/>
      <c r="AO404" s="203"/>
      <c r="AP404" s="203"/>
      <c r="AQ404" s="203"/>
      <c r="AR404" s="203"/>
      <c r="AS404" s="203"/>
      <c r="AT404" s="203"/>
      <c r="AU404" s="203"/>
      <c r="AV404" s="203"/>
      <c r="AW404" s="203"/>
      <c r="AX404" s="203"/>
      <c r="AY404" s="203"/>
      <c r="AZ404" s="203"/>
      <c r="BA404" s="203"/>
      <c r="BB404" s="203"/>
      <c r="BC404" s="203"/>
      <c r="BD404" s="203"/>
      <c r="BE404" s="203"/>
      <c r="BF404" s="203"/>
      <c r="BG404" s="203"/>
      <c r="BH404" s="203"/>
      <c r="BI404" s="203"/>
      <c r="BJ404" s="203"/>
      <c r="BK404" s="203"/>
      <c r="BL404" s="203"/>
      <c r="BM404" s="223">
        <v>1</v>
      </c>
    </row>
    <row r="405" spans="1:65">
      <c r="A405" s="30"/>
      <c r="B405" s="19">
        <v>1</v>
      </c>
      <c r="C405" s="9">
        <v>2</v>
      </c>
      <c r="D405" s="224" t="s">
        <v>101</v>
      </c>
      <c r="E405" s="24">
        <v>0.06</v>
      </c>
      <c r="F405" s="224">
        <v>0.26</v>
      </c>
      <c r="G405" s="24">
        <v>0.04</v>
      </c>
      <c r="H405" s="24">
        <v>0.05</v>
      </c>
      <c r="I405" s="24">
        <v>0.04</v>
      </c>
      <c r="J405" s="24">
        <v>0.04</v>
      </c>
      <c r="K405" s="24">
        <v>0.06</v>
      </c>
      <c r="L405" s="224" t="s">
        <v>307</v>
      </c>
      <c r="M405" s="224">
        <v>0.09</v>
      </c>
      <c r="N405" s="24">
        <v>2.4E-2</v>
      </c>
      <c r="O405" s="24">
        <v>0.04</v>
      </c>
      <c r="P405" s="24">
        <v>0.08</v>
      </c>
      <c r="Q405" s="224" t="s">
        <v>103</v>
      </c>
      <c r="R405" s="224" t="s">
        <v>308</v>
      </c>
      <c r="S405" s="202"/>
      <c r="T405" s="203"/>
      <c r="U405" s="203"/>
      <c r="V405" s="203"/>
      <c r="W405" s="203"/>
      <c r="X405" s="203"/>
      <c r="Y405" s="203"/>
      <c r="Z405" s="203"/>
      <c r="AA405" s="203"/>
      <c r="AB405" s="203"/>
      <c r="AC405" s="203"/>
      <c r="AD405" s="203"/>
      <c r="AE405" s="203"/>
      <c r="AF405" s="203"/>
      <c r="AG405" s="203"/>
      <c r="AH405" s="203"/>
      <c r="AI405" s="203"/>
      <c r="AJ405" s="203"/>
      <c r="AK405" s="203"/>
      <c r="AL405" s="203"/>
      <c r="AM405" s="203"/>
      <c r="AN405" s="203"/>
      <c r="AO405" s="203"/>
      <c r="AP405" s="203"/>
      <c r="AQ405" s="203"/>
      <c r="AR405" s="203"/>
      <c r="AS405" s="203"/>
      <c r="AT405" s="203"/>
      <c r="AU405" s="203"/>
      <c r="AV405" s="203"/>
      <c r="AW405" s="203"/>
      <c r="AX405" s="203"/>
      <c r="AY405" s="203"/>
      <c r="AZ405" s="203"/>
      <c r="BA405" s="203"/>
      <c r="BB405" s="203"/>
      <c r="BC405" s="203"/>
      <c r="BD405" s="203"/>
      <c r="BE405" s="203"/>
      <c r="BF405" s="203"/>
      <c r="BG405" s="203"/>
      <c r="BH405" s="203"/>
      <c r="BI405" s="203"/>
      <c r="BJ405" s="203"/>
      <c r="BK405" s="203"/>
      <c r="BL405" s="203"/>
      <c r="BM405" s="223">
        <v>1</v>
      </c>
    </row>
    <row r="406" spans="1:65">
      <c r="A406" s="30"/>
      <c r="B406" s="19">
        <v>1</v>
      </c>
      <c r="C406" s="9">
        <v>3</v>
      </c>
      <c r="D406" s="224" t="s">
        <v>101</v>
      </c>
      <c r="E406" s="24">
        <v>4.9999999999999996E-2</v>
      </c>
      <c r="F406" s="224">
        <v>0.25</v>
      </c>
      <c r="G406" s="24">
        <v>0.05</v>
      </c>
      <c r="H406" s="24">
        <v>0.04</v>
      </c>
      <c r="I406" s="24">
        <v>0.05</v>
      </c>
      <c r="J406" s="24">
        <v>0.03</v>
      </c>
      <c r="K406" s="24">
        <v>0.06</v>
      </c>
      <c r="L406" s="224" t="s">
        <v>307</v>
      </c>
      <c r="M406" s="224">
        <v>0.1</v>
      </c>
      <c r="N406" s="24">
        <v>0.04</v>
      </c>
      <c r="O406" s="24">
        <v>3.5000000000000003E-2</v>
      </c>
      <c r="P406" s="24">
        <v>0.06</v>
      </c>
      <c r="Q406" s="224" t="s">
        <v>103</v>
      </c>
      <c r="R406" s="224" t="s">
        <v>308</v>
      </c>
      <c r="S406" s="202"/>
      <c r="T406" s="203"/>
      <c r="U406" s="203"/>
      <c r="V406" s="203"/>
      <c r="W406" s="203"/>
      <c r="X406" s="203"/>
      <c r="Y406" s="203"/>
      <c r="Z406" s="203"/>
      <c r="AA406" s="203"/>
      <c r="AB406" s="203"/>
      <c r="AC406" s="203"/>
      <c r="AD406" s="203"/>
      <c r="AE406" s="203"/>
      <c r="AF406" s="203"/>
      <c r="AG406" s="203"/>
      <c r="AH406" s="203"/>
      <c r="AI406" s="203"/>
      <c r="AJ406" s="203"/>
      <c r="AK406" s="203"/>
      <c r="AL406" s="203"/>
      <c r="AM406" s="203"/>
      <c r="AN406" s="203"/>
      <c r="AO406" s="203"/>
      <c r="AP406" s="203"/>
      <c r="AQ406" s="203"/>
      <c r="AR406" s="203"/>
      <c r="AS406" s="203"/>
      <c r="AT406" s="203"/>
      <c r="AU406" s="203"/>
      <c r="AV406" s="203"/>
      <c r="AW406" s="203"/>
      <c r="AX406" s="203"/>
      <c r="AY406" s="203"/>
      <c r="AZ406" s="203"/>
      <c r="BA406" s="203"/>
      <c r="BB406" s="203"/>
      <c r="BC406" s="203"/>
      <c r="BD406" s="203"/>
      <c r="BE406" s="203"/>
      <c r="BF406" s="203"/>
      <c r="BG406" s="203"/>
      <c r="BH406" s="203"/>
      <c r="BI406" s="203"/>
      <c r="BJ406" s="203"/>
      <c r="BK406" s="203"/>
      <c r="BL406" s="203"/>
      <c r="BM406" s="223">
        <v>16</v>
      </c>
    </row>
    <row r="407" spans="1:65">
      <c r="A407" s="30"/>
      <c r="B407" s="19">
        <v>1</v>
      </c>
      <c r="C407" s="9">
        <v>4</v>
      </c>
      <c r="D407" s="224" t="s">
        <v>101</v>
      </c>
      <c r="E407" s="24">
        <v>0.04</v>
      </c>
      <c r="F407" s="224">
        <v>0.25</v>
      </c>
      <c r="G407" s="24">
        <v>0.03</v>
      </c>
      <c r="H407" s="24">
        <v>0.04</v>
      </c>
      <c r="I407" s="24">
        <v>0.04</v>
      </c>
      <c r="J407" s="24">
        <v>0.04</v>
      </c>
      <c r="K407" s="24">
        <v>0.06</v>
      </c>
      <c r="L407" s="224" t="s">
        <v>307</v>
      </c>
      <c r="M407" s="224">
        <v>0.08</v>
      </c>
      <c r="N407" s="24">
        <v>3.5999999999999997E-2</v>
      </c>
      <c r="O407" s="24">
        <v>3.5999999999999997E-2</v>
      </c>
      <c r="P407" s="24">
        <v>0.05</v>
      </c>
      <c r="Q407" s="224" t="s">
        <v>103</v>
      </c>
      <c r="R407" s="224" t="s">
        <v>308</v>
      </c>
      <c r="S407" s="202"/>
      <c r="T407" s="203"/>
      <c r="U407" s="203"/>
      <c r="V407" s="203"/>
      <c r="W407" s="203"/>
      <c r="X407" s="203"/>
      <c r="Y407" s="203"/>
      <c r="Z407" s="203"/>
      <c r="AA407" s="203"/>
      <c r="AB407" s="203"/>
      <c r="AC407" s="203"/>
      <c r="AD407" s="203"/>
      <c r="AE407" s="203"/>
      <c r="AF407" s="203"/>
      <c r="AG407" s="203"/>
      <c r="AH407" s="203"/>
      <c r="AI407" s="203"/>
      <c r="AJ407" s="203"/>
      <c r="AK407" s="203"/>
      <c r="AL407" s="203"/>
      <c r="AM407" s="203"/>
      <c r="AN407" s="203"/>
      <c r="AO407" s="203"/>
      <c r="AP407" s="203"/>
      <c r="AQ407" s="203"/>
      <c r="AR407" s="203"/>
      <c r="AS407" s="203"/>
      <c r="AT407" s="203"/>
      <c r="AU407" s="203"/>
      <c r="AV407" s="203"/>
      <c r="AW407" s="203"/>
      <c r="AX407" s="203"/>
      <c r="AY407" s="203"/>
      <c r="AZ407" s="203"/>
      <c r="BA407" s="203"/>
      <c r="BB407" s="203"/>
      <c r="BC407" s="203"/>
      <c r="BD407" s="203"/>
      <c r="BE407" s="203"/>
      <c r="BF407" s="203"/>
      <c r="BG407" s="203"/>
      <c r="BH407" s="203"/>
      <c r="BI407" s="203"/>
      <c r="BJ407" s="203"/>
      <c r="BK407" s="203"/>
      <c r="BL407" s="203"/>
      <c r="BM407" s="223">
        <v>4.2333333333333334E-2</v>
      </c>
    </row>
    <row r="408" spans="1:65">
      <c r="A408" s="30"/>
      <c r="B408" s="19">
        <v>1</v>
      </c>
      <c r="C408" s="9">
        <v>5</v>
      </c>
      <c r="D408" s="224" t="s">
        <v>101</v>
      </c>
      <c r="E408" s="24">
        <v>0.08</v>
      </c>
      <c r="F408" s="224">
        <v>0.23</v>
      </c>
      <c r="G408" s="24">
        <v>0.03</v>
      </c>
      <c r="H408" s="24">
        <v>0.04</v>
      </c>
      <c r="I408" s="24">
        <v>0.04</v>
      </c>
      <c r="J408" s="24">
        <v>0.05</v>
      </c>
      <c r="K408" s="24">
        <v>0.05</v>
      </c>
      <c r="L408" s="224" t="s">
        <v>307</v>
      </c>
      <c r="M408" s="224">
        <v>0.08</v>
      </c>
      <c r="N408" s="24">
        <v>2.1000000000000001E-2</v>
      </c>
      <c r="O408" s="24">
        <v>3.5999999999999997E-2</v>
      </c>
      <c r="P408" s="24">
        <v>0.05</v>
      </c>
      <c r="Q408" s="224" t="s">
        <v>103</v>
      </c>
      <c r="R408" s="224" t="s">
        <v>308</v>
      </c>
      <c r="S408" s="202"/>
      <c r="T408" s="203"/>
      <c r="U408" s="203"/>
      <c r="V408" s="203"/>
      <c r="W408" s="203"/>
      <c r="X408" s="203"/>
      <c r="Y408" s="203"/>
      <c r="Z408" s="203"/>
      <c r="AA408" s="203"/>
      <c r="AB408" s="203"/>
      <c r="AC408" s="203"/>
      <c r="AD408" s="203"/>
      <c r="AE408" s="203"/>
      <c r="AF408" s="203"/>
      <c r="AG408" s="203"/>
      <c r="AH408" s="203"/>
      <c r="AI408" s="203"/>
      <c r="AJ408" s="203"/>
      <c r="AK408" s="203"/>
      <c r="AL408" s="203"/>
      <c r="AM408" s="203"/>
      <c r="AN408" s="203"/>
      <c r="AO408" s="203"/>
      <c r="AP408" s="203"/>
      <c r="AQ408" s="203"/>
      <c r="AR408" s="203"/>
      <c r="AS408" s="203"/>
      <c r="AT408" s="203"/>
      <c r="AU408" s="203"/>
      <c r="AV408" s="203"/>
      <c r="AW408" s="203"/>
      <c r="AX408" s="203"/>
      <c r="AY408" s="203"/>
      <c r="AZ408" s="203"/>
      <c r="BA408" s="203"/>
      <c r="BB408" s="203"/>
      <c r="BC408" s="203"/>
      <c r="BD408" s="203"/>
      <c r="BE408" s="203"/>
      <c r="BF408" s="203"/>
      <c r="BG408" s="203"/>
      <c r="BH408" s="203"/>
      <c r="BI408" s="203"/>
      <c r="BJ408" s="203"/>
      <c r="BK408" s="203"/>
      <c r="BL408" s="203"/>
      <c r="BM408" s="223">
        <v>95</v>
      </c>
    </row>
    <row r="409" spans="1:65">
      <c r="A409" s="30"/>
      <c r="B409" s="19">
        <v>1</v>
      </c>
      <c r="C409" s="9">
        <v>6</v>
      </c>
      <c r="D409" s="224" t="s">
        <v>101</v>
      </c>
      <c r="E409" s="24">
        <v>0.04</v>
      </c>
      <c r="F409" s="224">
        <v>0.27</v>
      </c>
      <c r="G409" s="24">
        <v>0.04</v>
      </c>
      <c r="H409" s="24">
        <v>0.04</v>
      </c>
      <c r="I409" s="24">
        <v>0.03</v>
      </c>
      <c r="J409" s="24">
        <v>0.03</v>
      </c>
      <c r="K409" s="24">
        <v>0.06</v>
      </c>
      <c r="L409" s="224" t="s">
        <v>307</v>
      </c>
      <c r="M409" s="224">
        <v>0.09</v>
      </c>
      <c r="N409" s="24">
        <v>3.2000000000000001E-2</v>
      </c>
      <c r="O409" s="24">
        <v>3.4000000000000002E-2</v>
      </c>
      <c r="P409" s="24">
        <v>0.03</v>
      </c>
      <c r="Q409" s="224" t="s">
        <v>103</v>
      </c>
      <c r="R409" s="224" t="s">
        <v>308</v>
      </c>
      <c r="S409" s="202"/>
      <c r="T409" s="203"/>
      <c r="U409" s="203"/>
      <c r="V409" s="203"/>
      <c r="W409" s="203"/>
      <c r="X409" s="203"/>
      <c r="Y409" s="203"/>
      <c r="Z409" s="203"/>
      <c r="AA409" s="203"/>
      <c r="AB409" s="203"/>
      <c r="AC409" s="203"/>
      <c r="AD409" s="203"/>
      <c r="AE409" s="203"/>
      <c r="AF409" s="203"/>
      <c r="AG409" s="203"/>
      <c r="AH409" s="203"/>
      <c r="AI409" s="203"/>
      <c r="AJ409" s="203"/>
      <c r="AK409" s="203"/>
      <c r="AL409" s="203"/>
      <c r="AM409" s="203"/>
      <c r="AN409" s="203"/>
      <c r="AO409" s="203"/>
      <c r="AP409" s="203"/>
      <c r="AQ409" s="203"/>
      <c r="AR409" s="203"/>
      <c r="AS409" s="203"/>
      <c r="AT409" s="203"/>
      <c r="AU409" s="203"/>
      <c r="AV409" s="203"/>
      <c r="AW409" s="203"/>
      <c r="AX409" s="203"/>
      <c r="AY409" s="203"/>
      <c r="AZ409" s="203"/>
      <c r="BA409" s="203"/>
      <c r="BB409" s="203"/>
      <c r="BC409" s="203"/>
      <c r="BD409" s="203"/>
      <c r="BE409" s="203"/>
      <c r="BF409" s="203"/>
      <c r="BG409" s="203"/>
      <c r="BH409" s="203"/>
      <c r="BI409" s="203"/>
      <c r="BJ409" s="203"/>
      <c r="BK409" s="203"/>
      <c r="BL409" s="203"/>
      <c r="BM409" s="56"/>
    </row>
    <row r="410" spans="1:65">
      <c r="A410" s="30"/>
      <c r="B410" s="20" t="s">
        <v>262</v>
      </c>
      <c r="C410" s="12"/>
      <c r="D410" s="226" t="s">
        <v>696</v>
      </c>
      <c r="E410" s="226">
        <v>5.3333333333333323E-2</v>
      </c>
      <c r="F410" s="226">
        <v>0.255</v>
      </c>
      <c r="G410" s="226">
        <v>3.6666666666666674E-2</v>
      </c>
      <c r="H410" s="226">
        <v>4.3333333333333335E-2</v>
      </c>
      <c r="I410" s="226">
        <v>3.8333333333333337E-2</v>
      </c>
      <c r="J410" s="226">
        <v>3.6666666666666667E-2</v>
      </c>
      <c r="K410" s="226">
        <v>5.6666666666666664E-2</v>
      </c>
      <c r="L410" s="226" t="s">
        <v>696</v>
      </c>
      <c r="M410" s="226">
        <v>8.666666666666667E-2</v>
      </c>
      <c r="N410" s="226">
        <v>2.8999999999999998E-2</v>
      </c>
      <c r="O410" s="226">
        <v>3.5333333333333335E-2</v>
      </c>
      <c r="P410" s="226">
        <v>5.1666666666666659E-2</v>
      </c>
      <c r="Q410" s="226" t="s">
        <v>696</v>
      </c>
      <c r="R410" s="226" t="s">
        <v>696</v>
      </c>
      <c r="S410" s="202"/>
      <c r="T410" s="203"/>
      <c r="U410" s="203"/>
      <c r="V410" s="203"/>
      <c r="W410" s="203"/>
      <c r="X410" s="203"/>
      <c r="Y410" s="203"/>
      <c r="Z410" s="203"/>
      <c r="AA410" s="203"/>
      <c r="AB410" s="203"/>
      <c r="AC410" s="203"/>
      <c r="AD410" s="203"/>
      <c r="AE410" s="203"/>
      <c r="AF410" s="203"/>
      <c r="AG410" s="203"/>
      <c r="AH410" s="203"/>
      <c r="AI410" s="203"/>
      <c r="AJ410" s="203"/>
      <c r="AK410" s="203"/>
      <c r="AL410" s="203"/>
      <c r="AM410" s="203"/>
      <c r="AN410" s="203"/>
      <c r="AO410" s="203"/>
      <c r="AP410" s="203"/>
      <c r="AQ410" s="203"/>
      <c r="AR410" s="203"/>
      <c r="AS410" s="203"/>
      <c r="AT410" s="203"/>
      <c r="AU410" s="203"/>
      <c r="AV410" s="203"/>
      <c r="AW410" s="203"/>
      <c r="AX410" s="203"/>
      <c r="AY410" s="203"/>
      <c r="AZ410" s="203"/>
      <c r="BA410" s="203"/>
      <c r="BB410" s="203"/>
      <c r="BC410" s="203"/>
      <c r="BD410" s="203"/>
      <c r="BE410" s="203"/>
      <c r="BF410" s="203"/>
      <c r="BG410" s="203"/>
      <c r="BH410" s="203"/>
      <c r="BI410" s="203"/>
      <c r="BJ410" s="203"/>
      <c r="BK410" s="203"/>
      <c r="BL410" s="203"/>
      <c r="BM410" s="56"/>
    </row>
    <row r="411" spans="1:65">
      <c r="A411" s="30"/>
      <c r="B411" s="3" t="s">
        <v>263</v>
      </c>
      <c r="C411" s="29"/>
      <c r="D411" s="24" t="s">
        <v>696</v>
      </c>
      <c r="E411" s="24">
        <v>4.9999999999999996E-2</v>
      </c>
      <c r="F411" s="24">
        <v>0.255</v>
      </c>
      <c r="G411" s="24">
        <v>3.5000000000000003E-2</v>
      </c>
      <c r="H411" s="24">
        <v>0.04</v>
      </c>
      <c r="I411" s="24">
        <v>0.04</v>
      </c>
      <c r="J411" s="24">
        <v>3.5000000000000003E-2</v>
      </c>
      <c r="K411" s="24">
        <v>0.06</v>
      </c>
      <c r="L411" s="24" t="s">
        <v>696</v>
      </c>
      <c r="M411" s="24">
        <v>8.4999999999999992E-2</v>
      </c>
      <c r="N411" s="24">
        <v>2.8000000000000001E-2</v>
      </c>
      <c r="O411" s="24">
        <v>3.5500000000000004E-2</v>
      </c>
      <c r="P411" s="24">
        <v>0.05</v>
      </c>
      <c r="Q411" s="24" t="s">
        <v>696</v>
      </c>
      <c r="R411" s="24" t="s">
        <v>696</v>
      </c>
      <c r="S411" s="202"/>
      <c r="T411" s="203"/>
      <c r="U411" s="203"/>
      <c r="V411" s="203"/>
      <c r="W411" s="203"/>
      <c r="X411" s="203"/>
      <c r="Y411" s="203"/>
      <c r="Z411" s="203"/>
      <c r="AA411" s="203"/>
      <c r="AB411" s="203"/>
      <c r="AC411" s="203"/>
      <c r="AD411" s="203"/>
      <c r="AE411" s="203"/>
      <c r="AF411" s="203"/>
      <c r="AG411" s="203"/>
      <c r="AH411" s="203"/>
      <c r="AI411" s="203"/>
      <c r="AJ411" s="203"/>
      <c r="AK411" s="203"/>
      <c r="AL411" s="203"/>
      <c r="AM411" s="203"/>
      <c r="AN411" s="203"/>
      <c r="AO411" s="203"/>
      <c r="AP411" s="203"/>
      <c r="AQ411" s="203"/>
      <c r="AR411" s="203"/>
      <c r="AS411" s="203"/>
      <c r="AT411" s="203"/>
      <c r="AU411" s="203"/>
      <c r="AV411" s="203"/>
      <c r="AW411" s="203"/>
      <c r="AX411" s="203"/>
      <c r="AY411" s="203"/>
      <c r="AZ411" s="203"/>
      <c r="BA411" s="203"/>
      <c r="BB411" s="203"/>
      <c r="BC411" s="203"/>
      <c r="BD411" s="203"/>
      <c r="BE411" s="203"/>
      <c r="BF411" s="203"/>
      <c r="BG411" s="203"/>
      <c r="BH411" s="203"/>
      <c r="BI411" s="203"/>
      <c r="BJ411" s="203"/>
      <c r="BK411" s="203"/>
      <c r="BL411" s="203"/>
      <c r="BM411" s="56"/>
    </row>
    <row r="412" spans="1:65">
      <c r="A412" s="30"/>
      <c r="B412" s="3" t="s">
        <v>264</v>
      </c>
      <c r="C412" s="29"/>
      <c r="D412" s="24" t="s">
        <v>696</v>
      </c>
      <c r="E412" s="24">
        <v>1.5055453054181666E-2</v>
      </c>
      <c r="F412" s="24">
        <v>1.5165750888103105E-2</v>
      </c>
      <c r="G412" s="24">
        <v>8.1649658092772578E-3</v>
      </c>
      <c r="H412" s="24">
        <v>5.1639777949432242E-3</v>
      </c>
      <c r="I412" s="24">
        <v>7.5277265270908104E-3</v>
      </c>
      <c r="J412" s="24">
        <v>8.1649658092772786E-3</v>
      </c>
      <c r="K412" s="24">
        <v>5.1639777949432199E-3</v>
      </c>
      <c r="L412" s="24" t="s">
        <v>696</v>
      </c>
      <c r="M412" s="24">
        <v>8.1649658092772612E-3</v>
      </c>
      <c r="N412" s="24">
        <v>8.148619514985354E-3</v>
      </c>
      <c r="O412" s="24">
        <v>2.9439202887759489E-3</v>
      </c>
      <c r="P412" s="24">
        <v>1.7224014243685123E-2</v>
      </c>
      <c r="Q412" s="24" t="s">
        <v>696</v>
      </c>
      <c r="R412" s="24" t="s">
        <v>696</v>
      </c>
      <c r="S412" s="202"/>
      <c r="T412" s="203"/>
      <c r="U412" s="203"/>
      <c r="V412" s="203"/>
      <c r="W412" s="203"/>
      <c r="X412" s="203"/>
      <c r="Y412" s="203"/>
      <c r="Z412" s="203"/>
      <c r="AA412" s="203"/>
      <c r="AB412" s="203"/>
      <c r="AC412" s="203"/>
      <c r="AD412" s="203"/>
      <c r="AE412" s="203"/>
      <c r="AF412" s="203"/>
      <c r="AG412" s="203"/>
      <c r="AH412" s="203"/>
      <c r="AI412" s="203"/>
      <c r="AJ412" s="203"/>
      <c r="AK412" s="203"/>
      <c r="AL412" s="203"/>
      <c r="AM412" s="203"/>
      <c r="AN412" s="203"/>
      <c r="AO412" s="203"/>
      <c r="AP412" s="203"/>
      <c r="AQ412" s="203"/>
      <c r="AR412" s="203"/>
      <c r="AS412" s="203"/>
      <c r="AT412" s="203"/>
      <c r="AU412" s="203"/>
      <c r="AV412" s="203"/>
      <c r="AW412" s="203"/>
      <c r="AX412" s="203"/>
      <c r="AY412" s="203"/>
      <c r="AZ412" s="203"/>
      <c r="BA412" s="203"/>
      <c r="BB412" s="203"/>
      <c r="BC412" s="203"/>
      <c r="BD412" s="203"/>
      <c r="BE412" s="203"/>
      <c r="BF412" s="203"/>
      <c r="BG412" s="203"/>
      <c r="BH412" s="203"/>
      <c r="BI412" s="203"/>
      <c r="BJ412" s="203"/>
      <c r="BK412" s="203"/>
      <c r="BL412" s="203"/>
      <c r="BM412" s="56"/>
    </row>
    <row r="413" spans="1:65">
      <c r="A413" s="30"/>
      <c r="B413" s="3" t="s">
        <v>86</v>
      </c>
      <c r="C413" s="29"/>
      <c r="D413" s="13" t="s">
        <v>696</v>
      </c>
      <c r="E413" s="13">
        <v>0.28228974476590629</v>
      </c>
      <c r="F413" s="13">
        <v>5.947353289452198E-2</v>
      </c>
      <c r="G413" s="13">
        <v>0.22268088570756153</v>
      </c>
      <c r="H413" s="13">
        <v>0.11916871834484363</v>
      </c>
      <c r="I413" s="13">
        <v>0.19637547461976027</v>
      </c>
      <c r="J413" s="13">
        <v>0.22268088570756214</v>
      </c>
      <c r="K413" s="13">
        <v>9.1129019910762707E-2</v>
      </c>
      <c r="L413" s="13" t="s">
        <v>696</v>
      </c>
      <c r="M413" s="13">
        <v>9.421114395319917E-2</v>
      </c>
      <c r="N413" s="13">
        <v>0.2809868798270812</v>
      </c>
      <c r="O413" s="13">
        <v>8.3318498738941954E-2</v>
      </c>
      <c r="P413" s="13">
        <v>0.33336801761971213</v>
      </c>
      <c r="Q413" s="13" t="s">
        <v>696</v>
      </c>
      <c r="R413" s="13" t="s">
        <v>696</v>
      </c>
      <c r="S413" s="146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30"/>
      <c r="B414" s="3" t="s">
        <v>265</v>
      </c>
      <c r="C414" s="29"/>
      <c r="D414" s="13" t="s">
        <v>696</v>
      </c>
      <c r="E414" s="13">
        <v>0.25984251968503913</v>
      </c>
      <c r="F414" s="13">
        <v>5.0236220472440944</v>
      </c>
      <c r="G414" s="13">
        <v>-0.13385826771653531</v>
      </c>
      <c r="H414" s="13">
        <v>2.3622047244094446E-2</v>
      </c>
      <c r="I414" s="13">
        <v>-9.4488188976377896E-2</v>
      </c>
      <c r="J414" s="13">
        <v>-0.13385826771653542</v>
      </c>
      <c r="K414" s="13">
        <v>0.33858267716535417</v>
      </c>
      <c r="L414" s="13" t="s">
        <v>696</v>
      </c>
      <c r="M414" s="13">
        <v>1.0472440944881889</v>
      </c>
      <c r="N414" s="13">
        <v>-0.31496062992125995</v>
      </c>
      <c r="O414" s="13">
        <v>-0.16535433070866135</v>
      </c>
      <c r="P414" s="13">
        <v>0.22047244094488172</v>
      </c>
      <c r="Q414" s="13" t="s">
        <v>696</v>
      </c>
      <c r="R414" s="13" t="s">
        <v>696</v>
      </c>
      <c r="S414" s="146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30"/>
      <c r="B415" s="46" t="s">
        <v>266</v>
      </c>
      <c r="C415" s="47"/>
      <c r="D415" s="45">
        <v>18.510000000000002</v>
      </c>
      <c r="E415" s="45">
        <v>7.0000000000000007E-2</v>
      </c>
      <c r="F415" s="45">
        <v>8.39</v>
      </c>
      <c r="G415" s="45">
        <v>0.62</v>
      </c>
      <c r="H415" s="45">
        <v>0.34</v>
      </c>
      <c r="I415" s="45">
        <v>0.55000000000000004</v>
      </c>
      <c r="J415" s="45">
        <v>0.62</v>
      </c>
      <c r="K415" s="45">
        <v>0.21</v>
      </c>
      <c r="L415" s="45">
        <v>1.1000000000000001</v>
      </c>
      <c r="M415" s="45">
        <v>1.44</v>
      </c>
      <c r="N415" s="45">
        <v>0.94</v>
      </c>
      <c r="O415" s="45">
        <v>0.67</v>
      </c>
      <c r="P415" s="45">
        <v>0</v>
      </c>
      <c r="Q415" s="45">
        <v>101.08</v>
      </c>
      <c r="R415" s="45">
        <v>8.19</v>
      </c>
      <c r="S415" s="146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B416" s="31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BM416" s="55"/>
    </row>
    <row r="417" spans="1:65" ht="15">
      <c r="B417" s="8" t="s">
        <v>577</v>
      </c>
      <c r="BM417" s="28" t="s">
        <v>66</v>
      </c>
    </row>
    <row r="418" spans="1:65" ht="15">
      <c r="A418" s="25" t="s">
        <v>11</v>
      </c>
      <c r="B418" s="18" t="s">
        <v>110</v>
      </c>
      <c r="C418" s="15" t="s">
        <v>111</v>
      </c>
      <c r="D418" s="16" t="s">
        <v>230</v>
      </c>
      <c r="E418" s="17" t="s">
        <v>230</v>
      </c>
      <c r="F418" s="17" t="s">
        <v>230</v>
      </c>
      <c r="G418" s="17" t="s">
        <v>230</v>
      </c>
      <c r="H418" s="17" t="s">
        <v>230</v>
      </c>
      <c r="I418" s="146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8">
        <v>1</v>
      </c>
    </row>
    <row r="419" spans="1:65">
      <c r="A419" s="30"/>
      <c r="B419" s="19" t="s">
        <v>231</v>
      </c>
      <c r="C419" s="9" t="s">
        <v>231</v>
      </c>
      <c r="D419" s="144" t="s">
        <v>234</v>
      </c>
      <c r="E419" s="145" t="s">
        <v>235</v>
      </c>
      <c r="F419" s="145" t="s">
        <v>237</v>
      </c>
      <c r="G419" s="145" t="s">
        <v>239</v>
      </c>
      <c r="H419" s="145" t="s">
        <v>255</v>
      </c>
      <c r="I419" s="146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8" t="s">
        <v>3</v>
      </c>
    </row>
    <row r="420" spans="1:65">
      <c r="A420" s="30"/>
      <c r="B420" s="19"/>
      <c r="C420" s="9"/>
      <c r="D420" s="10" t="s">
        <v>289</v>
      </c>
      <c r="E420" s="11" t="s">
        <v>289</v>
      </c>
      <c r="F420" s="11" t="s">
        <v>289</v>
      </c>
      <c r="G420" s="11" t="s">
        <v>324</v>
      </c>
      <c r="H420" s="11" t="s">
        <v>289</v>
      </c>
      <c r="I420" s="146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8">
        <v>2</v>
      </c>
    </row>
    <row r="421" spans="1:65">
      <c r="A421" s="30"/>
      <c r="B421" s="19"/>
      <c r="C421" s="9"/>
      <c r="D421" s="26" t="s">
        <v>325</v>
      </c>
      <c r="E421" s="26" t="s">
        <v>326</v>
      </c>
      <c r="F421" s="26" t="s">
        <v>327</v>
      </c>
      <c r="G421" s="26" t="s">
        <v>327</v>
      </c>
      <c r="H421" s="26" t="s">
        <v>261</v>
      </c>
      <c r="I421" s="146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8">
        <v>2</v>
      </c>
    </row>
    <row r="422" spans="1:65">
      <c r="A422" s="30"/>
      <c r="B422" s="18">
        <v>1</v>
      </c>
      <c r="C422" s="14">
        <v>1</v>
      </c>
      <c r="D422" s="22">
        <v>0.25</v>
      </c>
      <c r="E422" s="22">
        <v>0.24329281215647303</v>
      </c>
      <c r="F422" s="22">
        <v>0.19228000000000001</v>
      </c>
      <c r="G422" s="22">
        <v>0.3</v>
      </c>
      <c r="H422" s="22">
        <v>0.23499999999999999</v>
      </c>
      <c r="I422" s="146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>
        <v>1</v>
      </c>
      <c r="C423" s="9">
        <v>2</v>
      </c>
      <c r="D423" s="11">
        <v>0.25600000000000001</v>
      </c>
      <c r="E423" s="11">
        <v>0.23035915859635664</v>
      </c>
      <c r="F423" s="11">
        <v>0.14979999999999993</v>
      </c>
      <c r="G423" s="11">
        <v>0.3</v>
      </c>
      <c r="H423" s="11">
        <v>0.245</v>
      </c>
      <c r="I423" s="146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>
        <v>22</v>
      </c>
    </row>
    <row r="424" spans="1:65">
      <c r="A424" s="30"/>
      <c r="B424" s="19">
        <v>1</v>
      </c>
      <c r="C424" s="9">
        <v>3</v>
      </c>
      <c r="D424" s="11">
        <v>0.25800000000000001</v>
      </c>
      <c r="E424" s="11">
        <v>0.2616117789223833</v>
      </c>
      <c r="F424" s="11">
        <v>0.17596000000000001</v>
      </c>
      <c r="G424" s="11">
        <v>0.3</v>
      </c>
      <c r="H424" s="11">
        <v>0.255</v>
      </c>
      <c r="I424" s="146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16</v>
      </c>
    </row>
    <row r="425" spans="1:65">
      <c r="A425" s="30"/>
      <c r="B425" s="19">
        <v>1</v>
      </c>
      <c r="C425" s="9">
        <v>4</v>
      </c>
      <c r="D425" s="11">
        <v>0.253</v>
      </c>
      <c r="E425" s="11">
        <v>0.24820761153465137</v>
      </c>
      <c r="F425" s="11">
        <v>0.18656</v>
      </c>
      <c r="G425" s="11">
        <v>0.3</v>
      </c>
      <c r="H425" s="11">
        <v>0.24</v>
      </c>
      <c r="I425" s="146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0.24659400067318252</v>
      </c>
    </row>
    <row r="426" spans="1:65">
      <c r="A426" s="30"/>
      <c r="B426" s="19">
        <v>1</v>
      </c>
      <c r="C426" s="9">
        <v>5</v>
      </c>
      <c r="D426" s="11">
        <v>0.25800000000000001</v>
      </c>
      <c r="E426" s="11">
        <v>0.23124214923235653</v>
      </c>
      <c r="F426" s="11">
        <v>0.22839999999999999</v>
      </c>
      <c r="G426" s="11">
        <v>0.3</v>
      </c>
      <c r="H426" s="11">
        <v>0.245</v>
      </c>
      <c r="I426" s="146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96</v>
      </c>
    </row>
    <row r="427" spans="1:65">
      <c r="A427" s="30"/>
      <c r="B427" s="19">
        <v>1</v>
      </c>
      <c r="C427" s="9">
        <v>6</v>
      </c>
      <c r="D427" s="11">
        <v>0.251</v>
      </c>
      <c r="E427" s="11">
        <v>0.25782650975325488</v>
      </c>
      <c r="F427" s="11">
        <v>0.20127999999999996</v>
      </c>
      <c r="G427" s="11">
        <v>0.3</v>
      </c>
      <c r="H427" s="11">
        <v>0.245</v>
      </c>
      <c r="I427" s="146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5"/>
    </row>
    <row r="428" spans="1:65">
      <c r="A428" s="30"/>
      <c r="B428" s="20" t="s">
        <v>262</v>
      </c>
      <c r="C428" s="12"/>
      <c r="D428" s="23">
        <v>0.2543333333333333</v>
      </c>
      <c r="E428" s="23">
        <v>0.24542333669924599</v>
      </c>
      <c r="F428" s="23">
        <v>0.18904666666666661</v>
      </c>
      <c r="G428" s="23">
        <v>0.3</v>
      </c>
      <c r="H428" s="23">
        <v>0.24416666666666664</v>
      </c>
      <c r="I428" s="146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5"/>
    </row>
    <row r="429" spans="1:65">
      <c r="A429" s="30"/>
      <c r="B429" s="3" t="s">
        <v>263</v>
      </c>
      <c r="C429" s="29"/>
      <c r="D429" s="11">
        <v>0.2545</v>
      </c>
      <c r="E429" s="11">
        <v>0.2457502118455622</v>
      </c>
      <c r="F429" s="11">
        <v>0.18942000000000001</v>
      </c>
      <c r="G429" s="11">
        <v>0.3</v>
      </c>
      <c r="H429" s="11">
        <v>0.245</v>
      </c>
      <c r="I429" s="146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5"/>
    </row>
    <row r="430" spans="1:65">
      <c r="A430" s="30"/>
      <c r="B430" s="3" t="s">
        <v>264</v>
      </c>
      <c r="C430" s="29"/>
      <c r="D430" s="24">
        <v>3.5023801430836554E-3</v>
      </c>
      <c r="E430" s="24">
        <v>1.3086108852463443E-2</v>
      </c>
      <c r="F430" s="24">
        <v>2.6178383958271333E-2</v>
      </c>
      <c r="G430" s="24">
        <v>0</v>
      </c>
      <c r="H430" s="24">
        <v>6.6458006791256345E-3</v>
      </c>
      <c r="I430" s="146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30"/>
      <c r="B431" s="3" t="s">
        <v>86</v>
      </c>
      <c r="C431" s="29"/>
      <c r="D431" s="13">
        <v>1.3770826250656577E-2</v>
      </c>
      <c r="E431" s="13">
        <v>5.3320556343424724E-2</v>
      </c>
      <c r="F431" s="13">
        <v>0.13847577648343271</v>
      </c>
      <c r="G431" s="13">
        <v>0</v>
      </c>
      <c r="H431" s="13">
        <v>2.7218296296760279E-2</v>
      </c>
      <c r="I431" s="146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265</v>
      </c>
      <c r="C432" s="29"/>
      <c r="D432" s="13">
        <v>3.1384918688301511E-2</v>
      </c>
      <c r="E432" s="13">
        <v>-4.747333555320532E-3</v>
      </c>
      <c r="F432" s="13">
        <v>-0.23336875126489753</v>
      </c>
      <c r="G432" s="13">
        <v>0.21657460919983151</v>
      </c>
      <c r="H432" s="13">
        <v>-9.8434430679150697E-3</v>
      </c>
      <c r="I432" s="146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266</v>
      </c>
      <c r="C433" s="47"/>
      <c r="D433" s="45">
        <v>0.67</v>
      </c>
      <c r="E433" s="45">
        <v>0</v>
      </c>
      <c r="F433" s="45">
        <v>4.2699999999999996</v>
      </c>
      <c r="G433" s="45">
        <v>4.13</v>
      </c>
      <c r="H433" s="45">
        <v>0.1</v>
      </c>
      <c r="I433" s="146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E434" s="20"/>
      <c r="F434" s="20"/>
      <c r="G434" s="20"/>
      <c r="H434" s="20"/>
      <c r="BM434" s="55"/>
    </row>
    <row r="435" spans="1:65" ht="15">
      <c r="B435" s="8" t="s">
        <v>578</v>
      </c>
      <c r="BM435" s="28" t="s">
        <v>66</v>
      </c>
    </row>
    <row r="436" spans="1:65" ht="15">
      <c r="A436" s="25" t="s">
        <v>14</v>
      </c>
      <c r="B436" s="18" t="s">
        <v>110</v>
      </c>
      <c r="C436" s="15" t="s">
        <v>111</v>
      </c>
      <c r="D436" s="16" t="s">
        <v>230</v>
      </c>
      <c r="E436" s="17" t="s">
        <v>230</v>
      </c>
      <c r="F436" s="17" t="s">
        <v>230</v>
      </c>
      <c r="G436" s="17" t="s">
        <v>230</v>
      </c>
      <c r="H436" s="17" t="s">
        <v>230</v>
      </c>
      <c r="I436" s="17" t="s">
        <v>230</v>
      </c>
      <c r="J436" s="17" t="s">
        <v>230</v>
      </c>
      <c r="K436" s="17" t="s">
        <v>230</v>
      </c>
      <c r="L436" s="17" t="s">
        <v>230</v>
      </c>
      <c r="M436" s="17" t="s">
        <v>230</v>
      </c>
      <c r="N436" s="17" t="s">
        <v>230</v>
      </c>
      <c r="O436" s="17" t="s">
        <v>230</v>
      </c>
      <c r="P436" s="146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231</v>
      </c>
      <c r="C437" s="9" t="s">
        <v>231</v>
      </c>
      <c r="D437" s="144" t="s">
        <v>234</v>
      </c>
      <c r="E437" s="145" t="s">
        <v>239</v>
      </c>
      <c r="F437" s="145" t="s">
        <v>240</v>
      </c>
      <c r="G437" s="145" t="s">
        <v>241</v>
      </c>
      <c r="H437" s="145" t="s">
        <v>242</v>
      </c>
      <c r="I437" s="145" t="s">
        <v>243</v>
      </c>
      <c r="J437" s="145" t="s">
        <v>244</v>
      </c>
      <c r="K437" s="145" t="s">
        <v>245</v>
      </c>
      <c r="L437" s="145" t="s">
        <v>246</v>
      </c>
      <c r="M437" s="145" t="s">
        <v>248</v>
      </c>
      <c r="N437" s="145" t="s">
        <v>286</v>
      </c>
      <c r="O437" s="145" t="s">
        <v>255</v>
      </c>
      <c r="P437" s="146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289</v>
      </c>
      <c r="E438" s="11" t="s">
        <v>324</v>
      </c>
      <c r="F438" s="11" t="s">
        <v>289</v>
      </c>
      <c r="G438" s="11" t="s">
        <v>289</v>
      </c>
      <c r="H438" s="11" t="s">
        <v>289</v>
      </c>
      <c r="I438" s="11" t="s">
        <v>289</v>
      </c>
      <c r="J438" s="11" t="s">
        <v>289</v>
      </c>
      <c r="K438" s="11" t="s">
        <v>289</v>
      </c>
      <c r="L438" s="11" t="s">
        <v>324</v>
      </c>
      <c r="M438" s="11" t="s">
        <v>324</v>
      </c>
      <c r="N438" s="11" t="s">
        <v>324</v>
      </c>
      <c r="O438" s="11" t="s">
        <v>289</v>
      </c>
      <c r="P438" s="146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3</v>
      </c>
    </row>
    <row r="439" spans="1:65">
      <c r="A439" s="30"/>
      <c r="B439" s="19"/>
      <c r="C439" s="9"/>
      <c r="D439" s="26" t="s">
        <v>325</v>
      </c>
      <c r="E439" s="26" t="s">
        <v>327</v>
      </c>
      <c r="F439" s="26" t="s">
        <v>327</v>
      </c>
      <c r="G439" s="26" t="s">
        <v>327</v>
      </c>
      <c r="H439" s="26" t="s">
        <v>327</v>
      </c>
      <c r="I439" s="26" t="s">
        <v>327</v>
      </c>
      <c r="J439" s="26" t="s">
        <v>327</v>
      </c>
      <c r="K439" s="26" t="s">
        <v>327</v>
      </c>
      <c r="L439" s="26" t="s">
        <v>325</v>
      </c>
      <c r="M439" s="26" t="s">
        <v>325</v>
      </c>
      <c r="N439" s="26" t="s">
        <v>328</v>
      </c>
      <c r="O439" s="26" t="s">
        <v>261</v>
      </c>
      <c r="P439" s="146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3</v>
      </c>
    </row>
    <row r="440" spans="1:65">
      <c r="A440" s="30"/>
      <c r="B440" s="18">
        <v>1</v>
      </c>
      <c r="C440" s="14">
        <v>1</v>
      </c>
      <c r="D440" s="221">
        <v>0.02</v>
      </c>
      <c r="E440" s="222">
        <v>0.03</v>
      </c>
      <c r="F440" s="222">
        <v>0.09</v>
      </c>
      <c r="G440" s="221">
        <v>2.5999999999999999E-2</v>
      </c>
      <c r="H440" s="221">
        <v>2.3E-2</v>
      </c>
      <c r="I440" s="221">
        <v>2.1000000000000001E-2</v>
      </c>
      <c r="J440" s="221">
        <v>2.5000000000000001E-2</v>
      </c>
      <c r="K440" s="221">
        <v>2.1999999999999999E-2</v>
      </c>
      <c r="L440" s="222" t="s">
        <v>307</v>
      </c>
      <c r="M440" s="222" t="s">
        <v>307</v>
      </c>
      <c r="N440" s="221">
        <v>0.03</v>
      </c>
      <c r="O440" s="222" t="s">
        <v>308</v>
      </c>
      <c r="P440" s="202"/>
      <c r="Q440" s="203"/>
      <c r="R440" s="203"/>
      <c r="S440" s="203"/>
      <c r="T440" s="203"/>
      <c r="U440" s="203"/>
      <c r="V440" s="203"/>
      <c r="W440" s="203"/>
      <c r="X440" s="203"/>
      <c r="Y440" s="203"/>
      <c r="Z440" s="203"/>
      <c r="AA440" s="203"/>
      <c r="AB440" s="203"/>
      <c r="AC440" s="203"/>
      <c r="AD440" s="203"/>
      <c r="AE440" s="203"/>
      <c r="AF440" s="203"/>
      <c r="AG440" s="203"/>
      <c r="AH440" s="203"/>
      <c r="AI440" s="203"/>
      <c r="AJ440" s="203"/>
      <c r="AK440" s="203"/>
      <c r="AL440" s="203"/>
      <c r="AM440" s="203"/>
      <c r="AN440" s="203"/>
      <c r="AO440" s="203"/>
      <c r="AP440" s="203"/>
      <c r="AQ440" s="203"/>
      <c r="AR440" s="203"/>
      <c r="AS440" s="203"/>
      <c r="AT440" s="203"/>
      <c r="AU440" s="203"/>
      <c r="AV440" s="203"/>
      <c r="AW440" s="203"/>
      <c r="AX440" s="203"/>
      <c r="AY440" s="203"/>
      <c r="AZ440" s="203"/>
      <c r="BA440" s="203"/>
      <c r="BB440" s="203"/>
      <c r="BC440" s="203"/>
      <c r="BD440" s="203"/>
      <c r="BE440" s="203"/>
      <c r="BF440" s="203"/>
      <c r="BG440" s="203"/>
      <c r="BH440" s="203"/>
      <c r="BI440" s="203"/>
      <c r="BJ440" s="203"/>
      <c r="BK440" s="203"/>
      <c r="BL440" s="203"/>
      <c r="BM440" s="223">
        <v>1</v>
      </c>
    </row>
    <row r="441" spans="1:65">
      <c r="A441" s="30"/>
      <c r="B441" s="19">
        <v>1</v>
      </c>
      <c r="C441" s="9">
        <v>2</v>
      </c>
      <c r="D441" s="24">
        <v>0.02</v>
      </c>
      <c r="E441" s="224">
        <v>0.04</v>
      </c>
      <c r="F441" s="224">
        <v>9.9000000000000005E-2</v>
      </c>
      <c r="G441" s="24">
        <v>2.3E-2</v>
      </c>
      <c r="H441" s="24">
        <v>2.3E-2</v>
      </c>
      <c r="I441" s="24">
        <v>2.1999999999999999E-2</v>
      </c>
      <c r="J441" s="24">
        <v>2.1999999999999999E-2</v>
      </c>
      <c r="K441" s="24">
        <v>2.1000000000000001E-2</v>
      </c>
      <c r="L441" s="224" t="s">
        <v>307</v>
      </c>
      <c r="M441" s="224" t="s">
        <v>307</v>
      </c>
      <c r="N441" s="24">
        <v>0.03</v>
      </c>
      <c r="O441" s="224" t="s">
        <v>308</v>
      </c>
      <c r="P441" s="202"/>
      <c r="Q441" s="203"/>
      <c r="R441" s="203"/>
      <c r="S441" s="203"/>
      <c r="T441" s="203"/>
      <c r="U441" s="203"/>
      <c r="V441" s="203"/>
      <c r="W441" s="203"/>
      <c r="X441" s="203"/>
      <c r="Y441" s="203"/>
      <c r="Z441" s="203"/>
      <c r="AA441" s="203"/>
      <c r="AB441" s="203"/>
      <c r="AC441" s="203"/>
      <c r="AD441" s="203"/>
      <c r="AE441" s="203"/>
      <c r="AF441" s="203"/>
      <c r="AG441" s="203"/>
      <c r="AH441" s="203"/>
      <c r="AI441" s="203"/>
      <c r="AJ441" s="203"/>
      <c r="AK441" s="203"/>
      <c r="AL441" s="203"/>
      <c r="AM441" s="203"/>
      <c r="AN441" s="203"/>
      <c r="AO441" s="203"/>
      <c r="AP441" s="203"/>
      <c r="AQ441" s="203"/>
      <c r="AR441" s="203"/>
      <c r="AS441" s="203"/>
      <c r="AT441" s="203"/>
      <c r="AU441" s="203"/>
      <c r="AV441" s="203"/>
      <c r="AW441" s="203"/>
      <c r="AX441" s="203"/>
      <c r="AY441" s="203"/>
      <c r="AZ441" s="203"/>
      <c r="BA441" s="203"/>
      <c r="BB441" s="203"/>
      <c r="BC441" s="203"/>
      <c r="BD441" s="203"/>
      <c r="BE441" s="203"/>
      <c r="BF441" s="203"/>
      <c r="BG441" s="203"/>
      <c r="BH441" s="203"/>
      <c r="BI441" s="203"/>
      <c r="BJ441" s="203"/>
      <c r="BK441" s="203"/>
      <c r="BL441" s="203"/>
      <c r="BM441" s="223">
        <v>23</v>
      </c>
    </row>
    <row r="442" spans="1:65">
      <c r="A442" s="30"/>
      <c r="B442" s="19">
        <v>1</v>
      </c>
      <c r="C442" s="9">
        <v>3</v>
      </c>
      <c r="D442" s="24">
        <v>0.02</v>
      </c>
      <c r="E442" s="224">
        <v>0.04</v>
      </c>
      <c r="F442" s="224">
        <v>9.5000000000000001E-2</v>
      </c>
      <c r="G442" s="24">
        <v>2.3E-2</v>
      </c>
      <c r="H442" s="24">
        <v>2.1000000000000001E-2</v>
      </c>
      <c r="I442" s="24">
        <v>2.1999999999999999E-2</v>
      </c>
      <c r="J442" s="24">
        <v>2.3E-2</v>
      </c>
      <c r="K442" s="24">
        <v>2.1999999999999999E-2</v>
      </c>
      <c r="L442" s="224" t="s">
        <v>307</v>
      </c>
      <c r="M442" s="224" t="s">
        <v>307</v>
      </c>
      <c r="N442" s="225">
        <v>0.04</v>
      </c>
      <c r="O442" s="224" t="s">
        <v>308</v>
      </c>
      <c r="P442" s="202"/>
      <c r="Q442" s="203"/>
      <c r="R442" s="203"/>
      <c r="S442" s="203"/>
      <c r="T442" s="203"/>
      <c r="U442" s="203"/>
      <c r="V442" s="203"/>
      <c r="W442" s="203"/>
      <c r="X442" s="203"/>
      <c r="Y442" s="203"/>
      <c r="Z442" s="203"/>
      <c r="AA442" s="203"/>
      <c r="AB442" s="203"/>
      <c r="AC442" s="203"/>
      <c r="AD442" s="203"/>
      <c r="AE442" s="203"/>
      <c r="AF442" s="203"/>
      <c r="AG442" s="203"/>
      <c r="AH442" s="203"/>
      <c r="AI442" s="203"/>
      <c r="AJ442" s="203"/>
      <c r="AK442" s="203"/>
      <c r="AL442" s="203"/>
      <c r="AM442" s="203"/>
      <c r="AN442" s="203"/>
      <c r="AO442" s="203"/>
      <c r="AP442" s="203"/>
      <c r="AQ442" s="203"/>
      <c r="AR442" s="203"/>
      <c r="AS442" s="203"/>
      <c r="AT442" s="203"/>
      <c r="AU442" s="203"/>
      <c r="AV442" s="203"/>
      <c r="AW442" s="203"/>
      <c r="AX442" s="203"/>
      <c r="AY442" s="203"/>
      <c r="AZ442" s="203"/>
      <c r="BA442" s="203"/>
      <c r="BB442" s="203"/>
      <c r="BC442" s="203"/>
      <c r="BD442" s="203"/>
      <c r="BE442" s="203"/>
      <c r="BF442" s="203"/>
      <c r="BG442" s="203"/>
      <c r="BH442" s="203"/>
      <c r="BI442" s="203"/>
      <c r="BJ442" s="203"/>
      <c r="BK442" s="203"/>
      <c r="BL442" s="203"/>
      <c r="BM442" s="223">
        <v>16</v>
      </c>
    </row>
    <row r="443" spans="1:65">
      <c r="A443" s="30"/>
      <c r="B443" s="19">
        <v>1</v>
      </c>
      <c r="C443" s="9">
        <v>4</v>
      </c>
      <c r="D443" s="24">
        <v>0.02</v>
      </c>
      <c r="E443" s="224">
        <v>0.03</v>
      </c>
      <c r="F443" s="224">
        <v>8.7999999999999995E-2</v>
      </c>
      <c r="G443" s="24">
        <v>2.5000000000000001E-2</v>
      </c>
      <c r="H443" s="225">
        <v>2.7E-2</v>
      </c>
      <c r="I443" s="24">
        <v>2.1999999999999999E-2</v>
      </c>
      <c r="J443" s="24">
        <v>2.5999999999999999E-2</v>
      </c>
      <c r="K443" s="24">
        <v>2.3E-2</v>
      </c>
      <c r="L443" s="224" t="s">
        <v>307</v>
      </c>
      <c r="M443" s="224" t="s">
        <v>307</v>
      </c>
      <c r="N443" s="24">
        <v>0.03</v>
      </c>
      <c r="O443" s="224" t="s">
        <v>308</v>
      </c>
      <c r="P443" s="202"/>
      <c r="Q443" s="203"/>
      <c r="R443" s="203"/>
      <c r="S443" s="203"/>
      <c r="T443" s="203"/>
      <c r="U443" s="203"/>
      <c r="V443" s="203"/>
      <c r="W443" s="203"/>
      <c r="X443" s="203"/>
      <c r="Y443" s="203"/>
      <c r="Z443" s="203"/>
      <c r="AA443" s="203"/>
      <c r="AB443" s="203"/>
      <c r="AC443" s="203"/>
      <c r="AD443" s="203"/>
      <c r="AE443" s="203"/>
      <c r="AF443" s="203"/>
      <c r="AG443" s="203"/>
      <c r="AH443" s="203"/>
      <c r="AI443" s="203"/>
      <c r="AJ443" s="203"/>
      <c r="AK443" s="203"/>
      <c r="AL443" s="203"/>
      <c r="AM443" s="203"/>
      <c r="AN443" s="203"/>
      <c r="AO443" s="203"/>
      <c r="AP443" s="203"/>
      <c r="AQ443" s="203"/>
      <c r="AR443" s="203"/>
      <c r="AS443" s="203"/>
      <c r="AT443" s="203"/>
      <c r="AU443" s="203"/>
      <c r="AV443" s="203"/>
      <c r="AW443" s="203"/>
      <c r="AX443" s="203"/>
      <c r="AY443" s="203"/>
      <c r="AZ443" s="203"/>
      <c r="BA443" s="203"/>
      <c r="BB443" s="203"/>
      <c r="BC443" s="203"/>
      <c r="BD443" s="203"/>
      <c r="BE443" s="203"/>
      <c r="BF443" s="203"/>
      <c r="BG443" s="203"/>
      <c r="BH443" s="203"/>
      <c r="BI443" s="203"/>
      <c r="BJ443" s="203"/>
      <c r="BK443" s="203"/>
      <c r="BL443" s="203"/>
      <c r="BM443" s="223">
        <v>2.3704761904761902E-2</v>
      </c>
    </row>
    <row r="444" spans="1:65">
      <c r="A444" s="30"/>
      <c r="B444" s="19">
        <v>1</v>
      </c>
      <c r="C444" s="9">
        <v>5</v>
      </c>
      <c r="D444" s="24">
        <v>0.02</v>
      </c>
      <c r="E444" s="224">
        <v>0.03</v>
      </c>
      <c r="F444" s="224">
        <v>9.4E-2</v>
      </c>
      <c r="G444" s="24">
        <v>2.5000000000000001E-2</v>
      </c>
      <c r="H444" s="24">
        <v>2.3E-2</v>
      </c>
      <c r="I444" s="24">
        <v>2.1999999999999999E-2</v>
      </c>
      <c r="J444" s="24">
        <v>2.4E-2</v>
      </c>
      <c r="K444" s="24">
        <v>2.1999999999999999E-2</v>
      </c>
      <c r="L444" s="224" t="s">
        <v>307</v>
      </c>
      <c r="M444" s="224" t="s">
        <v>307</v>
      </c>
      <c r="N444" s="24">
        <v>0.03</v>
      </c>
      <c r="O444" s="224" t="s">
        <v>308</v>
      </c>
      <c r="P444" s="202"/>
      <c r="Q444" s="203"/>
      <c r="R444" s="203"/>
      <c r="S444" s="203"/>
      <c r="T444" s="203"/>
      <c r="U444" s="203"/>
      <c r="V444" s="203"/>
      <c r="W444" s="203"/>
      <c r="X444" s="203"/>
      <c r="Y444" s="203"/>
      <c r="Z444" s="203"/>
      <c r="AA444" s="203"/>
      <c r="AB444" s="203"/>
      <c r="AC444" s="203"/>
      <c r="AD444" s="203"/>
      <c r="AE444" s="203"/>
      <c r="AF444" s="203"/>
      <c r="AG444" s="203"/>
      <c r="AH444" s="203"/>
      <c r="AI444" s="203"/>
      <c r="AJ444" s="203"/>
      <c r="AK444" s="203"/>
      <c r="AL444" s="203"/>
      <c r="AM444" s="203"/>
      <c r="AN444" s="203"/>
      <c r="AO444" s="203"/>
      <c r="AP444" s="203"/>
      <c r="AQ444" s="203"/>
      <c r="AR444" s="203"/>
      <c r="AS444" s="203"/>
      <c r="AT444" s="203"/>
      <c r="AU444" s="203"/>
      <c r="AV444" s="203"/>
      <c r="AW444" s="203"/>
      <c r="AX444" s="203"/>
      <c r="AY444" s="203"/>
      <c r="AZ444" s="203"/>
      <c r="BA444" s="203"/>
      <c r="BB444" s="203"/>
      <c r="BC444" s="203"/>
      <c r="BD444" s="203"/>
      <c r="BE444" s="203"/>
      <c r="BF444" s="203"/>
      <c r="BG444" s="203"/>
      <c r="BH444" s="203"/>
      <c r="BI444" s="203"/>
      <c r="BJ444" s="203"/>
      <c r="BK444" s="203"/>
      <c r="BL444" s="203"/>
      <c r="BM444" s="223">
        <v>97</v>
      </c>
    </row>
    <row r="445" spans="1:65">
      <c r="A445" s="30"/>
      <c r="B445" s="19">
        <v>1</v>
      </c>
      <c r="C445" s="9">
        <v>6</v>
      </c>
      <c r="D445" s="24">
        <v>0.03</v>
      </c>
      <c r="E445" s="224">
        <v>0.03</v>
      </c>
      <c r="F445" s="224">
        <v>8.7999999999999995E-2</v>
      </c>
      <c r="G445" s="24">
        <v>2.4E-2</v>
      </c>
      <c r="H445" s="24">
        <v>2.3E-2</v>
      </c>
      <c r="I445" s="24">
        <v>0.02</v>
      </c>
      <c r="J445" s="24">
        <v>2.3E-2</v>
      </c>
      <c r="K445" s="24">
        <v>2.1999999999999999E-2</v>
      </c>
      <c r="L445" s="224" t="s">
        <v>307</v>
      </c>
      <c r="M445" s="224" t="s">
        <v>307</v>
      </c>
      <c r="N445" s="24">
        <v>0.03</v>
      </c>
      <c r="O445" s="224" t="s">
        <v>308</v>
      </c>
      <c r="P445" s="202"/>
      <c r="Q445" s="203"/>
      <c r="R445" s="203"/>
      <c r="S445" s="203"/>
      <c r="T445" s="203"/>
      <c r="U445" s="203"/>
      <c r="V445" s="203"/>
      <c r="W445" s="203"/>
      <c r="X445" s="203"/>
      <c r="Y445" s="203"/>
      <c r="Z445" s="203"/>
      <c r="AA445" s="203"/>
      <c r="AB445" s="203"/>
      <c r="AC445" s="203"/>
      <c r="AD445" s="203"/>
      <c r="AE445" s="203"/>
      <c r="AF445" s="203"/>
      <c r="AG445" s="203"/>
      <c r="AH445" s="203"/>
      <c r="AI445" s="203"/>
      <c r="AJ445" s="203"/>
      <c r="AK445" s="203"/>
      <c r="AL445" s="203"/>
      <c r="AM445" s="203"/>
      <c r="AN445" s="203"/>
      <c r="AO445" s="203"/>
      <c r="AP445" s="203"/>
      <c r="AQ445" s="203"/>
      <c r="AR445" s="203"/>
      <c r="AS445" s="203"/>
      <c r="AT445" s="203"/>
      <c r="AU445" s="203"/>
      <c r="AV445" s="203"/>
      <c r="AW445" s="203"/>
      <c r="AX445" s="203"/>
      <c r="AY445" s="203"/>
      <c r="AZ445" s="203"/>
      <c r="BA445" s="203"/>
      <c r="BB445" s="203"/>
      <c r="BC445" s="203"/>
      <c r="BD445" s="203"/>
      <c r="BE445" s="203"/>
      <c r="BF445" s="203"/>
      <c r="BG445" s="203"/>
      <c r="BH445" s="203"/>
      <c r="BI445" s="203"/>
      <c r="BJ445" s="203"/>
      <c r="BK445" s="203"/>
      <c r="BL445" s="203"/>
      <c r="BM445" s="56"/>
    </row>
    <row r="446" spans="1:65">
      <c r="A446" s="30"/>
      <c r="B446" s="20" t="s">
        <v>262</v>
      </c>
      <c r="C446" s="12"/>
      <c r="D446" s="226">
        <v>2.1666666666666667E-2</v>
      </c>
      <c r="E446" s="226">
        <v>3.3333333333333333E-2</v>
      </c>
      <c r="F446" s="226">
        <v>9.2333333333333323E-2</v>
      </c>
      <c r="G446" s="226">
        <v>2.4333333333333332E-2</v>
      </c>
      <c r="H446" s="226">
        <v>2.3333333333333331E-2</v>
      </c>
      <c r="I446" s="226">
        <v>2.1499999999999995E-2</v>
      </c>
      <c r="J446" s="226">
        <v>2.3833333333333331E-2</v>
      </c>
      <c r="K446" s="226">
        <v>2.1999999999999995E-2</v>
      </c>
      <c r="L446" s="226" t="s">
        <v>696</v>
      </c>
      <c r="M446" s="226" t="s">
        <v>696</v>
      </c>
      <c r="N446" s="226">
        <v>3.1666666666666669E-2</v>
      </c>
      <c r="O446" s="226" t="s">
        <v>696</v>
      </c>
      <c r="P446" s="202"/>
      <c r="Q446" s="203"/>
      <c r="R446" s="203"/>
      <c r="S446" s="203"/>
      <c r="T446" s="203"/>
      <c r="U446" s="203"/>
      <c r="V446" s="203"/>
      <c r="W446" s="203"/>
      <c r="X446" s="203"/>
      <c r="Y446" s="203"/>
      <c r="Z446" s="203"/>
      <c r="AA446" s="203"/>
      <c r="AB446" s="203"/>
      <c r="AC446" s="203"/>
      <c r="AD446" s="203"/>
      <c r="AE446" s="203"/>
      <c r="AF446" s="203"/>
      <c r="AG446" s="203"/>
      <c r="AH446" s="203"/>
      <c r="AI446" s="203"/>
      <c r="AJ446" s="203"/>
      <c r="AK446" s="203"/>
      <c r="AL446" s="203"/>
      <c r="AM446" s="203"/>
      <c r="AN446" s="203"/>
      <c r="AO446" s="203"/>
      <c r="AP446" s="203"/>
      <c r="AQ446" s="203"/>
      <c r="AR446" s="203"/>
      <c r="AS446" s="203"/>
      <c r="AT446" s="203"/>
      <c r="AU446" s="203"/>
      <c r="AV446" s="203"/>
      <c r="AW446" s="203"/>
      <c r="AX446" s="203"/>
      <c r="AY446" s="203"/>
      <c r="AZ446" s="203"/>
      <c r="BA446" s="203"/>
      <c r="BB446" s="203"/>
      <c r="BC446" s="203"/>
      <c r="BD446" s="203"/>
      <c r="BE446" s="203"/>
      <c r="BF446" s="203"/>
      <c r="BG446" s="203"/>
      <c r="BH446" s="203"/>
      <c r="BI446" s="203"/>
      <c r="BJ446" s="203"/>
      <c r="BK446" s="203"/>
      <c r="BL446" s="203"/>
      <c r="BM446" s="56"/>
    </row>
    <row r="447" spans="1:65">
      <c r="A447" s="30"/>
      <c r="B447" s="3" t="s">
        <v>263</v>
      </c>
      <c r="C447" s="29"/>
      <c r="D447" s="24">
        <v>0.02</v>
      </c>
      <c r="E447" s="24">
        <v>0.03</v>
      </c>
      <c r="F447" s="24">
        <v>9.1999999999999998E-2</v>
      </c>
      <c r="G447" s="24">
        <v>2.4500000000000001E-2</v>
      </c>
      <c r="H447" s="24">
        <v>2.3E-2</v>
      </c>
      <c r="I447" s="24">
        <v>2.1999999999999999E-2</v>
      </c>
      <c r="J447" s="24">
        <v>2.35E-2</v>
      </c>
      <c r="K447" s="24">
        <v>2.1999999999999999E-2</v>
      </c>
      <c r="L447" s="24" t="s">
        <v>696</v>
      </c>
      <c r="M447" s="24" t="s">
        <v>696</v>
      </c>
      <c r="N447" s="24">
        <v>0.03</v>
      </c>
      <c r="O447" s="24" t="s">
        <v>696</v>
      </c>
      <c r="P447" s="202"/>
      <c r="Q447" s="203"/>
      <c r="R447" s="203"/>
      <c r="S447" s="203"/>
      <c r="T447" s="203"/>
      <c r="U447" s="203"/>
      <c r="V447" s="203"/>
      <c r="W447" s="203"/>
      <c r="X447" s="203"/>
      <c r="Y447" s="203"/>
      <c r="Z447" s="203"/>
      <c r="AA447" s="203"/>
      <c r="AB447" s="203"/>
      <c r="AC447" s="203"/>
      <c r="AD447" s="203"/>
      <c r="AE447" s="203"/>
      <c r="AF447" s="203"/>
      <c r="AG447" s="203"/>
      <c r="AH447" s="203"/>
      <c r="AI447" s="203"/>
      <c r="AJ447" s="203"/>
      <c r="AK447" s="203"/>
      <c r="AL447" s="203"/>
      <c r="AM447" s="203"/>
      <c r="AN447" s="203"/>
      <c r="AO447" s="203"/>
      <c r="AP447" s="203"/>
      <c r="AQ447" s="203"/>
      <c r="AR447" s="203"/>
      <c r="AS447" s="203"/>
      <c r="AT447" s="203"/>
      <c r="AU447" s="203"/>
      <c r="AV447" s="203"/>
      <c r="AW447" s="203"/>
      <c r="AX447" s="203"/>
      <c r="AY447" s="203"/>
      <c r="AZ447" s="203"/>
      <c r="BA447" s="203"/>
      <c r="BB447" s="203"/>
      <c r="BC447" s="203"/>
      <c r="BD447" s="203"/>
      <c r="BE447" s="203"/>
      <c r="BF447" s="203"/>
      <c r="BG447" s="203"/>
      <c r="BH447" s="203"/>
      <c r="BI447" s="203"/>
      <c r="BJ447" s="203"/>
      <c r="BK447" s="203"/>
      <c r="BL447" s="203"/>
      <c r="BM447" s="56"/>
    </row>
    <row r="448" spans="1:65">
      <c r="A448" s="30"/>
      <c r="B448" s="3" t="s">
        <v>264</v>
      </c>
      <c r="C448" s="29"/>
      <c r="D448" s="24">
        <v>4.0824829046386298E-3</v>
      </c>
      <c r="E448" s="24">
        <v>5.1639777949432242E-3</v>
      </c>
      <c r="F448" s="24">
        <v>4.4121045620731502E-3</v>
      </c>
      <c r="G448" s="24">
        <v>1.2110601416389967E-3</v>
      </c>
      <c r="H448" s="24">
        <v>1.9663841605003494E-3</v>
      </c>
      <c r="I448" s="24">
        <v>8.3666002653407466E-4</v>
      </c>
      <c r="J448" s="24">
        <v>1.4719601443879749E-3</v>
      </c>
      <c r="K448" s="24">
        <v>6.3245553203367534E-4</v>
      </c>
      <c r="L448" s="24" t="s">
        <v>696</v>
      </c>
      <c r="M448" s="24" t="s">
        <v>696</v>
      </c>
      <c r="N448" s="24">
        <v>4.0824829046386306E-3</v>
      </c>
      <c r="O448" s="24" t="s">
        <v>696</v>
      </c>
      <c r="P448" s="202"/>
      <c r="Q448" s="203"/>
      <c r="R448" s="203"/>
      <c r="S448" s="203"/>
      <c r="T448" s="203"/>
      <c r="U448" s="203"/>
      <c r="V448" s="203"/>
      <c r="W448" s="203"/>
      <c r="X448" s="203"/>
      <c r="Y448" s="203"/>
      <c r="Z448" s="203"/>
      <c r="AA448" s="203"/>
      <c r="AB448" s="203"/>
      <c r="AC448" s="203"/>
      <c r="AD448" s="203"/>
      <c r="AE448" s="203"/>
      <c r="AF448" s="203"/>
      <c r="AG448" s="203"/>
      <c r="AH448" s="203"/>
      <c r="AI448" s="203"/>
      <c r="AJ448" s="203"/>
      <c r="AK448" s="203"/>
      <c r="AL448" s="203"/>
      <c r="AM448" s="203"/>
      <c r="AN448" s="203"/>
      <c r="AO448" s="203"/>
      <c r="AP448" s="203"/>
      <c r="AQ448" s="203"/>
      <c r="AR448" s="203"/>
      <c r="AS448" s="203"/>
      <c r="AT448" s="203"/>
      <c r="AU448" s="203"/>
      <c r="AV448" s="203"/>
      <c r="AW448" s="203"/>
      <c r="AX448" s="203"/>
      <c r="AY448" s="203"/>
      <c r="AZ448" s="203"/>
      <c r="BA448" s="203"/>
      <c r="BB448" s="203"/>
      <c r="BC448" s="203"/>
      <c r="BD448" s="203"/>
      <c r="BE448" s="203"/>
      <c r="BF448" s="203"/>
      <c r="BG448" s="203"/>
      <c r="BH448" s="203"/>
      <c r="BI448" s="203"/>
      <c r="BJ448" s="203"/>
      <c r="BK448" s="203"/>
      <c r="BL448" s="203"/>
      <c r="BM448" s="56"/>
    </row>
    <row r="449" spans="1:65">
      <c r="A449" s="30"/>
      <c r="B449" s="3" t="s">
        <v>86</v>
      </c>
      <c r="C449" s="29"/>
      <c r="D449" s="13">
        <v>0.18842228790639828</v>
      </c>
      <c r="E449" s="13">
        <v>0.15491933384829673</v>
      </c>
      <c r="F449" s="13">
        <v>4.7784525943030516E-2</v>
      </c>
      <c r="G449" s="13">
        <v>4.9769594861876577E-2</v>
      </c>
      <c r="H449" s="13">
        <v>8.4273606878586413E-2</v>
      </c>
      <c r="I449" s="13">
        <v>3.8914419838794179E-2</v>
      </c>
      <c r="J449" s="13">
        <v>6.1760565498796154E-2</v>
      </c>
      <c r="K449" s="13">
        <v>2.8747978728803431E-2</v>
      </c>
      <c r="L449" s="13" t="s">
        <v>696</v>
      </c>
      <c r="M449" s="13" t="s">
        <v>696</v>
      </c>
      <c r="N449" s="13">
        <v>0.12892051277806202</v>
      </c>
      <c r="O449" s="13" t="s">
        <v>696</v>
      </c>
      <c r="P449" s="146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5"/>
    </row>
    <row r="450" spans="1:65">
      <c r="A450" s="30"/>
      <c r="B450" s="3" t="s">
        <v>265</v>
      </c>
      <c r="C450" s="29"/>
      <c r="D450" s="13">
        <v>-8.5978304539975792E-2</v>
      </c>
      <c r="E450" s="13">
        <v>0.40618722378465266</v>
      </c>
      <c r="F450" s="13">
        <v>2.8951386098834875</v>
      </c>
      <c r="G450" s="13">
        <v>2.6516673362796395E-2</v>
      </c>
      <c r="H450" s="13">
        <v>-1.5668943350743314E-2</v>
      </c>
      <c r="I450" s="13">
        <v>-9.3009240658899262E-2</v>
      </c>
      <c r="J450" s="13">
        <v>5.4238650060265403E-3</v>
      </c>
      <c r="K450" s="13">
        <v>-7.1916432302129518E-2</v>
      </c>
      <c r="L450" s="13" t="s">
        <v>696</v>
      </c>
      <c r="M450" s="13" t="s">
        <v>696</v>
      </c>
      <c r="N450" s="13">
        <v>0.33587786259542018</v>
      </c>
      <c r="O450" s="13" t="s">
        <v>696</v>
      </c>
      <c r="P450" s="146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30"/>
      <c r="B451" s="46" t="s">
        <v>266</v>
      </c>
      <c r="C451" s="47"/>
      <c r="D451" s="45">
        <v>0.71</v>
      </c>
      <c r="E451" s="45">
        <v>2.06</v>
      </c>
      <c r="F451" s="45">
        <v>16.100000000000001</v>
      </c>
      <c r="G451" s="45">
        <v>0.08</v>
      </c>
      <c r="H451" s="45">
        <v>0.32</v>
      </c>
      <c r="I451" s="45">
        <v>0.75</v>
      </c>
      <c r="J451" s="45">
        <v>0.2</v>
      </c>
      <c r="K451" s="45">
        <v>0.63</v>
      </c>
      <c r="L451" s="45">
        <v>0.08</v>
      </c>
      <c r="M451" s="45">
        <v>0.08</v>
      </c>
      <c r="N451" s="45">
        <v>1.67</v>
      </c>
      <c r="O451" s="45">
        <v>53.63</v>
      </c>
      <c r="P451" s="146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B452" s="31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BM452" s="55"/>
    </row>
    <row r="453" spans="1:65" ht="15">
      <c r="B453" s="8" t="s">
        <v>579</v>
      </c>
      <c r="BM453" s="28" t="s">
        <v>66</v>
      </c>
    </row>
    <row r="454" spans="1:65" ht="15">
      <c r="A454" s="25" t="s">
        <v>54</v>
      </c>
      <c r="B454" s="18" t="s">
        <v>110</v>
      </c>
      <c r="C454" s="15" t="s">
        <v>111</v>
      </c>
      <c r="D454" s="16" t="s">
        <v>230</v>
      </c>
      <c r="E454" s="17" t="s">
        <v>230</v>
      </c>
      <c r="F454" s="17" t="s">
        <v>230</v>
      </c>
      <c r="G454" s="17" t="s">
        <v>230</v>
      </c>
      <c r="H454" s="17" t="s">
        <v>230</v>
      </c>
      <c r="I454" s="17" t="s">
        <v>230</v>
      </c>
      <c r="J454" s="17" t="s">
        <v>230</v>
      </c>
      <c r="K454" s="17" t="s">
        <v>230</v>
      </c>
      <c r="L454" s="17" t="s">
        <v>230</v>
      </c>
      <c r="M454" s="17" t="s">
        <v>230</v>
      </c>
      <c r="N454" s="17" t="s">
        <v>230</v>
      </c>
      <c r="O454" s="17" t="s">
        <v>230</v>
      </c>
      <c r="P454" s="17" t="s">
        <v>230</v>
      </c>
      <c r="Q454" s="17" t="s">
        <v>230</v>
      </c>
      <c r="R454" s="17" t="s">
        <v>230</v>
      </c>
      <c r="S454" s="17" t="s">
        <v>230</v>
      </c>
      <c r="T454" s="17" t="s">
        <v>230</v>
      </c>
      <c r="U454" s="17" t="s">
        <v>230</v>
      </c>
      <c r="V454" s="17" t="s">
        <v>230</v>
      </c>
      <c r="W454" s="146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8">
        <v>1</v>
      </c>
    </row>
    <row r="455" spans="1:65">
      <c r="A455" s="30"/>
      <c r="B455" s="19" t="s">
        <v>231</v>
      </c>
      <c r="C455" s="9" t="s">
        <v>231</v>
      </c>
      <c r="D455" s="144" t="s">
        <v>234</v>
      </c>
      <c r="E455" s="145" t="s">
        <v>235</v>
      </c>
      <c r="F455" s="145" t="s">
        <v>236</v>
      </c>
      <c r="G455" s="145" t="s">
        <v>239</v>
      </c>
      <c r="H455" s="145" t="s">
        <v>240</v>
      </c>
      <c r="I455" s="145" t="s">
        <v>241</v>
      </c>
      <c r="J455" s="145" t="s">
        <v>242</v>
      </c>
      <c r="K455" s="145" t="s">
        <v>243</v>
      </c>
      <c r="L455" s="145" t="s">
        <v>244</v>
      </c>
      <c r="M455" s="145" t="s">
        <v>245</v>
      </c>
      <c r="N455" s="145" t="s">
        <v>246</v>
      </c>
      <c r="O455" s="145" t="s">
        <v>248</v>
      </c>
      <c r="P455" s="145" t="s">
        <v>249</v>
      </c>
      <c r="Q455" s="145" t="s">
        <v>250</v>
      </c>
      <c r="R455" s="145" t="s">
        <v>251</v>
      </c>
      <c r="S455" s="145" t="s">
        <v>286</v>
      </c>
      <c r="T455" s="145" t="s">
        <v>254</v>
      </c>
      <c r="U455" s="145" t="s">
        <v>255</v>
      </c>
      <c r="V455" s="145" t="s">
        <v>301</v>
      </c>
      <c r="W455" s="146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8" t="s">
        <v>1</v>
      </c>
    </row>
    <row r="456" spans="1:65">
      <c r="A456" s="30"/>
      <c r="B456" s="19"/>
      <c r="C456" s="9"/>
      <c r="D456" s="10" t="s">
        <v>290</v>
      </c>
      <c r="E456" s="11" t="s">
        <v>289</v>
      </c>
      <c r="F456" s="11" t="s">
        <v>290</v>
      </c>
      <c r="G456" s="11" t="s">
        <v>324</v>
      </c>
      <c r="H456" s="11" t="s">
        <v>324</v>
      </c>
      <c r="I456" s="11" t="s">
        <v>289</v>
      </c>
      <c r="J456" s="11" t="s">
        <v>289</v>
      </c>
      <c r="K456" s="11" t="s">
        <v>289</v>
      </c>
      <c r="L456" s="11" t="s">
        <v>289</v>
      </c>
      <c r="M456" s="11" t="s">
        <v>289</v>
      </c>
      <c r="N456" s="11" t="s">
        <v>324</v>
      </c>
      <c r="O456" s="11" t="s">
        <v>324</v>
      </c>
      <c r="P456" s="11" t="s">
        <v>289</v>
      </c>
      <c r="Q456" s="11" t="s">
        <v>289</v>
      </c>
      <c r="R456" s="11" t="s">
        <v>289</v>
      </c>
      <c r="S456" s="11" t="s">
        <v>324</v>
      </c>
      <c r="T456" s="11" t="s">
        <v>290</v>
      </c>
      <c r="U456" s="11" t="s">
        <v>290</v>
      </c>
      <c r="V456" s="11" t="s">
        <v>290</v>
      </c>
      <c r="W456" s="146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8">
        <v>3</v>
      </c>
    </row>
    <row r="457" spans="1:65">
      <c r="A457" s="30"/>
      <c r="B457" s="19"/>
      <c r="C457" s="9"/>
      <c r="D457" s="26" t="s">
        <v>325</v>
      </c>
      <c r="E457" s="26" t="s">
        <v>326</v>
      </c>
      <c r="F457" s="26" t="s">
        <v>326</v>
      </c>
      <c r="G457" s="26" t="s">
        <v>327</v>
      </c>
      <c r="H457" s="26" t="s">
        <v>327</v>
      </c>
      <c r="I457" s="26" t="s">
        <v>327</v>
      </c>
      <c r="J457" s="26" t="s">
        <v>327</v>
      </c>
      <c r="K457" s="26" t="s">
        <v>327</v>
      </c>
      <c r="L457" s="26" t="s">
        <v>327</v>
      </c>
      <c r="M457" s="26" t="s">
        <v>327</v>
      </c>
      <c r="N457" s="26" t="s">
        <v>325</v>
      </c>
      <c r="O457" s="26" t="s">
        <v>325</v>
      </c>
      <c r="P457" s="26" t="s">
        <v>327</v>
      </c>
      <c r="Q457" s="26" t="s">
        <v>325</v>
      </c>
      <c r="R457" s="26" t="s">
        <v>292</v>
      </c>
      <c r="S457" s="26" t="s">
        <v>328</v>
      </c>
      <c r="T457" s="26" t="s">
        <v>325</v>
      </c>
      <c r="U457" s="26" t="s">
        <v>261</v>
      </c>
      <c r="V457" s="26" t="s">
        <v>327</v>
      </c>
      <c r="W457" s="146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3</v>
      </c>
    </row>
    <row r="458" spans="1:65">
      <c r="A458" s="30"/>
      <c r="B458" s="18">
        <v>1</v>
      </c>
      <c r="C458" s="14">
        <v>1</v>
      </c>
      <c r="D458" s="221">
        <v>0.1784</v>
      </c>
      <c r="E458" s="221">
        <v>0.17372277570467584</v>
      </c>
      <c r="F458" s="221">
        <v>0.13642460000000001</v>
      </c>
      <c r="G458" s="221">
        <v>0.2</v>
      </c>
      <c r="H458" s="221">
        <v>0.17</v>
      </c>
      <c r="I458" s="221">
        <v>0.16</v>
      </c>
      <c r="J458" s="221">
        <v>0.18</v>
      </c>
      <c r="K458" s="221">
        <v>0.16</v>
      </c>
      <c r="L458" s="221">
        <v>0.16</v>
      </c>
      <c r="M458" s="221">
        <v>0.16</v>
      </c>
      <c r="N458" s="221">
        <v>0.15987395842973348</v>
      </c>
      <c r="O458" s="222">
        <v>0.25600000000000001</v>
      </c>
      <c r="P458" s="221">
        <v>0.17</v>
      </c>
      <c r="Q458" s="221">
        <v>0.21059999999999998</v>
      </c>
      <c r="R458" s="221">
        <v>0.16</v>
      </c>
      <c r="S458" s="232">
        <v>0.22599999999999998</v>
      </c>
      <c r="T458" s="221">
        <v>0.18</v>
      </c>
      <c r="U458" s="221">
        <v>0.13</v>
      </c>
      <c r="V458" s="232">
        <v>0.16905770000000001</v>
      </c>
      <c r="W458" s="202"/>
      <c r="X458" s="203"/>
      <c r="Y458" s="203"/>
      <c r="Z458" s="203"/>
      <c r="AA458" s="203"/>
      <c r="AB458" s="203"/>
      <c r="AC458" s="203"/>
      <c r="AD458" s="203"/>
      <c r="AE458" s="203"/>
      <c r="AF458" s="203"/>
      <c r="AG458" s="203"/>
      <c r="AH458" s="203"/>
      <c r="AI458" s="203"/>
      <c r="AJ458" s="203"/>
      <c r="AK458" s="203"/>
      <c r="AL458" s="203"/>
      <c r="AM458" s="203"/>
      <c r="AN458" s="203"/>
      <c r="AO458" s="203"/>
      <c r="AP458" s="203"/>
      <c r="AQ458" s="203"/>
      <c r="AR458" s="203"/>
      <c r="AS458" s="203"/>
      <c r="AT458" s="203"/>
      <c r="AU458" s="203"/>
      <c r="AV458" s="203"/>
      <c r="AW458" s="203"/>
      <c r="AX458" s="203"/>
      <c r="AY458" s="203"/>
      <c r="AZ458" s="203"/>
      <c r="BA458" s="203"/>
      <c r="BB458" s="203"/>
      <c r="BC458" s="203"/>
      <c r="BD458" s="203"/>
      <c r="BE458" s="203"/>
      <c r="BF458" s="203"/>
      <c r="BG458" s="203"/>
      <c r="BH458" s="203"/>
      <c r="BI458" s="203"/>
      <c r="BJ458" s="203"/>
      <c r="BK458" s="203"/>
      <c r="BL458" s="203"/>
      <c r="BM458" s="223">
        <v>1</v>
      </c>
    </row>
    <row r="459" spans="1:65">
      <c r="A459" s="30"/>
      <c r="B459" s="19">
        <v>1</v>
      </c>
      <c r="C459" s="9">
        <v>2</v>
      </c>
      <c r="D459" s="24">
        <v>0.1782</v>
      </c>
      <c r="E459" s="24">
        <v>0.17433114112689022</v>
      </c>
      <c r="F459" s="24">
        <v>0.13700039999999999</v>
      </c>
      <c r="G459" s="24">
        <v>0.2</v>
      </c>
      <c r="H459" s="24">
        <v>0.17</v>
      </c>
      <c r="I459" s="24">
        <v>0.17</v>
      </c>
      <c r="J459" s="24">
        <v>0.18</v>
      </c>
      <c r="K459" s="24">
        <v>0.16</v>
      </c>
      <c r="L459" s="24">
        <v>0.16</v>
      </c>
      <c r="M459" s="24">
        <v>0.16</v>
      </c>
      <c r="N459" s="24">
        <v>0.16098912971029924</v>
      </c>
      <c r="O459" s="224">
        <v>0.24299999999999999</v>
      </c>
      <c r="P459" s="24">
        <v>0.15</v>
      </c>
      <c r="Q459" s="24">
        <v>0.21389999999999998</v>
      </c>
      <c r="R459" s="24">
        <v>0.16</v>
      </c>
      <c r="S459" s="224">
        <v>0.26500000000000001</v>
      </c>
      <c r="T459" s="24">
        <v>0.19</v>
      </c>
      <c r="U459" s="24">
        <v>0.13</v>
      </c>
      <c r="V459" s="24">
        <v>0.18819879999999997</v>
      </c>
      <c r="W459" s="202"/>
      <c r="X459" s="203"/>
      <c r="Y459" s="203"/>
      <c r="Z459" s="203"/>
      <c r="AA459" s="203"/>
      <c r="AB459" s="203"/>
      <c r="AC459" s="203"/>
      <c r="AD459" s="203"/>
      <c r="AE459" s="203"/>
      <c r="AF459" s="203"/>
      <c r="AG459" s="203"/>
      <c r="AH459" s="203"/>
      <c r="AI459" s="203"/>
      <c r="AJ459" s="203"/>
      <c r="AK459" s="203"/>
      <c r="AL459" s="203"/>
      <c r="AM459" s="203"/>
      <c r="AN459" s="203"/>
      <c r="AO459" s="203"/>
      <c r="AP459" s="203"/>
      <c r="AQ459" s="203"/>
      <c r="AR459" s="203"/>
      <c r="AS459" s="203"/>
      <c r="AT459" s="203"/>
      <c r="AU459" s="203"/>
      <c r="AV459" s="203"/>
      <c r="AW459" s="203"/>
      <c r="AX459" s="203"/>
      <c r="AY459" s="203"/>
      <c r="AZ459" s="203"/>
      <c r="BA459" s="203"/>
      <c r="BB459" s="203"/>
      <c r="BC459" s="203"/>
      <c r="BD459" s="203"/>
      <c r="BE459" s="203"/>
      <c r="BF459" s="203"/>
      <c r="BG459" s="203"/>
      <c r="BH459" s="203"/>
      <c r="BI459" s="203"/>
      <c r="BJ459" s="203"/>
      <c r="BK459" s="203"/>
      <c r="BL459" s="203"/>
      <c r="BM459" s="223" t="e">
        <v>#N/A</v>
      </c>
    </row>
    <row r="460" spans="1:65">
      <c r="A460" s="30"/>
      <c r="B460" s="19">
        <v>1</v>
      </c>
      <c r="C460" s="9">
        <v>3</v>
      </c>
      <c r="D460" s="24">
        <v>0.17960000000000001</v>
      </c>
      <c r="E460" s="24">
        <v>0.17471748463039438</v>
      </c>
      <c r="F460" s="24">
        <v>0.12913180000000002</v>
      </c>
      <c r="G460" s="24">
        <v>0.21</v>
      </c>
      <c r="H460" s="24">
        <v>0.16</v>
      </c>
      <c r="I460" s="24">
        <v>0.16</v>
      </c>
      <c r="J460" s="24">
        <v>0.18</v>
      </c>
      <c r="K460" s="24">
        <v>0.15</v>
      </c>
      <c r="L460" s="24">
        <v>0.17</v>
      </c>
      <c r="M460" s="24">
        <v>0.17</v>
      </c>
      <c r="N460" s="24">
        <v>0.15827173449482462</v>
      </c>
      <c r="O460" s="224">
        <v>0.25600000000000001</v>
      </c>
      <c r="P460" s="24">
        <v>0.15</v>
      </c>
      <c r="Q460" s="24">
        <v>0.217</v>
      </c>
      <c r="R460" s="24">
        <v>0.16</v>
      </c>
      <c r="S460" s="224">
        <v>0.28900000000000003</v>
      </c>
      <c r="T460" s="24">
        <v>0.19</v>
      </c>
      <c r="U460" s="24">
        <v>0.13</v>
      </c>
      <c r="V460" s="24">
        <v>0.18420629999999999</v>
      </c>
      <c r="W460" s="202"/>
      <c r="X460" s="203"/>
      <c r="Y460" s="203"/>
      <c r="Z460" s="203"/>
      <c r="AA460" s="203"/>
      <c r="AB460" s="203"/>
      <c r="AC460" s="203"/>
      <c r="AD460" s="203"/>
      <c r="AE460" s="203"/>
      <c r="AF460" s="203"/>
      <c r="AG460" s="203"/>
      <c r="AH460" s="203"/>
      <c r="AI460" s="203"/>
      <c r="AJ460" s="203"/>
      <c r="AK460" s="203"/>
      <c r="AL460" s="203"/>
      <c r="AM460" s="203"/>
      <c r="AN460" s="203"/>
      <c r="AO460" s="203"/>
      <c r="AP460" s="203"/>
      <c r="AQ460" s="203"/>
      <c r="AR460" s="203"/>
      <c r="AS460" s="203"/>
      <c r="AT460" s="203"/>
      <c r="AU460" s="203"/>
      <c r="AV460" s="203"/>
      <c r="AW460" s="203"/>
      <c r="AX460" s="203"/>
      <c r="AY460" s="203"/>
      <c r="AZ460" s="203"/>
      <c r="BA460" s="203"/>
      <c r="BB460" s="203"/>
      <c r="BC460" s="203"/>
      <c r="BD460" s="203"/>
      <c r="BE460" s="203"/>
      <c r="BF460" s="203"/>
      <c r="BG460" s="203"/>
      <c r="BH460" s="203"/>
      <c r="BI460" s="203"/>
      <c r="BJ460" s="203"/>
      <c r="BK460" s="203"/>
      <c r="BL460" s="203"/>
      <c r="BM460" s="223">
        <v>16</v>
      </c>
    </row>
    <row r="461" spans="1:65">
      <c r="A461" s="30"/>
      <c r="B461" s="19">
        <v>1</v>
      </c>
      <c r="C461" s="9">
        <v>4</v>
      </c>
      <c r="D461" s="24">
        <v>0.18179999999999999</v>
      </c>
      <c r="E461" s="24">
        <v>0.17531091018322353</v>
      </c>
      <c r="F461" s="24">
        <v>0.13918420000000001</v>
      </c>
      <c r="G461" s="24">
        <v>0.19</v>
      </c>
      <c r="H461" s="24">
        <v>0.16</v>
      </c>
      <c r="I461" s="24">
        <v>0.17</v>
      </c>
      <c r="J461" s="24">
        <v>0.18</v>
      </c>
      <c r="K461" s="24">
        <v>0.16</v>
      </c>
      <c r="L461" s="24">
        <v>0.17</v>
      </c>
      <c r="M461" s="24">
        <v>0.16</v>
      </c>
      <c r="N461" s="24">
        <v>0.15848389411432626</v>
      </c>
      <c r="O461" s="224">
        <v>0.247</v>
      </c>
      <c r="P461" s="24">
        <v>0.16</v>
      </c>
      <c r="Q461" s="24">
        <v>0.21220000000000003</v>
      </c>
      <c r="R461" s="24">
        <v>0.16</v>
      </c>
      <c r="S461" s="224">
        <v>0.313</v>
      </c>
      <c r="T461" s="24">
        <v>0.19</v>
      </c>
      <c r="U461" s="24">
        <v>0.13</v>
      </c>
      <c r="V461" s="24">
        <v>0.1826168</v>
      </c>
      <c r="W461" s="202"/>
      <c r="X461" s="203"/>
      <c r="Y461" s="203"/>
      <c r="Z461" s="203"/>
      <c r="AA461" s="203"/>
      <c r="AB461" s="203"/>
      <c r="AC461" s="203"/>
      <c r="AD461" s="203"/>
      <c r="AE461" s="203"/>
      <c r="AF461" s="203"/>
      <c r="AG461" s="203"/>
      <c r="AH461" s="203"/>
      <c r="AI461" s="203"/>
      <c r="AJ461" s="203"/>
      <c r="AK461" s="203"/>
      <c r="AL461" s="203"/>
      <c r="AM461" s="203"/>
      <c r="AN461" s="203"/>
      <c r="AO461" s="203"/>
      <c r="AP461" s="203"/>
      <c r="AQ461" s="203"/>
      <c r="AR461" s="203"/>
      <c r="AS461" s="203"/>
      <c r="AT461" s="203"/>
      <c r="AU461" s="203"/>
      <c r="AV461" s="203"/>
      <c r="AW461" s="203"/>
      <c r="AX461" s="203"/>
      <c r="AY461" s="203"/>
      <c r="AZ461" s="203"/>
      <c r="BA461" s="203"/>
      <c r="BB461" s="203"/>
      <c r="BC461" s="203"/>
      <c r="BD461" s="203"/>
      <c r="BE461" s="203"/>
      <c r="BF461" s="203"/>
      <c r="BG461" s="203"/>
      <c r="BH461" s="203"/>
      <c r="BI461" s="203"/>
      <c r="BJ461" s="203"/>
      <c r="BK461" s="203"/>
      <c r="BL461" s="203"/>
      <c r="BM461" s="223">
        <v>0.16869468342352004</v>
      </c>
    </row>
    <row r="462" spans="1:65">
      <c r="A462" s="30"/>
      <c r="B462" s="19">
        <v>1</v>
      </c>
      <c r="C462" s="9">
        <v>5</v>
      </c>
      <c r="D462" s="24">
        <v>0.17730000000000001</v>
      </c>
      <c r="E462" s="24">
        <v>0.17767062778234752</v>
      </c>
      <c r="F462" s="24">
        <v>0.13769400000000001</v>
      </c>
      <c r="G462" s="24">
        <v>0.2</v>
      </c>
      <c r="H462" s="24">
        <v>0.16</v>
      </c>
      <c r="I462" s="24">
        <v>0.17</v>
      </c>
      <c r="J462" s="24">
        <v>0.18</v>
      </c>
      <c r="K462" s="24">
        <v>0.15</v>
      </c>
      <c r="L462" s="24">
        <v>0.17</v>
      </c>
      <c r="M462" s="24">
        <v>0.16</v>
      </c>
      <c r="N462" s="24">
        <v>0.1586257416703</v>
      </c>
      <c r="O462" s="224">
        <v>0.252</v>
      </c>
      <c r="P462" s="24">
        <v>0.14000000000000001</v>
      </c>
      <c r="Q462" s="24">
        <v>0.20370000000000002</v>
      </c>
      <c r="R462" s="24">
        <v>0.15</v>
      </c>
      <c r="S462" s="224">
        <v>0.28800000000000003</v>
      </c>
      <c r="T462" s="24">
        <v>0.18</v>
      </c>
      <c r="U462" s="24">
        <v>0.13</v>
      </c>
      <c r="V462" s="24">
        <v>0.19046279999999999</v>
      </c>
      <c r="W462" s="202"/>
      <c r="X462" s="203"/>
      <c r="Y462" s="203"/>
      <c r="Z462" s="203"/>
      <c r="AA462" s="203"/>
      <c r="AB462" s="203"/>
      <c r="AC462" s="203"/>
      <c r="AD462" s="203"/>
      <c r="AE462" s="203"/>
      <c r="AF462" s="203"/>
      <c r="AG462" s="203"/>
      <c r="AH462" s="203"/>
      <c r="AI462" s="203"/>
      <c r="AJ462" s="203"/>
      <c r="AK462" s="203"/>
      <c r="AL462" s="203"/>
      <c r="AM462" s="203"/>
      <c r="AN462" s="203"/>
      <c r="AO462" s="203"/>
      <c r="AP462" s="203"/>
      <c r="AQ462" s="203"/>
      <c r="AR462" s="203"/>
      <c r="AS462" s="203"/>
      <c r="AT462" s="203"/>
      <c r="AU462" s="203"/>
      <c r="AV462" s="203"/>
      <c r="AW462" s="203"/>
      <c r="AX462" s="203"/>
      <c r="AY462" s="203"/>
      <c r="AZ462" s="203"/>
      <c r="BA462" s="203"/>
      <c r="BB462" s="203"/>
      <c r="BC462" s="203"/>
      <c r="BD462" s="203"/>
      <c r="BE462" s="203"/>
      <c r="BF462" s="203"/>
      <c r="BG462" s="203"/>
      <c r="BH462" s="203"/>
      <c r="BI462" s="203"/>
      <c r="BJ462" s="203"/>
      <c r="BK462" s="203"/>
      <c r="BL462" s="203"/>
      <c r="BM462" s="223">
        <v>98</v>
      </c>
    </row>
    <row r="463" spans="1:65">
      <c r="A463" s="30"/>
      <c r="B463" s="19">
        <v>1</v>
      </c>
      <c r="C463" s="9">
        <v>6</v>
      </c>
      <c r="D463" s="24">
        <v>0.17930000000000001</v>
      </c>
      <c r="E463" s="24">
        <v>0.17516861562956965</v>
      </c>
      <c r="F463" s="24">
        <v>0.1314611</v>
      </c>
      <c r="G463" s="24">
        <v>0.2</v>
      </c>
      <c r="H463" s="24">
        <v>0.17</v>
      </c>
      <c r="I463" s="24">
        <v>0.17</v>
      </c>
      <c r="J463" s="24">
        <v>0.18</v>
      </c>
      <c r="K463" s="24">
        <v>0.16</v>
      </c>
      <c r="L463" s="24">
        <v>0.17</v>
      </c>
      <c r="M463" s="24">
        <v>0.16</v>
      </c>
      <c r="N463" s="24">
        <v>0.16028243572245468</v>
      </c>
      <c r="O463" s="224">
        <v>0.255</v>
      </c>
      <c r="P463" s="24">
        <v>0.14000000000000001</v>
      </c>
      <c r="Q463" s="24">
        <v>0.21189999999999998</v>
      </c>
      <c r="R463" s="24">
        <v>0.16</v>
      </c>
      <c r="S463" s="224">
        <v>0.29799999999999999</v>
      </c>
      <c r="T463" s="24">
        <v>0.18</v>
      </c>
      <c r="U463" s="24">
        <v>0.13</v>
      </c>
      <c r="V463" s="24">
        <v>0.18335960000000001</v>
      </c>
      <c r="W463" s="202"/>
      <c r="X463" s="203"/>
      <c r="Y463" s="203"/>
      <c r="Z463" s="203"/>
      <c r="AA463" s="203"/>
      <c r="AB463" s="203"/>
      <c r="AC463" s="203"/>
      <c r="AD463" s="203"/>
      <c r="AE463" s="203"/>
      <c r="AF463" s="203"/>
      <c r="AG463" s="203"/>
      <c r="AH463" s="203"/>
      <c r="AI463" s="203"/>
      <c r="AJ463" s="203"/>
      <c r="AK463" s="203"/>
      <c r="AL463" s="203"/>
      <c r="AM463" s="203"/>
      <c r="AN463" s="203"/>
      <c r="AO463" s="203"/>
      <c r="AP463" s="203"/>
      <c r="AQ463" s="203"/>
      <c r="AR463" s="203"/>
      <c r="AS463" s="203"/>
      <c r="AT463" s="203"/>
      <c r="AU463" s="203"/>
      <c r="AV463" s="203"/>
      <c r="AW463" s="203"/>
      <c r="AX463" s="203"/>
      <c r="AY463" s="203"/>
      <c r="AZ463" s="203"/>
      <c r="BA463" s="203"/>
      <c r="BB463" s="203"/>
      <c r="BC463" s="203"/>
      <c r="BD463" s="203"/>
      <c r="BE463" s="203"/>
      <c r="BF463" s="203"/>
      <c r="BG463" s="203"/>
      <c r="BH463" s="203"/>
      <c r="BI463" s="203"/>
      <c r="BJ463" s="203"/>
      <c r="BK463" s="203"/>
      <c r="BL463" s="203"/>
      <c r="BM463" s="56"/>
    </row>
    <row r="464" spans="1:65">
      <c r="A464" s="30"/>
      <c r="B464" s="20" t="s">
        <v>262</v>
      </c>
      <c r="C464" s="12"/>
      <c r="D464" s="226">
        <v>0.17910000000000001</v>
      </c>
      <c r="E464" s="226">
        <v>0.17515359250951687</v>
      </c>
      <c r="F464" s="226">
        <v>0.13514935</v>
      </c>
      <c r="G464" s="226">
        <v>0.19999999999999998</v>
      </c>
      <c r="H464" s="226">
        <v>0.16500000000000001</v>
      </c>
      <c r="I464" s="226">
        <v>0.16666666666666666</v>
      </c>
      <c r="J464" s="226">
        <v>0.17999999999999997</v>
      </c>
      <c r="K464" s="226">
        <v>0.15666666666666668</v>
      </c>
      <c r="L464" s="226">
        <v>0.16666666666666666</v>
      </c>
      <c r="M464" s="226">
        <v>0.16166666666666668</v>
      </c>
      <c r="N464" s="226">
        <v>0.15942114902365637</v>
      </c>
      <c r="O464" s="226">
        <v>0.2515</v>
      </c>
      <c r="P464" s="226">
        <v>0.15166666666666667</v>
      </c>
      <c r="Q464" s="226">
        <v>0.21155000000000002</v>
      </c>
      <c r="R464" s="226">
        <v>0.15833333333333335</v>
      </c>
      <c r="S464" s="226">
        <v>0.27983333333333332</v>
      </c>
      <c r="T464" s="226">
        <v>0.18499999999999997</v>
      </c>
      <c r="U464" s="226">
        <v>0.13</v>
      </c>
      <c r="V464" s="226">
        <v>0.18298366666666666</v>
      </c>
      <c r="W464" s="202"/>
      <c r="X464" s="203"/>
      <c r="Y464" s="203"/>
      <c r="Z464" s="203"/>
      <c r="AA464" s="203"/>
      <c r="AB464" s="203"/>
      <c r="AC464" s="203"/>
      <c r="AD464" s="203"/>
      <c r="AE464" s="203"/>
      <c r="AF464" s="203"/>
      <c r="AG464" s="203"/>
      <c r="AH464" s="203"/>
      <c r="AI464" s="203"/>
      <c r="AJ464" s="203"/>
      <c r="AK464" s="203"/>
      <c r="AL464" s="203"/>
      <c r="AM464" s="203"/>
      <c r="AN464" s="203"/>
      <c r="AO464" s="203"/>
      <c r="AP464" s="203"/>
      <c r="AQ464" s="203"/>
      <c r="AR464" s="203"/>
      <c r="AS464" s="203"/>
      <c r="AT464" s="203"/>
      <c r="AU464" s="203"/>
      <c r="AV464" s="203"/>
      <c r="AW464" s="203"/>
      <c r="AX464" s="203"/>
      <c r="AY464" s="203"/>
      <c r="AZ464" s="203"/>
      <c r="BA464" s="203"/>
      <c r="BB464" s="203"/>
      <c r="BC464" s="203"/>
      <c r="BD464" s="203"/>
      <c r="BE464" s="203"/>
      <c r="BF464" s="203"/>
      <c r="BG464" s="203"/>
      <c r="BH464" s="203"/>
      <c r="BI464" s="203"/>
      <c r="BJ464" s="203"/>
      <c r="BK464" s="203"/>
      <c r="BL464" s="203"/>
      <c r="BM464" s="56"/>
    </row>
    <row r="465" spans="1:65">
      <c r="A465" s="30"/>
      <c r="B465" s="3" t="s">
        <v>263</v>
      </c>
      <c r="C465" s="29"/>
      <c r="D465" s="24">
        <v>0.17885000000000001</v>
      </c>
      <c r="E465" s="24">
        <v>0.17494305012998201</v>
      </c>
      <c r="F465" s="24">
        <v>0.13671250000000001</v>
      </c>
      <c r="G465" s="24">
        <v>0.2</v>
      </c>
      <c r="H465" s="24">
        <v>0.16500000000000001</v>
      </c>
      <c r="I465" s="24">
        <v>0.17</v>
      </c>
      <c r="J465" s="24">
        <v>0.18</v>
      </c>
      <c r="K465" s="24">
        <v>0.16</v>
      </c>
      <c r="L465" s="24">
        <v>0.17</v>
      </c>
      <c r="M465" s="24">
        <v>0.16</v>
      </c>
      <c r="N465" s="24">
        <v>0.15924985005001674</v>
      </c>
      <c r="O465" s="24">
        <v>0.2535</v>
      </c>
      <c r="P465" s="24">
        <v>0.15</v>
      </c>
      <c r="Q465" s="24">
        <v>0.21205000000000002</v>
      </c>
      <c r="R465" s="24">
        <v>0.16</v>
      </c>
      <c r="S465" s="24">
        <v>0.28850000000000003</v>
      </c>
      <c r="T465" s="24">
        <v>0.185</v>
      </c>
      <c r="U465" s="24">
        <v>0.13</v>
      </c>
      <c r="V465" s="24">
        <v>0.18378295</v>
      </c>
      <c r="W465" s="202"/>
      <c r="X465" s="203"/>
      <c r="Y465" s="203"/>
      <c r="Z465" s="203"/>
      <c r="AA465" s="203"/>
      <c r="AB465" s="203"/>
      <c r="AC465" s="203"/>
      <c r="AD465" s="203"/>
      <c r="AE465" s="203"/>
      <c r="AF465" s="203"/>
      <c r="AG465" s="203"/>
      <c r="AH465" s="203"/>
      <c r="AI465" s="203"/>
      <c r="AJ465" s="203"/>
      <c r="AK465" s="203"/>
      <c r="AL465" s="203"/>
      <c r="AM465" s="203"/>
      <c r="AN465" s="203"/>
      <c r="AO465" s="203"/>
      <c r="AP465" s="203"/>
      <c r="AQ465" s="203"/>
      <c r="AR465" s="203"/>
      <c r="AS465" s="203"/>
      <c r="AT465" s="203"/>
      <c r="AU465" s="203"/>
      <c r="AV465" s="203"/>
      <c r="AW465" s="203"/>
      <c r="AX465" s="203"/>
      <c r="AY465" s="203"/>
      <c r="AZ465" s="203"/>
      <c r="BA465" s="203"/>
      <c r="BB465" s="203"/>
      <c r="BC465" s="203"/>
      <c r="BD465" s="203"/>
      <c r="BE465" s="203"/>
      <c r="BF465" s="203"/>
      <c r="BG465" s="203"/>
      <c r="BH465" s="203"/>
      <c r="BI465" s="203"/>
      <c r="BJ465" s="203"/>
      <c r="BK465" s="203"/>
      <c r="BL465" s="203"/>
      <c r="BM465" s="56"/>
    </row>
    <row r="466" spans="1:65">
      <c r="A466" s="30"/>
      <c r="B466" s="3" t="s">
        <v>264</v>
      </c>
      <c r="C466" s="29"/>
      <c r="D466" s="24">
        <v>1.5569200364822795E-3</v>
      </c>
      <c r="E466" s="24">
        <v>1.3619320245374178E-3</v>
      </c>
      <c r="F466" s="24">
        <v>3.9401015945023524E-3</v>
      </c>
      <c r="G466" s="24">
        <v>6.3245553203367553E-3</v>
      </c>
      <c r="H466" s="24">
        <v>5.4772255750516656E-3</v>
      </c>
      <c r="I466" s="24">
        <v>5.1639777949432277E-3</v>
      </c>
      <c r="J466" s="24">
        <v>3.0404709722440586E-17</v>
      </c>
      <c r="K466" s="24">
        <v>5.1639777949432277E-3</v>
      </c>
      <c r="L466" s="24">
        <v>5.1639777949432277E-3</v>
      </c>
      <c r="M466" s="24">
        <v>4.0824829046386341E-3</v>
      </c>
      <c r="N466" s="24">
        <v>1.1169322227754157E-3</v>
      </c>
      <c r="O466" s="24">
        <v>5.3944415837044752E-3</v>
      </c>
      <c r="P466" s="24">
        <v>1.169045194450012E-2</v>
      </c>
      <c r="Q466" s="24">
        <v>4.4338470880263704E-3</v>
      </c>
      <c r="R466" s="24">
        <v>4.0824829046386332E-3</v>
      </c>
      <c r="S466" s="24">
        <v>3.0655613950248448E-2</v>
      </c>
      <c r="T466" s="24">
        <v>5.4772255750516656E-3</v>
      </c>
      <c r="U466" s="24">
        <v>0</v>
      </c>
      <c r="V466" s="24">
        <v>7.4677754116380963E-3</v>
      </c>
      <c r="W466" s="202"/>
      <c r="X466" s="203"/>
      <c r="Y466" s="203"/>
      <c r="Z466" s="203"/>
      <c r="AA466" s="203"/>
      <c r="AB466" s="203"/>
      <c r="AC466" s="203"/>
      <c r="AD466" s="203"/>
      <c r="AE466" s="203"/>
      <c r="AF466" s="203"/>
      <c r="AG466" s="203"/>
      <c r="AH466" s="203"/>
      <c r="AI466" s="203"/>
      <c r="AJ466" s="203"/>
      <c r="AK466" s="203"/>
      <c r="AL466" s="203"/>
      <c r="AM466" s="203"/>
      <c r="AN466" s="203"/>
      <c r="AO466" s="203"/>
      <c r="AP466" s="203"/>
      <c r="AQ466" s="203"/>
      <c r="AR466" s="203"/>
      <c r="AS466" s="203"/>
      <c r="AT466" s="203"/>
      <c r="AU466" s="203"/>
      <c r="AV466" s="203"/>
      <c r="AW466" s="203"/>
      <c r="AX466" s="203"/>
      <c r="AY466" s="203"/>
      <c r="AZ466" s="203"/>
      <c r="BA466" s="203"/>
      <c r="BB466" s="203"/>
      <c r="BC466" s="203"/>
      <c r="BD466" s="203"/>
      <c r="BE466" s="203"/>
      <c r="BF466" s="203"/>
      <c r="BG466" s="203"/>
      <c r="BH466" s="203"/>
      <c r="BI466" s="203"/>
      <c r="BJ466" s="203"/>
      <c r="BK466" s="203"/>
      <c r="BL466" s="203"/>
      <c r="BM466" s="56"/>
    </row>
    <row r="467" spans="1:65">
      <c r="A467" s="30"/>
      <c r="B467" s="3" t="s">
        <v>86</v>
      </c>
      <c r="C467" s="29"/>
      <c r="D467" s="13">
        <v>8.6930208625476246E-3</v>
      </c>
      <c r="E467" s="13">
        <v>7.7756442504222003E-3</v>
      </c>
      <c r="F467" s="13">
        <v>2.9153685123179299E-2</v>
      </c>
      <c r="G467" s="13">
        <v>3.1622776601683777E-2</v>
      </c>
      <c r="H467" s="13">
        <v>3.3195306515464637E-2</v>
      </c>
      <c r="I467" s="13">
        <v>3.0983866769659366E-2</v>
      </c>
      <c r="J467" s="13">
        <v>1.6891505401355884E-16</v>
      </c>
      <c r="K467" s="13">
        <v>3.2961560393254645E-2</v>
      </c>
      <c r="L467" s="13">
        <v>3.0983866769659366E-2</v>
      </c>
      <c r="M467" s="13">
        <v>2.5252471575084333E-2</v>
      </c>
      <c r="N467" s="13">
        <v>7.0061734570089889E-3</v>
      </c>
      <c r="O467" s="13">
        <v>2.1449071903397517E-2</v>
      </c>
      <c r="P467" s="13">
        <v>7.7079902930770022E-2</v>
      </c>
      <c r="Q467" s="13">
        <v>2.0958861205513449E-2</v>
      </c>
      <c r="R467" s="13">
        <v>2.5784102555612417E-2</v>
      </c>
      <c r="S467" s="13">
        <v>0.10954954359826724</v>
      </c>
      <c r="T467" s="13">
        <v>2.960662473000901E-2</v>
      </c>
      <c r="U467" s="13">
        <v>0</v>
      </c>
      <c r="V467" s="13">
        <v>4.0811158436571369E-2</v>
      </c>
      <c r="W467" s="146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5"/>
    </row>
    <row r="468" spans="1:65">
      <c r="A468" s="30"/>
      <c r="B468" s="3" t="s">
        <v>265</v>
      </c>
      <c r="C468" s="29"/>
      <c r="D468" s="13">
        <v>6.1681354535380928E-2</v>
      </c>
      <c r="E468" s="13">
        <v>3.8287567544623036E-2</v>
      </c>
      <c r="F468" s="13">
        <v>-0.19885234521174611</v>
      </c>
      <c r="G468" s="13">
        <v>0.18557381857663957</v>
      </c>
      <c r="H468" s="13">
        <v>-2.1901599674272298E-2</v>
      </c>
      <c r="I468" s="13">
        <v>-1.2021817852800321E-2</v>
      </c>
      <c r="J468" s="13">
        <v>6.7016436718975392E-2</v>
      </c>
      <c r="K468" s="13">
        <v>-7.1300508781632188E-2</v>
      </c>
      <c r="L468" s="13">
        <v>-1.2021817852800321E-2</v>
      </c>
      <c r="M468" s="13">
        <v>-4.1661163317216254E-2</v>
      </c>
      <c r="N468" s="13">
        <v>-5.4972297950740989E-2</v>
      </c>
      <c r="O468" s="13">
        <v>0.49085907686012442</v>
      </c>
      <c r="P468" s="13">
        <v>-0.10093985424604823</v>
      </c>
      <c r="Q468" s="13">
        <v>0.25404070659944056</v>
      </c>
      <c r="R468" s="13">
        <v>-6.142072696016021E-2</v>
      </c>
      <c r="S468" s="13">
        <v>0.65881536782514827</v>
      </c>
      <c r="T468" s="13">
        <v>9.6655782183391548E-2</v>
      </c>
      <c r="U468" s="13">
        <v>-0.22937701792518417</v>
      </c>
      <c r="V468" s="13">
        <v>8.4703222135774858E-2</v>
      </c>
      <c r="W468" s="146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5"/>
    </row>
    <row r="469" spans="1:65">
      <c r="A469" s="30"/>
      <c r="B469" s="46" t="s">
        <v>266</v>
      </c>
      <c r="C469" s="47"/>
      <c r="D469" s="45">
        <v>0.63</v>
      </c>
      <c r="E469" s="45">
        <v>0.43</v>
      </c>
      <c r="F469" s="45">
        <v>1.59</v>
      </c>
      <c r="G469" s="45">
        <v>1.69</v>
      </c>
      <c r="H469" s="45">
        <v>0.08</v>
      </c>
      <c r="I469" s="45">
        <v>0</v>
      </c>
      <c r="J469" s="45">
        <v>0.67</v>
      </c>
      <c r="K469" s="45">
        <v>0.51</v>
      </c>
      <c r="L469" s="45">
        <v>0</v>
      </c>
      <c r="M469" s="45">
        <v>0.25</v>
      </c>
      <c r="N469" s="45">
        <v>0.37</v>
      </c>
      <c r="O469" s="45">
        <v>4.29</v>
      </c>
      <c r="P469" s="45">
        <v>0.76</v>
      </c>
      <c r="Q469" s="45">
        <v>2.27</v>
      </c>
      <c r="R469" s="45">
        <v>0.42</v>
      </c>
      <c r="S469" s="45">
        <v>5.72</v>
      </c>
      <c r="T469" s="45">
        <v>0.93</v>
      </c>
      <c r="U469" s="45">
        <v>1.85</v>
      </c>
      <c r="V469" s="45">
        <v>0.83</v>
      </c>
      <c r="W469" s="146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B470" s="31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BM470" s="55"/>
    </row>
    <row r="471" spans="1:65" ht="15">
      <c r="B471" s="8" t="s">
        <v>580</v>
      </c>
      <c r="BM471" s="28" t="s">
        <v>66</v>
      </c>
    </row>
    <row r="472" spans="1:65" ht="15">
      <c r="A472" s="25" t="s">
        <v>17</v>
      </c>
      <c r="B472" s="18" t="s">
        <v>110</v>
      </c>
      <c r="C472" s="15" t="s">
        <v>111</v>
      </c>
      <c r="D472" s="16" t="s">
        <v>230</v>
      </c>
      <c r="E472" s="17" t="s">
        <v>230</v>
      </c>
      <c r="F472" s="17" t="s">
        <v>230</v>
      </c>
      <c r="G472" s="17" t="s">
        <v>230</v>
      </c>
      <c r="H472" s="17" t="s">
        <v>230</v>
      </c>
      <c r="I472" s="17" t="s">
        <v>230</v>
      </c>
      <c r="J472" s="17" t="s">
        <v>230</v>
      </c>
      <c r="K472" s="17" t="s">
        <v>230</v>
      </c>
      <c r="L472" s="17" t="s">
        <v>230</v>
      </c>
      <c r="M472" s="17" t="s">
        <v>230</v>
      </c>
      <c r="N472" s="17" t="s">
        <v>230</v>
      </c>
      <c r="O472" s="17" t="s">
        <v>230</v>
      </c>
      <c r="P472" s="17" t="s">
        <v>230</v>
      </c>
      <c r="Q472" s="17" t="s">
        <v>230</v>
      </c>
      <c r="R472" s="17" t="s">
        <v>230</v>
      </c>
      <c r="S472" s="17" t="s">
        <v>230</v>
      </c>
      <c r="T472" s="17" t="s">
        <v>230</v>
      </c>
      <c r="U472" s="17" t="s">
        <v>230</v>
      </c>
      <c r="V472" s="17" t="s">
        <v>230</v>
      </c>
      <c r="W472" s="146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1</v>
      </c>
    </row>
    <row r="473" spans="1:65">
      <c r="A473" s="30"/>
      <c r="B473" s="19" t="s">
        <v>231</v>
      </c>
      <c r="C473" s="9" t="s">
        <v>231</v>
      </c>
      <c r="D473" s="144" t="s">
        <v>234</v>
      </c>
      <c r="E473" s="145" t="s">
        <v>235</v>
      </c>
      <c r="F473" s="145" t="s">
        <v>237</v>
      </c>
      <c r="G473" s="145" t="s">
        <v>239</v>
      </c>
      <c r="H473" s="145" t="s">
        <v>240</v>
      </c>
      <c r="I473" s="145" t="s">
        <v>241</v>
      </c>
      <c r="J473" s="145" t="s">
        <v>242</v>
      </c>
      <c r="K473" s="145" t="s">
        <v>243</v>
      </c>
      <c r="L473" s="145" t="s">
        <v>244</v>
      </c>
      <c r="M473" s="145" t="s">
        <v>245</v>
      </c>
      <c r="N473" s="145" t="s">
        <v>246</v>
      </c>
      <c r="O473" s="145" t="s">
        <v>248</v>
      </c>
      <c r="P473" s="145" t="s">
        <v>249</v>
      </c>
      <c r="Q473" s="145" t="s">
        <v>250</v>
      </c>
      <c r="R473" s="145" t="s">
        <v>251</v>
      </c>
      <c r="S473" s="145" t="s">
        <v>286</v>
      </c>
      <c r="T473" s="145" t="s">
        <v>254</v>
      </c>
      <c r="U473" s="145" t="s">
        <v>255</v>
      </c>
      <c r="V473" s="145" t="s">
        <v>301</v>
      </c>
      <c r="W473" s="146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8" t="s">
        <v>3</v>
      </c>
    </row>
    <row r="474" spans="1:65">
      <c r="A474" s="30"/>
      <c r="B474" s="19"/>
      <c r="C474" s="9"/>
      <c r="D474" s="10" t="s">
        <v>289</v>
      </c>
      <c r="E474" s="11" t="s">
        <v>289</v>
      </c>
      <c r="F474" s="11" t="s">
        <v>289</v>
      </c>
      <c r="G474" s="11" t="s">
        <v>324</v>
      </c>
      <c r="H474" s="11" t="s">
        <v>289</v>
      </c>
      <c r="I474" s="11" t="s">
        <v>289</v>
      </c>
      <c r="J474" s="11" t="s">
        <v>289</v>
      </c>
      <c r="K474" s="11" t="s">
        <v>289</v>
      </c>
      <c r="L474" s="11" t="s">
        <v>289</v>
      </c>
      <c r="M474" s="11" t="s">
        <v>289</v>
      </c>
      <c r="N474" s="11" t="s">
        <v>324</v>
      </c>
      <c r="O474" s="11" t="s">
        <v>324</v>
      </c>
      <c r="P474" s="11" t="s">
        <v>289</v>
      </c>
      <c r="Q474" s="11" t="s">
        <v>289</v>
      </c>
      <c r="R474" s="11" t="s">
        <v>289</v>
      </c>
      <c r="S474" s="11" t="s">
        <v>324</v>
      </c>
      <c r="T474" s="11" t="s">
        <v>290</v>
      </c>
      <c r="U474" s="11" t="s">
        <v>289</v>
      </c>
      <c r="V474" s="11" t="s">
        <v>290</v>
      </c>
      <c r="W474" s="146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8">
        <v>1</v>
      </c>
    </row>
    <row r="475" spans="1:65">
      <c r="A475" s="30"/>
      <c r="B475" s="19"/>
      <c r="C475" s="9"/>
      <c r="D475" s="26" t="s">
        <v>325</v>
      </c>
      <c r="E475" s="26" t="s">
        <v>326</v>
      </c>
      <c r="F475" s="26" t="s">
        <v>327</v>
      </c>
      <c r="G475" s="26" t="s">
        <v>327</v>
      </c>
      <c r="H475" s="26" t="s">
        <v>327</v>
      </c>
      <c r="I475" s="26" t="s">
        <v>327</v>
      </c>
      <c r="J475" s="26" t="s">
        <v>327</v>
      </c>
      <c r="K475" s="26" t="s">
        <v>327</v>
      </c>
      <c r="L475" s="26" t="s">
        <v>327</v>
      </c>
      <c r="M475" s="26" t="s">
        <v>327</v>
      </c>
      <c r="N475" s="26" t="s">
        <v>325</v>
      </c>
      <c r="O475" s="26" t="s">
        <v>325</v>
      </c>
      <c r="P475" s="26" t="s">
        <v>327</v>
      </c>
      <c r="Q475" s="26" t="s">
        <v>325</v>
      </c>
      <c r="R475" s="26" t="s">
        <v>292</v>
      </c>
      <c r="S475" s="26" t="s">
        <v>328</v>
      </c>
      <c r="T475" s="26" t="s">
        <v>325</v>
      </c>
      <c r="U475" s="26" t="s">
        <v>261</v>
      </c>
      <c r="V475" s="26" t="s">
        <v>327</v>
      </c>
      <c r="W475" s="146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8">
        <v>1</v>
      </c>
    </row>
    <row r="476" spans="1:65">
      <c r="A476" s="30"/>
      <c r="B476" s="18">
        <v>1</v>
      </c>
      <c r="C476" s="14">
        <v>1</v>
      </c>
      <c r="D476" s="214">
        <v>17.306000000000001</v>
      </c>
      <c r="E476" s="214">
        <v>16.631010087770708</v>
      </c>
      <c r="F476" s="227">
        <v>25.287199999999999</v>
      </c>
      <c r="G476" s="214">
        <v>20.5</v>
      </c>
      <c r="H476" s="214">
        <v>17.3</v>
      </c>
      <c r="I476" s="214">
        <v>17.3</v>
      </c>
      <c r="J476" s="214">
        <v>19.5</v>
      </c>
      <c r="K476" s="214">
        <v>15.299999999999999</v>
      </c>
      <c r="L476" s="214">
        <v>17.2</v>
      </c>
      <c r="M476" s="214">
        <v>16</v>
      </c>
      <c r="N476" s="214">
        <v>17.624232465435284</v>
      </c>
      <c r="O476" s="214">
        <v>21.6</v>
      </c>
      <c r="P476" s="214">
        <v>17.5</v>
      </c>
      <c r="Q476" s="214"/>
      <c r="R476" s="214">
        <v>15.7</v>
      </c>
      <c r="S476" s="230">
        <v>23.9</v>
      </c>
      <c r="T476" s="214">
        <v>14.5</v>
      </c>
      <c r="U476" s="214">
        <v>18.2</v>
      </c>
      <c r="V476" s="230">
        <v>12.912000000000001</v>
      </c>
      <c r="W476" s="215"/>
      <c r="X476" s="216"/>
      <c r="Y476" s="216"/>
      <c r="Z476" s="216"/>
      <c r="AA476" s="216"/>
      <c r="AB476" s="216"/>
      <c r="AC476" s="216"/>
      <c r="AD476" s="216"/>
      <c r="AE476" s="216"/>
      <c r="AF476" s="216"/>
      <c r="AG476" s="216"/>
      <c r="AH476" s="216"/>
      <c r="AI476" s="216"/>
      <c r="AJ476" s="216"/>
      <c r="AK476" s="216"/>
      <c r="AL476" s="216"/>
      <c r="AM476" s="216"/>
      <c r="AN476" s="216"/>
      <c r="AO476" s="216"/>
      <c r="AP476" s="216"/>
      <c r="AQ476" s="216"/>
      <c r="AR476" s="216"/>
      <c r="AS476" s="216"/>
      <c r="AT476" s="216"/>
      <c r="AU476" s="216"/>
      <c r="AV476" s="216"/>
      <c r="AW476" s="216"/>
      <c r="AX476" s="216"/>
      <c r="AY476" s="216"/>
      <c r="AZ476" s="216"/>
      <c r="BA476" s="216"/>
      <c r="BB476" s="216"/>
      <c r="BC476" s="216"/>
      <c r="BD476" s="216"/>
      <c r="BE476" s="216"/>
      <c r="BF476" s="216"/>
      <c r="BG476" s="216"/>
      <c r="BH476" s="216"/>
      <c r="BI476" s="216"/>
      <c r="BJ476" s="216"/>
      <c r="BK476" s="216"/>
      <c r="BL476" s="216"/>
      <c r="BM476" s="217">
        <v>1</v>
      </c>
    </row>
    <row r="477" spans="1:65">
      <c r="A477" s="30"/>
      <c r="B477" s="19">
        <v>1</v>
      </c>
      <c r="C477" s="9">
        <v>2</v>
      </c>
      <c r="D477" s="218">
        <v>17.309999999999999</v>
      </c>
      <c r="E477" s="218">
        <v>16.277484181903549</v>
      </c>
      <c r="F477" s="228">
        <v>25.218399999999999</v>
      </c>
      <c r="G477" s="218">
        <v>19.7</v>
      </c>
      <c r="H477" s="218">
        <v>18.399999999999999</v>
      </c>
      <c r="I477" s="218">
        <v>17.399999999999999</v>
      </c>
      <c r="J477" s="218">
        <v>19.600000000000001</v>
      </c>
      <c r="K477" s="218">
        <v>15.7</v>
      </c>
      <c r="L477" s="218">
        <v>17.2</v>
      </c>
      <c r="M477" s="218">
        <v>16.100000000000001</v>
      </c>
      <c r="N477" s="218">
        <v>17.38329542684</v>
      </c>
      <c r="O477" s="218">
        <v>20.7</v>
      </c>
      <c r="P477" s="218">
        <v>15.6</v>
      </c>
      <c r="Q477" s="228">
        <v>20</v>
      </c>
      <c r="R477" s="218">
        <v>14.8</v>
      </c>
      <c r="S477" s="228">
        <v>26.3</v>
      </c>
      <c r="T477" s="218">
        <v>14.6</v>
      </c>
      <c r="U477" s="218">
        <v>18</v>
      </c>
      <c r="V477" s="218">
        <v>14.196999999999999</v>
      </c>
      <c r="W477" s="215"/>
      <c r="X477" s="216"/>
      <c r="Y477" s="216"/>
      <c r="Z477" s="216"/>
      <c r="AA477" s="216"/>
      <c r="AB477" s="216"/>
      <c r="AC477" s="216"/>
      <c r="AD477" s="216"/>
      <c r="AE477" s="216"/>
      <c r="AF477" s="216"/>
      <c r="AG477" s="216"/>
      <c r="AH477" s="216"/>
      <c r="AI477" s="216"/>
      <c r="AJ477" s="216"/>
      <c r="AK477" s="216"/>
      <c r="AL477" s="216"/>
      <c r="AM477" s="216"/>
      <c r="AN477" s="216"/>
      <c r="AO477" s="216"/>
      <c r="AP477" s="216"/>
      <c r="AQ477" s="216"/>
      <c r="AR477" s="216"/>
      <c r="AS477" s="216"/>
      <c r="AT477" s="216"/>
      <c r="AU477" s="216"/>
      <c r="AV477" s="216"/>
      <c r="AW477" s="216"/>
      <c r="AX477" s="216"/>
      <c r="AY477" s="216"/>
      <c r="AZ477" s="216"/>
      <c r="BA477" s="216"/>
      <c r="BB477" s="216"/>
      <c r="BC477" s="216"/>
      <c r="BD477" s="216"/>
      <c r="BE477" s="216"/>
      <c r="BF477" s="216"/>
      <c r="BG477" s="216"/>
      <c r="BH477" s="216"/>
      <c r="BI477" s="216"/>
      <c r="BJ477" s="216"/>
      <c r="BK477" s="216"/>
      <c r="BL477" s="216"/>
      <c r="BM477" s="217">
        <v>24</v>
      </c>
    </row>
    <row r="478" spans="1:65">
      <c r="A478" s="30"/>
      <c r="B478" s="19">
        <v>1</v>
      </c>
      <c r="C478" s="9">
        <v>3</v>
      </c>
      <c r="D478" s="218">
        <v>17.460999999999999</v>
      </c>
      <c r="E478" s="218">
        <v>17.0823755389812</v>
      </c>
      <c r="F478" s="228">
        <v>25.207599999999999</v>
      </c>
      <c r="G478" s="218">
        <v>20.6</v>
      </c>
      <c r="H478" s="218">
        <v>17.600000000000001</v>
      </c>
      <c r="I478" s="218">
        <v>17.2</v>
      </c>
      <c r="J478" s="218">
        <v>19.399999999999999</v>
      </c>
      <c r="K478" s="218">
        <v>15.7</v>
      </c>
      <c r="L478" s="218">
        <v>17</v>
      </c>
      <c r="M478" s="218">
        <v>16.2</v>
      </c>
      <c r="N478" s="218">
        <v>16.73499025464</v>
      </c>
      <c r="O478" s="218">
        <v>21.2</v>
      </c>
      <c r="P478" s="218">
        <v>15.6</v>
      </c>
      <c r="Q478" s="218"/>
      <c r="R478" s="218">
        <v>15.1</v>
      </c>
      <c r="S478" s="228">
        <v>26.2</v>
      </c>
      <c r="T478" s="218">
        <v>14.7</v>
      </c>
      <c r="U478" s="218">
        <v>18</v>
      </c>
      <c r="V478" s="218">
        <v>14.417</v>
      </c>
      <c r="W478" s="215"/>
      <c r="X478" s="216"/>
      <c r="Y478" s="216"/>
      <c r="Z478" s="216"/>
      <c r="AA478" s="216"/>
      <c r="AB478" s="216"/>
      <c r="AC478" s="216"/>
      <c r="AD478" s="216"/>
      <c r="AE478" s="216"/>
      <c r="AF478" s="216"/>
      <c r="AG478" s="216"/>
      <c r="AH478" s="216"/>
      <c r="AI478" s="216"/>
      <c r="AJ478" s="216"/>
      <c r="AK478" s="216"/>
      <c r="AL478" s="216"/>
      <c r="AM478" s="216"/>
      <c r="AN478" s="216"/>
      <c r="AO478" s="216"/>
      <c r="AP478" s="216"/>
      <c r="AQ478" s="216"/>
      <c r="AR478" s="216"/>
      <c r="AS478" s="216"/>
      <c r="AT478" s="216"/>
      <c r="AU478" s="216"/>
      <c r="AV478" s="216"/>
      <c r="AW478" s="216"/>
      <c r="AX478" s="216"/>
      <c r="AY478" s="216"/>
      <c r="AZ478" s="216"/>
      <c r="BA478" s="216"/>
      <c r="BB478" s="216"/>
      <c r="BC478" s="216"/>
      <c r="BD478" s="216"/>
      <c r="BE478" s="216"/>
      <c r="BF478" s="216"/>
      <c r="BG478" s="216"/>
      <c r="BH478" s="216"/>
      <c r="BI478" s="216"/>
      <c r="BJ478" s="216"/>
      <c r="BK478" s="216"/>
      <c r="BL478" s="216"/>
      <c r="BM478" s="217">
        <v>16</v>
      </c>
    </row>
    <row r="479" spans="1:65">
      <c r="A479" s="30"/>
      <c r="B479" s="19">
        <v>1</v>
      </c>
      <c r="C479" s="9">
        <v>4</v>
      </c>
      <c r="D479" s="218">
        <v>17.033999999999999</v>
      </c>
      <c r="E479" s="218">
        <v>17.039434896631789</v>
      </c>
      <c r="F479" s="228">
        <v>25.201599999999999</v>
      </c>
      <c r="G479" s="218">
        <v>19.5</v>
      </c>
      <c r="H479" s="218">
        <v>17.2</v>
      </c>
      <c r="I479" s="218">
        <v>17.899999999999999</v>
      </c>
      <c r="J479" s="218">
        <v>19.899999999999999</v>
      </c>
      <c r="K479" s="218">
        <v>15.5</v>
      </c>
      <c r="L479" s="218">
        <v>17.5</v>
      </c>
      <c r="M479" s="218">
        <v>15.8</v>
      </c>
      <c r="N479" s="218">
        <v>16.897141828839999</v>
      </c>
      <c r="O479" s="218">
        <v>21.3</v>
      </c>
      <c r="P479" s="218">
        <v>15.7</v>
      </c>
      <c r="Q479" s="218"/>
      <c r="R479" s="218">
        <v>15.2</v>
      </c>
      <c r="S479" s="228">
        <v>26.4</v>
      </c>
      <c r="T479" s="218">
        <v>14.4</v>
      </c>
      <c r="U479" s="218">
        <v>18</v>
      </c>
      <c r="V479" s="218">
        <v>13.914999999999999</v>
      </c>
      <c r="W479" s="215"/>
      <c r="X479" s="216"/>
      <c r="Y479" s="216"/>
      <c r="Z479" s="216"/>
      <c r="AA479" s="216"/>
      <c r="AB479" s="216"/>
      <c r="AC479" s="216"/>
      <c r="AD479" s="216"/>
      <c r="AE479" s="216"/>
      <c r="AF479" s="216"/>
      <c r="AG479" s="216"/>
      <c r="AH479" s="216"/>
      <c r="AI479" s="216"/>
      <c r="AJ479" s="216"/>
      <c r="AK479" s="216"/>
      <c r="AL479" s="216"/>
      <c r="AM479" s="216"/>
      <c r="AN479" s="216"/>
      <c r="AO479" s="216"/>
      <c r="AP479" s="216"/>
      <c r="AQ479" s="216"/>
      <c r="AR479" s="216"/>
      <c r="AS479" s="216"/>
      <c r="AT479" s="216"/>
      <c r="AU479" s="216"/>
      <c r="AV479" s="216"/>
      <c r="AW479" s="216"/>
      <c r="AX479" s="216"/>
      <c r="AY479" s="216"/>
      <c r="AZ479" s="216"/>
      <c r="BA479" s="216"/>
      <c r="BB479" s="216"/>
      <c r="BC479" s="216"/>
      <c r="BD479" s="216"/>
      <c r="BE479" s="216"/>
      <c r="BF479" s="216"/>
      <c r="BG479" s="216"/>
      <c r="BH479" s="216"/>
      <c r="BI479" s="216"/>
      <c r="BJ479" s="216"/>
      <c r="BK479" s="216"/>
      <c r="BL479" s="216"/>
      <c r="BM479" s="217">
        <v>17.088746565937754</v>
      </c>
    </row>
    <row r="480" spans="1:65">
      <c r="A480" s="30"/>
      <c r="B480" s="19">
        <v>1</v>
      </c>
      <c r="C480" s="9">
        <v>5</v>
      </c>
      <c r="D480" s="218">
        <v>17.422999999999998</v>
      </c>
      <c r="E480" s="218">
        <v>16.770980394645942</v>
      </c>
      <c r="F480" s="228">
        <v>25.254799999999999</v>
      </c>
      <c r="G480" s="218">
        <v>20</v>
      </c>
      <c r="H480" s="218">
        <v>16.7</v>
      </c>
      <c r="I480" s="218">
        <v>17.399999999999999</v>
      </c>
      <c r="J480" s="218">
        <v>19.3</v>
      </c>
      <c r="K480" s="218">
        <v>15.6</v>
      </c>
      <c r="L480" s="218">
        <v>17.600000000000001</v>
      </c>
      <c r="M480" s="218">
        <v>16</v>
      </c>
      <c r="N480" s="218">
        <v>16.4208430033265</v>
      </c>
      <c r="O480" s="218">
        <v>21.3</v>
      </c>
      <c r="P480" s="218">
        <v>15.2</v>
      </c>
      <c r="Q480" s="218"/>
      <c r="R480" s="218">
        <v>14.9</v>
      </c>
      <c r="S480" s="228">
        <v>26.8</v>
      </c>
      <c r="T480" s="218">
        <v>14.5</v>
      </c>
      <c r="U480" s="229">
        <v>18.8</v>
      </c>
      <c r="V480" s="218">
        <v>14.509</v>
      </c>
      <c r="W480" s="215"/>
      <c r="X480" s="216"/>
      <c r="Y480" s="216"/>
      <c r="Z480" s="216"/>
      <c r="AA480" s="216"/>
      <c r="AB480" s="216"/>
      <c r="AC480" s="216"/>
      <c r="AD480" s="216"/>
      <c r="AE480" s="216"/>
      <c r="AF480" s="216"/>
      <c r="AG480" s="216"/>
      <c r="AH480" s="216"/>
      <c r="AI480" s="216"/>
      <c r="AJ480" s="216"/>
      <c r="AK480" s="216"/>
      <c r="AL480" s="216"/>
      <c r="AM480" s="216"/>
      <c r="AN480" s="216"/>
      <c r="AO480" s="216"/>
      <c r="AP480" s="216"/>
      <c r="AQ480" s="216"/>
      <c r="AR480" s="216"/>
      <c r="AS480" s="216"/>
      <c r="AT480" s="216"/>
      <c r="AU480" s="216"/>
      <c r="AV480" s="216"/>
      <c r="AW480" s="216"/>
      <c r="AX480" s="216"/>
      <c r="AY480" s="216"/>
      <c r="AZ480" s="216"/>
      <c r="BA480" s="216"/>
      <c r="BB480" s="216"/>
      <c r="BC480" s="216"/>
      <c r="BD480" s="216"/>
      <c r="BE480" s="216"/>
      <c r="BF480" s="216"/>
      <c r="BG480" s="216"/>
      <c r="BH480" s="216"/>
      <c r="BI480" s="216"/>
      <c r="BJ480" s="216"/>
      <c r="BK480" s="216"/>
      <c r="BL480" s="216"/>
      <c r="BM480" s="217">
        <v>99</v>
      </c>
    </row>
    <row r="481" spans="1:65">
      <c r="A481" s="30"/>
      <c r="B481" s="19">
        <v>1</v>
      </c>
      <c r="C481" s="9">
        <v>6</v>
      </c>
      <c r="D481" s="218">
        <v>16.917999999999999</v>
      </c>
      <c r="E481" s="218">
        <v>17.308776295569491</v>
      </c>
      <c r="F481" s="228">
        <v>25.24</v>
      </c>
      <c r="G481" s="218">
        <v>20</v>
      </c>
      <c r="H481" s="218">
        <v>18.600000000000001</v>
      </c>
      <c r="I481" s="218">
        <v>17.399999999999999</v>
      </c>
      <c r="J481" s="218">
        <v>19.2</v>
      </c>
      <c r="K481" s="218">
        <v>15.8</v>
      </c>
      <c r="L481" s="218">
        <v>17.2</v>
      </c>
      <c r="M481" s="218">
        <v>15.6</v>
      </c>
      <c r="N481" s="218">
        <v>16.864705955439998</v>
      </c>
      <c r="O481" s="218">
        <v>21.6</v>
      </c>
      <c r="P481" s="218">
        <v>13.4</v>
      </c>
      <c r="Q481" s="228">
        <v>20</v>
      </c>
      <c r="R481" s="218">
        <v>15.7</v>
      </c>
      <c r="S481" s="228">
        <v>25.6</v>
      </c>
      <c r="T481" s="218">
        <v>14.5</v>
      </c>
      <c r="U481" s="218">
        <v>18.2</v>
      </c>
      <c r="V481" s="218">
        <v>14.339</v>
      </c>
      <c r="W481" s="215"/>
      <c r="X481" s="216"/>
      <c r="Y481" s="216"/>
      <c r="Z481" s="216"/>
      <c r="AA481" s="216"/>
      <c r="AB481" s="216"/>
      <c r="AC481" s="216"/>
      <c r="AD481" s="216"/>
      <c r="AE481" s="216"/>
      <c r="AF481" s="216"/>
      <c r="AG481" s="216"/>
      <c r="AH481" s="216"/>
      <c r="AI481" s="216"/>
      <c r="AJ481" s="216"/>
      <c r="AK481" s="216"/>
      <c r="AL481" s="216"/>
      <c r="AM481" s="216"/>
      <c r="AN481" s="216"/>
      <c r="AO481" s="216"/>
      <c r="AP481" s="216"/>
      <c r="AQ481" s="216"/>
      <c r="AR481" s="216"/>
      <c r="AS481" s="216"/>
      <c r="AT481" s="216"/>
      <c r="AU481" s="216"/>
      <c r="AV481" s="216"/>
      <c r="AW481" s="216"/>
      <c r="AX481" s="216"/>
      <c r="AY481" s="216"/>
      <c r="AZ481" s="216"/>
      <c r="BA481" s="216"/>
      <c r="BB481" s="216"/>
      <c r="BC481" s="216"/>
      <c r="BD481" s="216"/>
      <c r="BE481" s="216"/>
      <c r="BF481" s="216"/>
      <c r="BG481" s="216"/>
      <c r="BH481" s="216"/>
      <c r="BI481" s="216"/>
      <c r="BJ481" s="216"/>
      <c r="BK481" s="216"/>
      <c r="BL481" s="216"/>
      <c r="BM481" s="219"/>
    </row>
    <row r="482" spans="1:65">
      <c r="A482" s="30"/>
      <c r="B482" s="20" t="s">
        <v>262</v>
      </c>
      <c r="C482" s="12"/>
      <c r="D482" s="220">
        <v>17.242000000000001</v>
      </c>
      <c r="E482" s="220">
        <v>16.851676899250446</v>
      </c>
      <c r="F482" s="220">
        <v>25.234933333333334</v>
      </c>
      <c r="G482" s="220">
        <v>20.05</v>
      </c>
      <c r="H482" s="220">
        <v>17.633333333333336</v>
      </c>
      <c r="I482" s="220">
        <v>17.433333333333337</v>
      </c>
      <c r="J482" s="220">
        <v>19.483333333333334</v>
      </c>
      <c r="K482" s="220">
        <v>15.6</v>
      </c>
      <c r="L482" s="220">
        <v>17.283333333333335</v>
      </c>
      <c r="M482" s="220">
        <v>15.949999999999998</v>
      </c>
      <c r="N482" s="220">
        <v>16.987534822420297</v>
      </c>
      <c r="O482" s="220">
        <v>21.283333333333331</v>
      </c>
      <c r="P482" s="220">
        <v>15.500000000000002</v>
      </c>
      <c r="Q482" s="220">
        <v>20</v>
      </c>
      <c r="R482" s="220">
        <v>15.233333333333334</v>
      </c>
      <c r="S482" s="220">
        <v>25.866666666666671</v>
      </c>
      <c r="T482" s="220">
        <v>14.533333333333331</v>
      </c>
      <c r="U482" s="220">
        <v>18.2</v>
      </c>
      <c r="V482" s="220">
        <v>14.048166666666667</v>
      </c>
      <c r="W482" s="215"/>
      <c r="X482" s="216"/>
      <c r="Y482" s="216"/>
      <c r="Z482" s="216"/>
      <c r="AA482" s="216"/>
      <c r="AB482" s="216"/>
      <c r="AC482" s="216"/>
      <c r="AD482" s="216"/>
      <c r="AE482" s="216"/>
      <c r="AF482" s="216"/>
      <c r="AG482" s="216"/>
      <c r="AH482" s="216"/>
      <c r="AI482" s="216"/>
      <c r="AJ482" s="216"/>
      <c r="AK482" s="216"/>
      <c r="AL482" s="216"/>
      <c r="AM482" s="216"/>
      <c r="AN482" s="216"/>
      <c r="AO482" s="216"/>
      <c r="AP482" s="216"/>
      <c r="AQ482" s="216"/>
      <c r="AR482" s="216"/>
      <c r="AS482" s="216"/>
      <c r="AT482" s="216"/>
      <c r="AU482" s="216"/>
      <c r="AV482" s="216"/>
      <c r="AW482" s="216"/>
      <c r="AX482" s="216"/>
      <c r="AY482" s="216"/>
      <c r="AZ482" s="216"/>
      <c r="BA482" s="216"/>
      <c r="BB482" s="216"/>
      <c r="BC482" s="216"/>
      <c r="BD482" s="216"/>
      <c r="BE482" s="216"/>
      <c r="BF482" s="216"/>
      <c r="BG482" s="216"/>
      <c r="BH482" s="216"/>
      <c r="BI482" s="216"/>
      <c r="BJ482" s="216"/>
      <c r="BK482" s="216"/>
      <c r="BL482" s="216"/>
      <c r="BM482" s="219"/>
    </row>
    <row r="483" spans="1:65">
      <c r="A483" s="30"/>
      <c r="B483" s="3" t="s">
        <v>263</v>
      </c>
      <c r="C483" s="29"/>
      <c r="D483" s="218">
        <v>17.308</v>
      </c>
      <c r="E483" s="218">
        <v>16.905207645638868</v>
      </c>
      <c r="F483" s="218">
        <v>25.229199999999999</v>
      </c>
      <c r="G483" s="218">
        <v>20</v>
      </c>
      <c r="H483" s="218">
        <v>17.450000000000003</v>
      </c>
      <c r="I483" s="218">
        <v>17.399999999999999</v>
      </c>
      <c r="J483" s="218">
        <v>19.45</v>
      </c>
      <c r="K483" s="218">
        <v>15.649999999999999</v>
      </c>
      <c r="L483" s="218">
        <v>17.2</v>
      </c>
      <c r="M483" s="218">
        <v>16</v>
      </c>
      <c r="N483" s="218">
        <v>16.880923892139997</v>
      </c>
      <c r="O483" s="218">
        <v>21.3</v>
      </c>
      <c r="P483" s="218">
        <v>15.6</v>
      </c>
      <c r="Q483" s="218">
        <v>20</v>
      </c>
      <c r="R483" s="218">
        <v>15.149999999999999</v>
      </c>
      <c r="S483" s="218">
        <v>26.25</v>
      </c>
      <c r="T483" s="218">
        <v>14.5</v>
      </c>
      <c r="U483" s="218">
        <v>18.100000000000001</v>
      </c>
      <c r="V483" s="218">
        <v>14.268000000000001</v>
      </c>
      <c r="W483" s="215"/>
      <c r="X483" s="216"/>
      <c r="Y483" s="216"/>
      <c r="Z483" s="216"/>
      <c r="AA483" s="216"/>
      <c r="AB483" s="216"/>
      <c r="AC483" s="216"/>
      <c r="AD483" s="216"/>
      <c r="AE483" s="216"/>
      <c r="AF483" s="216"/>
      <c r="AG483" s="216"/>
      <c r="AH483" s="216"/>
      <c r="AI483" s="216"/>
      <c r="AJ483" s="216"/>
      <c r="AK483" s="216"/>
      <c r="AL483" s="216"/>
      <c r="AM483" s="216"/>
      <c r="AN483" s="216"/>
      <c r="AO483" s="216"/>
      <c r="AP483" s="216"/>
      <c r="AQ483" s="216"/>
      <c r="AR483" s="216"/>
      <c r="AS483" s="216"/>
      <c r="AT483" s="216"/>
      <c r="AU483" s="216"/>
      <c r="AV483" s="216"/>
      <c r="AW483" s="216"/>
      <c r="AX483" s="216"/>
      <c r="AY483" s="216"/>
      <c r="AZ483" s="216"/>
      <c r="BA483" s="216"/>
      <c r="BB483" s="216"/>
      <c r="BC483" s="216"/>
      <c r="BD483" s="216"/>
      <c r="BE483" s="216"/>
      <c r="BF483" s="216"/>
      <c r="BG483" s="216"/>
      <c r="BH483" s="216"/>
      <c r="BI483" s="216"/>
      <c r="BJ483" s="216"/>
      <c r="BK483" s="216"/>
      <c r="BL483" s="216"/>
      <c r="BM483" s="219"/>
    </row>
    <row r="484" spans="1:65">
      <c r="A484" s="30"/>
      <c r="B484" s="3" t="s">
        <v>264</v>
      </c>
      <c r="C484" s="29"/>
      <c r="D484" s="218">
        <v>0.21802843851204348</v>
      </c>
      <c r="E484" s="218">
        <v>0.36940975359828815</v>
      </c>
      <c r="F484" s="218">
        <v>3.2507640127616991E-2</v>
      </c>
      <c r="G484" s="218">
        <v>0.43243496620879351</v>
      </c>
      <c r="H484" s="218">
        <v>0.73393914370788749</v>
      </c>
      <c r="I484" s="218">
        <v>0.24221202832779898</v>
      </c>
      <c r="J484" s="218">
        <v>0.24832774042918881</v>
      </c>
      <c r="K484" s="218">
        <v>0.17888543819998354</v>
      </c>
      <c r="L484" s="218">
        <v>0.22286019533929097</v>
      </c>
      <c r="M484" s="218">
        <v>0.21679483388678805</v>
      </c>
      <c r="N484" s="218">
        <v>0.44049666174143365</v>
      </c>
      <c r="O484" s="218">
        <v>0.33115957885386194</v>
      </c>
      <c r="P484" s="218">
        <v>1.3084341787036899</v>
      </c>
      <c r="Q484" s="218">
        <v>0</v>
      </c>
      <c r="R484" s="218">
        <v>0.38815804341358984</v>
      </c>
      <c r="S484" s="218">
        <v>1.0385887861259948</v>
      </c>
      <c r="T484" s="218">
        <v>0.10327955589886409</v>
      </c>
      <c r="U484" s="218">
        <v>0.30983866769659363</v>
      </c>
      <c r="V484" s="218">
        <v>0.59392740858346182</v>
      </c>
      <c r="W484" s="215"/>
      <c r="X484" s="216"/>
      <c r="Y484" s="216"/>
      <c r="Z484" s="216"/>
      <c r="AA484" s="216"/>
      <c r="AB484" s="216"/>
      <c r="AC484" s="216"/>
      <c r="AD484" s="216"/>
      <c r="AE484" s="216"/>
      <c r="AF484" s="216"/>
      <c r="AG484" s="216"/>
      <c r="AH484" s="216"/>
      <c r="AI484" s="216"/>
      <c r="AJ484" s="216"/>
      <c r="AK484" s="216"/>
      <c r="AL484" s="216"/>
      <c r="AM484" s="216"/>
      <c r="AN484" s="216"/>
      <c r="AO484" s="216"/>
      <c r="AP484" s="216"/>
      <c r="AQ484" s="216"/>
      <c r="AR484" s="216"/>
      <c r="AS484" s="216"/>
      <c r="AT484" s="216"/>
      <c r="AU484" s="216"/>
      <c r="AV484" s="216"/>
      <c r="AW484" s="216"/>
      <c r="AX484" s="216"/>
      <c r="AY484" s="216"/>
      <c r="AZ484" s="216"/>
      <c r="BA484" s="216"/>
      <c r="BB484" s="216"/>
      <c r="BC484" s="216"/>
      <c r="BD484" s="216"/>
      <c r="BE484" s="216"/>
      <c r="BF484" s="216"/>
      <c r="BG484" s="216"/>
      <c r="BH484" s="216"/>
      <c r="BI484" s="216"/>
      <c r="BJ484" s="216"/>
      <c r="BK484" s="216"/>
      <c r="BL484" s="216"/>
      <c r="BM484" s="219"/>
    </row>
    <row r="485" spans="1:65">
      <c r="A485" s="30"/>
      <c r="B485" s="3" t="s">
        <v>86</v>
      </c>
      <c r="C485" s="29"/>
      <c r="D485" s="13">
        <v>1.264519420670708E-2</v>
      </c>
      <c r="E485" s="13">
        <v>2.1921245927443534E-2</v>
      </c>
      <c r="F485" s="13">
        <v>1.2881999606742368E-3</v>
      </c>
      <c r="G485" s="13">
        <v>2.1567828738593191E-2</v>
      </c>
      <c r="H485" s="13">
        <v>4.1622257677195879E-2</v>
      </c>
      <c r="I485" s="13">
        <v>1.3893615391651947E-2</v>
      </c>
      <c r="J485" s="13">
        <v>1.2745649637084112E-2</v>
      </c>
      <c r="K485" s="13">
        <v>1.1467015269229714E-2</v>
      </c>
      <c r="L485" s="13">
        <v>1.2894514677297452E-2</v>
      </c>
      <c r="M485" s="13">
        <v>1.3592152594782952E-2</v>
      </c>
      <c r="N485" s="13">
        <v>2.593058182639086E-2</v>
      </c>
      <c r="O485" s="13">
        <v>1.5559573008012308E-2</v>
      </c>
      <c r="P485" s="13">
        <v>8.4415108303463854E-2</v>
      </c>
      <c r="Q485" s="13">
        <v>0</v>
      </c>
      <c r="R485" s="13">
        <v>2.5480834359754255E-2</v>
      </c>
      <c r="S485" s="13">
        <v>4.0151628329613193E-2</v>
      </c>
      <c r="T485" s="13">
        <v>7.1063914609310165E-3</v>
      </c>
      <c r="U485" s="13">
        <v>1.7024102620691959E-2</v>
      </c>
      <c r="V485" s="13">
        <v>4.2277930115445325E-2</v>
      </c>
      <c r="W485" s="146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5"/>
    </row>
    <row r="486" spans="1:65">
      <c r="A486" s="30"/>
      <c r="B486" s="3" t="s">
        <v>265</v>
      </c>
      <c r="C486" s="29"/>
      <c r="D486" s="13">
        <v>8.9680909873004477E-3</v>
      </c>
      <c r="E486" s="13">
        <v>-1.3872852860949303E-2</v>
      </c>
      <c r="F486" s="13">
        <v>0.47669890450789509</v>
      </c>
      <c r="G486" s="13">
        <v>0.17328675468596288</v>
      </c>
      <c r="H486" s="13">
        <v>3.1868151668951628E-2</v>
      </c>
      <c r="I486" s="13">
        <v>2.01645431434061E-2</v>
      </c>
      <c r="J486" s="13">
        <v>0.14012653053024993</v>
      </c>
      <c r="K486" s="13">
        <v>-8.7118535007430387E-2</v>
      </c>
      <c r="L486" s="13">
        <v>1.1386836749246454E-2</v>
      </c>
      <c r="M486" s="13">
        <v>-6.6637220087725435E-2</v>
      </c>
      <c r="N486" s="13">
        <v>-5.9227131215813245E-3</v>
      </c>
      <c r="O486" s="13">
        <v>0.24545900726016168</v>
      </c>
      <c r="P486" s="13">
        <v>-9.2970339270203151E-2</v>
      </c>
      <c r="Q486" s="13">
        <v>0.17036085255457634</v>
      </c>
      <c r="R486" s="13">
        <v>-0.10857515063759759</v>
      </c>
      <c r="S486" s="13">
        <v>0.51366670263725234</v>
      </c>
      <c r="T486" s="13">
        <v>-0.14953778047700794</v>
      </c>
      <c r="U486" s="13">
        <v>6.5028375824664586E-2</v>
      </c>
      <c r="V486" s="13">
        <v>-0.17792878415856084</v>
      </c>
      <c r="W486" s="146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30"/>
      <c r="B487" s="46" t="s">
        <v>266</v>
      </c>
      <c r="C487" s="47"/>
      <c r="D487" s="45">
        <v>0.01</v>
      </c>
      <c r="E487" s="45">
        <v>0.16</v>
      </c>
      <c r="F487" s="45">
        <v>3.14</v>
      </c>
      <c r="G487" s="45">
        <v>1.1000000000000001</v>
      </c>
      <c r="H487" s="45">
        <v>0.15</v>
      </c>
      <c r="I487" s="45">
        <v>7.0000000000000007E-2</v>
      </c>
      <c r="J487" s="45">
        <v>0.87</v>
      </c>
      <c r="K487" s="45">
        <v>0.65</v>
      </c>
      <c r="L487" s="45">
        <v>0.01</v>
      </c>
      <c r="M487" s="45">
        <v>0.52</v>
      </c>
      <c r="N487" s="45">
        <v>0.11</v>
      </c>
      <c r="O487" s="45">
        <v>1.58</v>
      </c>
      <c r="P487" s="45">
        <v>0.69</v>
      </c>
      <c r="Q487" s="45" t="s">
        <v>267</v>
      </c>
      <c r="R487" s="45">
        <v>0.8</v>
      </c>
      <c r="S487" s="45">
        <v>3.39</v>
      </c>
      <c r="T487" s="45">
        <v>1.07</v>
      </c>
      <c r="U487" s="45">
        <v>0.37</v>
      </c>
      <c r="V487" s="45">
        <v>1.27</v>
      </c>
      <c r="W487" s="146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B488" s="31" t="s">
        <v>330</v>
      </c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BM488" s="55"/>
    </row>
    <row r="489" spans="1:65">
      <c r="BM489" s="55"/>
    </row>
    <row r="490" spans="1:65" ht="15">
      <c r="B490" s="8" t="s">
        <v>581</v>
      </c>
      <c r="BM490" s="28" t="s">
        <v>66</v>
      </c>
    </row>
    <row r="491" spans="1:65" ht="15">
      <c r="A491" s="25" t="s">
        <v>20</v>
      </c>
      <c r="B491" s="18" t="s">
        <v>110</v>
      </c>
      <c r="C491" s="15" t="s">
        <v>111</v>
      </c>
      <c r="D491" s="16" t="s">
        <v>230</v>
      </c>
      <c r="E491" s="17" t="s">
        <v>230</v>
      </c>
      <c r="F491" s="17" t="s">
        <v>230</v>
      </c>
      <c r="G491" s="17" t="s">
        <v>230</v>
      </c>
      <c r="H491" s="17" t="s">
        <v>230</v>
      </c>
      <c r="I491" s="17" t="s">
        <v>230</v>
      </c>
      <c r="J491" s="17" t="s">
        <v>230</v>
      </c>
      <c r="K491" s="17" t="s">
        <v>230</v>
      </c>
      <c r="L491" s="17" t="s">
        <v>230</v>
      </c>
      <c r="M491" s="17" t="s">
        <v>230</v>
      </c>
      <c r="N491" s="17" t="s">
        <v>230</v>
      </c>
      <c r="O491" s="17" t="s">
        <v>230</v>
      </c>
      <c r="P491" s="17" t="s">
        <v>230</v>
      </c>
      <c r="Q491" s="17" t="s">
        <v>230</v>
      </c>
      <c r="R491" s="17" t="s">
        <v>230</v>
      </c>
      <c r="S491" s="146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8">
        <v>1</v>
      </c>
    </row>
    <row r="492" spans="1:65">
      <c r="A492" s="30"/>
      <c r="B492" s="19" t="s">
        <v>231</v>
      </c>
      <c r="C492" s="9" t="s">
        <v>231</v>
      </c>
      <c r="D492" s="144" t="s">
        <v>234</v>
      </c>
      <c r="E492" s="145" t="s">
        <v>235</v>
      </c>
      <c r="F492" s="145" t="s">
        <v>236</v>
      </c>
      <c r="G492" s="145" t="s">
        <v>239</v>
      </c>
      <c r="H492" s="145" t="s">
        <v>240</v>
      </c>
      <c r="I492" s="145" t="s">
        <v>241</v>
      </c>
      <c r="J492" s="145" t="s">
        <v>242</v>
      </c>
      <c r="K492" s="145" t="s">
        <v>243</v>
      </c>
      <c r="L492" s="145" t="s">
        <v>244</v>
      </c>
      <c r="M492" s="145" t="s">
        <v>245</v>
      </c>
      <c r="N492" s="145" t="s">
        <v>246</v>
      </c>
      <c r="O492" s="145" t="s">
        <v>248</v>
      </c>
      <c r="P492" s="145" t="s">
        <v>286</v>
      </c>
      <c r="Q492" s="145" t="s">
        <v>255</v>
      </c>
      <c r="R492" s="145" t="s">
        <v>301</v>
      </c>
      <c r="S492" s="146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 t="s">
        <v>3</v>
      </c>
    </row>
    <row r="493" spans="1:65">
      <c r="A493" s="30"/>
      <c r="B493" s="19"/>
      <c r="C493" s="9"/>
      <c r="D493" s="10" t="s">
        <v>289</v>
      </c>
      <c r="E493" s="11" t="s">
        <v>289</v>
      </c>
      <c r="F493" s="11" t="s">
        <v>290</v>
      </c>
      <c r="G493" s="11" t="s">
        <v>324</v>
      </c>
      <c r="H493" s="11" t="s">
        <v>289</v>
      </c>
      <c r="I493" s="11" t="s">
        <v>289</v>
      </c>
      <c r="J493" s="11" t="s">
        <v>289</v>
      </c>
      <c r="K493" s="11" t="s">
        <v>289</v>
      </c>
      <c r="L493" s="11" t="s">
        <v>289</v>
      </c>
      <c r="M493" s="11" t="s">
        <v>289</v>
      </c>
      <c r="N493" s="11" t="s">
        <v>324</v>
      </c>
      <c r="O493" s="11" t="s">
        <v>324</v>
      </c>
      <c r="P493" s="11" t="s">
        <v>324</v>
      </c>
      <c r="Q493" s="11" t="s">
        <v>290</v>
      </c>
      <c r="R493" s="11" t="s">
        <v>290</v>
      </c>
      <c r="S493" s="146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>
        <v>2</v>
      </c>
    </row>
    <row r="494" spans="1:65">
      <c r="A494" s="30"/>
      <c r="B494" s="19"/>
      <c r="C494" s="9"/>
      <c r="D494" s="26" t="s">
        <v>325</v>
      </c>
      <c r="E494" s="26" t="s">
        <v>326</v>
      </c>
      <c r="F494" s="26" t="s">
        <v>326</v>
      </c>
      <c r="G494" s="26" t="s">
        <v>327</v>
      </c>
      <c r="H494" s="26" t="s">
        <v>327</v>
      </c>
      <c r="I494" s="26" t="s">
        <v>327</v>
      </c>
      <c r="J494" s="26" t="s">
        <v>327</v>
      </c>
      <c r="K494" s="26" t="s">
        <v>327</v>
      </c>
      <c r="L494" s="26" t="s">
        <v>327</v>
      </c>
      <c r="M494" s="26" t="s">
        <v>327</v>
      </c>
      <c r="N494" s="26" t="s">
        <v>325</v>
      </c>
      <c r="O494" s="26" t="s">
        <v>325</v>
      </c>
      <c r="P494" s="26" t="s">
        <v>328</v>
      </c>
      <c r="Q494" s="26" t="s">
        <v>261</v>
      </c>
      <c r="R494" s="26" t="s">
        <v>327</v>
      </c>
      <c r="S494" s="146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0"/>
      <c r="B495" s="18">
        <v>1</v>
      </c>
      <c r="C495" s="14">
        <v>1</v>
      </c>
      <c r="D495" s="22">
        <v>5.8</v>
      </c>
      <c r="E495" s="147" t="s">
        <v>95</v>
      </c>
      <c r="F495" s="22">
        <v>5.8269480000000007</v>
      </c>
      <c r="G495" s="22">
        <v>7.3</v>
      </c>
      <c r="H495" s="22">
        <v>4.9000000000000004</v>
      </c>
      <c r="I495" s="22">
        <v>5.3</v>
      </c>
      <c r="J495" s="22">
        <v>6.2</v>
      </c>
      <c r="K495" s="22">
        <v>5.2</v>
      </c>
      <c r="L495" s="22">
        <v>5.7</v>
      </c>
      <c r="M495" s="22">
        <v>5.5</v>
      </c>
      <c r="N495" s="22">
        <v>6.0034664169826124</v>
      </c>
      <c r="O495" s="147">
        <v>8.4</v>
      </c>
      <c r="P495" s="147">
        <v>4.7</v>
      </c>
      <c r="Q495" s="147" t="s">
        <v>95</v>
      </c>
      <c r="R495" s="22">
        <v>4.4969999999999999</v>
      </c>
      <c r="S495" s="146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1</v>
      </c>
    </row>
    <row r="496" spans="1:65">
      <c r="A496" s="30"/>
      <c r="B496" s="19">
        <v>1</v>
      </c>
      <c r="C496" s="9">
        <v>2</v>
      </c>
      <c r="D496" s="11">
        <v>5.7</v>
      </c>
      <c r="E496" s="148" t="s">
        <v>95</v>
      </c>
      <c r="F496" s="11">
        <v>5.6299480000000006</v>
      </c>
      <c r="G496" s="11">
        <v>7.1</v>
      </c>
      <c r="H496" s="11">
        <v>5.0999999999999996</v>
      </c>
      <c r="I496" s="11">
        <v>5.2</v>
      </c>
      <c r="J496" s="11">
        <v>6.2</v>
      </c>
      <c r="K496" s="11">
        <v>5.3</v>
      </c>
      <c r="L496" s="11">
        <v>5.5</v>
      </c>
      <c r="M496" s="11">
        <v>5.3</v>
      </c>
      <c r="N496" s="11">
        <v>5.5407238568000006</v>
      </c>
      <c r="O496" s="148">
        <v>7.9</v>
      </c>
      <c r="P496" s="148">
        <v>7.7000000000000011</v>
      </c>
      <c r="Q496" s="148" t="s">
        <v>95</v>
      </c>
      <c r="R496" s="11">
        <v>4.4619999999999997</v>
      </c>
      <c r="S496" s="146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 t="e">
        <v>#N/A</v>
      </c>
    </row>
    <row r="497" spans="1:65">
      <c r="A497" s="30"/>
      <c r="B497" s="19">
        <v>1</v>
      </c>
      <c r="C497" s="9">
        <v>3</v>
      </c>
      <c r="D497" s="11">
        <v>5.6</v>
      </c>
      <c r="E497" s="148" t="s">
        <v>95</v>
      </c>
      <c r="F497" s="11">
        <v>5.6493760000000002</v>
      </c>
      <c r="G497" s="11">
        <v>7.7000000000000011</v>
      </c>
      <c r="H497" s="11">
        <v>5</v>
      </c>
      <c r="I497" s="11">
        <v>5.4</v>
      </c>
      <c r="J497" s="11">
        <v>6.1</v>
      </c>
      <c r="K497" s="11">
        <v>5.0999999999999996</v>
      </c>
      <c r="L497" s="11">
        <v>5.5</v>
      </c>
      <c r="M497" s="11">
        <v>5.5</v>
      </c>
      <c r="N497" s="11">
        <v>5.3660223683000003</v>
      </c>
      <c r="O497" s="148">
        <v>8.1</v>
      </c>
      <c r="P497" s="148">
        <v>6.9</v>
      </c>
      <c r="Q497" s="148" t="s">
        <v>95</v>
      </c>
      <c r="R497" s="11">
        <v>4.3739999999999997</v>
      </c>
      <c r="S497" s="146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16</v>
      </c>
    </row>
    <row r="498" spans="1:65">
      <c r="A498" s="30"/>
      <c r="B498" s="19">
        <v>1</v>
      </c>
      <c r="C498" s="9">
        <v>4</v>
      </c>
      <c r="D498" s="11">
        <v>5.9</v>
      </c>
      <c r="E498" s="148" t="s">
        <v>95</v>
      </c>
      <c r="F498" s="11">
        <v>6.0649539999999993</v>
      </c>
      <c r="G498" s="11">
        <v>7.2</v>
      </c>
      <c r="H498" s="11">
        <v>5</v>
      </c>
      <c r="I498" s="11">
        <v>5.3</v>
      </c>
      <c r="J498" s="11">
        <v>6.2</v>
      </c>
      <c r="K498" s="11">
        <v>5.0999999999999996</v>
      </c>
      <c r="L498" s="11">
        <v>5.4</v>
      </c>
      <c r="M498" s="11">
        <v>5.3</v>
      </c>
      <c r="N498" s="11">
        <v>5.1669212089000016</v>
      </c>
      <c r="O498" s="148">
        <v>8.1</v>
      </c>
      <c r="P498" s="148">
        <v>8.6</v>
      </c>
      <c r="Q498" s="148" t="s">
        <v>95</v>
      </c>
      <c r="R498" s="11">
        <v>4.7830000000000004</v>
      </c>
      <c r="S498" s="146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5.5993855896471336</v>
      </c>
    </row>
    <row r="499" spans="1:65">
      <c r="A499" s="30"/>
      <c r="B499" s="19">
        <v>1</v>
      </c>
      <c r="C499" s="9">
        <v>5</v>
      </c>
      <c r="D499" s="11">
        <v>5.8</v>
      </c>
      <c r="E499" s="148" t="s">
        <v>95</v>
      </c>
      <c r="F499" s="11">
        <v>5.874998999999999</v>
      </c>
      <c r="G499" s="11">
        <v>7.6</v>
      </c>
      <c r="H499" s="11">
        <v>4.9000000000000004</v>
      </c>
      <c r="I499" s="11">
        <v>5.3</v>
      </c>
      <c r="J499" s="11">
        <v>6.2</v>
      </c>
      <c r="K499" s="11">
        <v>5.2</v>
      </c>
      <c r="L499" s="11">
        <v>5.4</v>
      </c>
      <c r="M499" s="11">
        <v>5.4</v>
      </c>
      <c r="N499" s="11">
        <v>6.1472312011000012</v>
      </c>
      <c r="O499" s="148">
        <v>8</v>
      </c>
      <c r="P499" s="148">
        <v>7.8</v>
      </c>
      <c r="Q499" s="148" t="s">
        <v>95</v>
      </c>
      <c r="R499" s="11">
        <v>4.0389999999999997</v>
      </c>
      <c r="S499" s="146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100</v>
      </c>
    </row>
    <row r="500" spans="1:65">
      <c r="A500" s="30"/>
      <c r="B500" s="19">
        <v>1</v>
      </c>
      <c r="C500" s="9">
        <v>6</v>
      </c>
      <c r="D500" s="11">
        <v>5.7</v>
      </c>
      <c r="E500" s="148" t="s">
        <v>95</v>
      </c>
      <c r="F500" s="11">
        <v>5.8950500000000003</v>
      </c>
      <c r="G500" s="11">
        <v>7.2</v>
      </c>
      <c r="H500" s="149">
        <v>5.4</v>
      </c>
      <c r="I500" s="11">
        <v>5.3</v>
      </c>
      <c r="J500" s="11">
        <v>6.2</v>
      </c>
      <c r="K500" s="11">
        <v>5.2</v>
      </c>
      <c r="L500" s="11">
        <v>5.7</v>
      </c>
      <c r="M500" s="11">
        <v>5.2</v>
      </c>
      <c r="N500" s="11">
        <v>5.674808864628166</v>
      </c>
      <c r="O500" s="148">
        <v>8.1999999999999993</v>
      </c>
      <c r="P500" s="148">
        <v>8.6999999999999993</v>
      </c>
      <c r="Q500" s="148" t="s">
        <v>95</v>
      </c>
      <c r="R500" s="11">
        <v>4.6840000000000002</v>
      </c>
      <c r="S500" s="146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5"/>
    </row>
    <row r="501" spans="1:65">
      <c r="A501" s="30"/>
      <c r="B501" s="20" t="s">
        <v>262</v>
      </c>
      <c r="C501" s="12"/>
      <c r="D501" s="23">
        <v>5.75</v>
      </c>
      <c r="E501" s="23" t="s">
        <v>696</v>
      </c>
      <c r="F501" s="23">
        <v>5.8235458333333332</v>
      </c>
      <c r="G501" s="23">
        <v>7.3500000000000005</v>
      </c>
      <c r="H501" s="23">
        <v>5.05</v>
      </c>
      <c r="I501" s="23">
        <v>5.3</v>
      </c>
      <c r="J501" s="23">
        <v>6.1833333333333336</v>
      </c>
      <c r="K501" s="23">
        <v>5.1833333333333327</v>
      </c>
      <c r="L501" s="23">
        <v>5.5333333333333341</v>
      </c>
      <c r="M501" s="23">
        <v>5.3666666666666671</v>
      </c>
      <c r="N501" s="23">
        <v>5.6498623194517963</v>
      </c>
      <c r="O501" s="23">
        <v>8.1166666666666671</v>
      </c>
      <c r="P501" s="23">
        <v>7.4000000000000012</v>
      </c>
      <c r="Q501" s="23" t="s">
        <v>696</v>
      </c>
      <c r="R501" s="23">
        <v>4.4731666666666667</v>
      </c>
      <c r="S501" s="146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263</v>
      </c>
      <c r="C502" s="29"/>
      <c r="D502" s="11">
        <v>5.75</v>
      </c>
      <c r="E502" s="11" t="s">
        <v>696</v>
      </c>
      <c r="F502" s="11">
        <v>5.8509735000000003</v>
      </c>
      <c r="G502" s="11">
        <v>7.25</v>
      </c>
      <c r="H502" s="11">
        <v>5</v>
      </c>
      <c r="I502" s="11">
        <v>5.3</v>
      </c>
      <c r="J502" s="11">
        <v>6.2</v>
      </c>
      <c r="K502" s="11">
        <v>5.2</v>
      </c>
      <c r="L502" s="11">
        <v>5.5</v>
      </c>
      <c r="M502" s="11">
        <v>5.35</v>
      </c>
      <c r="N502" s="11">
        <v>5.6077663607140833</v>
      </c>
      <c r="O502" s="11">
        <v>8.1</v>
      </c>
      <c r="P502" s="11">
        <v>7.75</v>
      </c>
      <c r="Q502" s="11" t="s">
        <v>696</v>
      </c>
      <c r="R502" s="11">
        <v>4.4794999999999998</v>
      </c>
      <c r="S502" s="146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3" t="s">
        <v>264</v>
      </c>
      <c r="C503" s="29"/>
      <c r="D503" s="24">
        <v>0.1048808848170153</v>
      </c>
      <c r="E503" s="24" t="s">
        <v>696</v>
      </c>
      <c r="F503" s="24">
        <v>0.16362457260254806</v>
      </c>
      <c r="G503" s="24">
        <v>0.24289915602982265</v>
      </c>
      <c r="H503" s="24">
        <v>0.18708286933869706</v>
      </c>
      <c r="I503" s="24">
        <v>6.3245553203367638E-2</v>
      </c>
      <c r="J503" s="24">
        <v>4.082482904638652E-2</v>
      </c>
      <c r="K503" s="24">
        <v>7.5277265270908222E-2</v>
      </c>
      <c r="L503" s="24">
        <v>0.13662601021279461</v>
      </c>
      <c r="M503" s="24">
        <v>0.12110601416389968</v>
      </c>
      <c r="N503" s="24">
        <v>0.37382948800212584</v>
      </c>
      <c r="O503" s="24">
        <v>0.17224014243685082</v>
      </c>
      <c r="P503" s="24">
        <v>1.4778362561528868</v>
      </c>
      <c r="Q503" s="24" t="s">
        <v>696</v>
      </c>
      <c r="R503" s="24">
        <v>0.26056662615666421</v>
      </c>
      <c r="S503" s="146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A504" s="30"/>
      <c r="B504" s="3" t="s">
        <v>86</v>
      </c>
      <c r="C504" s="29"/>
      <c r="D504" s="13">
        <v>1.824015388122005E-2</v>
      </c>
      <c r="E504" s="13" t="s">
        <v>696</v>
      </c>
      <c r="F504" s="13">
        <v>2.8097069600788421E-2</v>
      </c>
      <c r="G504" s="13">
        <v>3.3047504221744572E-2</v>
      </c>
      <c r="H504" s="13">
        <v>3.7046112740336049E-2</v>
      </c>
      <c r="I504" s="13">
        <v>1.1933123245918423E-2</v>
      </c>
      <c r="J504" s="13">
        <v>6.6023982285261214E-3</v>
      </c>
      <c r="K504" s="13">
        <v>1.4522945068342424E-2</v>
      </c>
      <c r="L504" s="13">
        <v>2.4691447628818298E-2</v>
      </c>
      <c r="M504" s="13">
        <v>2.2566338042962673E-2</v>
      </c>
      <c r="N504" s="13">
        <v>6.6166123502704816E-2</v>
      </c>
      <c r="O504" s="13">
        <v>2.1220551429591474E-2</v>
      </c>
      <c r="P504" s="13">
        <v>0.19970760218282252</v>
      </c>
      <c r="Q504" s="13" t="s">
        <v>696</v>
      </c>
      <c r="R504" s="13">
        <v>5.8251043516523909E-2</v>
      </c>
      <c r="S504" s="146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30"/>
      <c r="B505" s="3" t="s">
        <v>265</v>
      </c>
      <c r="C505" s="29"/>
      <c r="D505" s="13">
        <v>2.6898381606607291E-2</v>
      </c>
      <c r="E505" s="13" t="s">
        <v>696</v>
      </c>
      <c r="F505" s="13">
        <v>4.0033007210765303E-2</v>
      </c>
      <c r="G505" s="13">
        <v>0.31264401822757648</v>
      </c>
      <c r="H505" s="13">
        <v>-9.8115334415066702E-2</v>
      </c>
      <c r="I505" s="13">
        <v>-5.3467578693040307E-2</v>
      </c>
      <c r="J505" s="13">
        <v>0.10428782485811983</v>
      </c>
      <c r="K505" s="13">
        <v>-7.4303198029985973E-2</v>
      </c>
      <c r="L505" s="13">
        <v>-1.1796340019148754E-2</v>
      </c>
      <c r="M505" s="13">
        <v>-4.1561510500499832E-2</v>
      </c>
      <c r="N505" s="13">
        <v>9.0146908078612142E-3</v>
      </c>
      <c r="O505" s="13">
        <v>0.44956380244179073</v>
      </c>
      <c r="P505" s="13">
        <v>0.32157356937198167</v>
      </c>
      <c r="Q505" s="13" t="s">
        <v>696</v>
      </c>
      <c r="R505" s="13">
        <v>-0.20113258945102219</v>
      </c>
      <c r="S505" s="146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30"/>
      <c r="B506" s="46" t="s">
        <v>266</v>
      </c>
      <c r="C506" s="47"/>
      <c r="D506" s="45">
        <v>0.3</v>
      </c>
      <c r="E506" s="45">
        <v>0.74</v>
      </c>
      <c r="F506" s="45">
        <v>0.4</v>
      </c>
      <c r="G506" s="45">
        <v>2.5299999999999998</v>
      </c>
      <c r="H506" s="45">
        <v>0.67</v>
      </c>
      <c r="I506" s="45">
        <v>0.33</v>
      </c>
      <c r="J506" s="45">
        <v>0.91</v>
      </c>
      <c r="K506" s="45">
        <v>0.49</v>
      </c>
      <c r="L506" s="45">
        <v>0</v>
      </c>
      <c r="M506" s="45">
        <v>0.23</v>
      </c>
      <c r="N506" s="45">
        <v>0.16</v>
      </c>
      <c r="O506" s="45">
        <v>3.6</v>
      </c>
      <c r="P506" s="45">
        <v>2.6</v>
      </c>
      <c r="Q506" s="45">
        <v>0.74</v>
      </c>
      <c r="R506" s="45">
        <v>1.48</v>
      </c>
      <c r="S506" s="146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B507" s="31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BM507" s="55"/>
    </row>
    <row r="508" spans="1:65" ht="15">
      <c r="B508" s="8" t="s">
        <v>582</v>
      </c>
      <c r="BM508" s="28" t="s">
        <v>323</v>
      </c>
    </row>
    <row r="509" spans="1:65" ht="15">
      <c r="A509" s="25" t="s">
        <v>23</v>
      </c>
      <c r="B509" s="18" t="s">
        <v>110</v>
      </c>
      <c r="C509" s="15" t="s">
        <v>111</v>
      </c>
      <c r="D509" s="16" t="s">
        <v>230</v>
      </c>
      <c r="E509" s="17" t="s">
        <v>230</v>
      </c>
      <c r="F509" s="17" t="s">
        <v>230</v>
      </c>
      <c r="G509" s="17" t="s">
        <v>230</v>
      </c>
      <c r="H509" s="146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1</v>
      </c>
    </row>
    <row r="510" spans="1:65">
      <c r="A510" s="30"/>
      <c r="B510" s="19" t="s">
        <v>231</v>
      </c>
      <c r="C510" s="9" t="s">
        <v>231</v>
      </c>
      <c r="D510" s="144" t="s">
        <v>234</v>
      </c>
      <c r="E510" s="145" t="s">
        <v>235</v>
      </c>
      <c r="F510" s="145" t="s">
        <v>239</v>
      </c>
      <c r="G510" s="145" t="s">
        <v>255</v>
      </c>
      <c r="H510" s="146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8" t="s">
        <v>3</v>
      </c>
    </row>
    <row r="511" spans="1:65">
      <c r="A511" s="30"/>
      <c r="B511" s="19"/>
      <c r="C511" s="9"/>
      <c r="D511" s="10" t="s">
        <v>289</v>
      </c>
      <c r="E511" s="11" t="s">
        <v>289</v>
      </c>
      <c r="F511" s="11" t="s">
        <v>324</v>
      </c>
      <c r="G511" s="11" t="s">
        <v>289</v>
      </c>
      <c r="H511" s="146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8">
        <v>3</v>
      </c>
    </row>
    <row r="512" spans="1:65">
      <c r="A512" s="30"/>
      <c r="B512" s="19"/>
      <c r="C512" s="9"/>
      <c r="D512" s="26" t="s">
        <v>325</v>
      </c>
      <c r="E512" s="26" t="s">
        <v>326</v>
      </c>
      <c r="F512" s="26" t="s">
        <v>327</v>
      </c>
      <c r="G512" s="26" t="s">
        <v>261</v>
      </c>
      <c r="H512" s="146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>
        <v>3</v>
      </c>
    </row>
    <row r="513" spans="1:65">
      <c r="A513" s="30"/>
      <c r="B513" s="18">
        <v>1</v>
      </c>
      <c r="C513" s="14">
        <v>1</v>
      </c>
      <c r="D513" s="221">
        <v>6.4000000000000001E-2</v>
      </c>
      <c r="E513" s="221">
        <v>5.8389990554518489E-2</v>
      </c>
      <c r="F513" s="222" t="s">
        <v>104</v>
      </c>
      <c r="G513" s="221">
        <v>6.5000000000000002E-2</v>
      </c>
      <c r="H513" s="202"/>
      <c r="I513" s="203"/>
      <c r="J513" s="203"/>
      <c r="K513" s="203"/>
      <c r="L513" s="203"/>
      <c r="M513" s="203"/>
      <c r="N513" s="203"/>
      <c r="O513" s="203"/>
      <c r="P513" s="203"/>
      <c r="Q513" s="203"/>
      <c r="R513" s="203"/>
      <c r="S513" s="203"/>
      <c r="T513" s="203"/>
      <c r="U513" s="203"/>
      <c r="V513" s="203"/>
      <c r="W513" s="203"/>
      <c r="X513" s="203"/>
      <c r="Y513" s="203"/>
      <c r="Z513" s="203"/>
      <c r="AA513" s="203"/>
      <c r="AB513" s="203"/>
      <c r="AC513" s="203"/>
      <c r="AD513" s="203"/>
      <c r="AE513" s="203"/>
      <c r="AF513" s="203"/>
      <c r="AG513" s="203"/>
      <c r="AH513" s="203"/>
      <c r="AI513" s="203"/>
      <c r="AJ513" s="203"/>
      <c r="AK513" s="203"/>
      <c r="AL513" s="203"/>
      <c r="AM513" s="203"/>
      <c r="AN513" s="203"/>
      <c r="AO513" s="203"/>
      <c r="AP513" s="203"/>
      <c r="AQ513" s="203"/>
      <c r="AR513" s="203"/>
      <c r="AS513" s="203"/>
      <c r="AT513" s="203"/>
      <c r="AU513" s="203"/>
      <c r="AV513" s="203"/>
      <c r="AW513" s="203"/>
      <c r="AX513" s="203"/>
      <c r="AY513" s="203"/>
      <c r="AZ513" s="203"/>
      <c r="BA513" s="203"/>
      <c r="BB513" s="203"/>
      <c r="BC513" s="203"/>
      <c r="BD513" s="203"/>
      <c r="BE513" s="203"/>
      <c r="BF513" s="203"/>
      <c r="BG513" s="203"/>
      <c r="BH513" s="203"/>
      <c r="BI513" s="203"/>
      <c r="BJ513" s="203"/>
      <c r="BK513" s="203"/>
      <c r="BL513" s="203"/>
      <c r="BM513" s="223">
        <v>1</v>
      </c>
    </row>
    <row r="514" spans="1:65">
      <c r="A514" s="30"/>
      <c r="B514" s="19">
        <v>1</v>
      </c>
      <c r="C514" s="9">
        <v>2</v>
      </c>
      <c r="D514" s="24">
        <v>6.1000000000000006E-2</v>
      </c>
      <c r="E514" s="24">
        <v>5.4409945261251369E-2</v>
      </c>
      <c r="F514" s="224" t="s">
        <v>104</v>
      </c>
      <c r="G514" s="24">
        <v>6.5000000000000002E-2</v>
      </c>
      <c r="H514" s="202"/>
      <c r="I514" s="203"/>
      <c r="J514" s="203"/>
      <c r="K514" s="203"/>
      <c r="L514" s="203"/>
      <c r="M514" s="203"/>
      <c r="N514" s="203"/>
      <c r="O514" s="203"/>
      <c r="P514" s="203"/>
      <c r="Q514" s="203"/>
      <c r="R514" s="203"/>
      <c r="S514" s="203"/>
      <c r="T514" s="203"/>
      <c r="U514" s="203"/>
      <c r="V514" s="203"/>
      <c r="W514" s="203"/>
      <c r="X514" s="203"/>
      <c r="Y514" s="203"/>
      <c r="Z514" s="203"/>
      <c r="AA514" s="203"/>
      <c r="AB514" s="203"/>
      <c r="AC514" s="203"/>
      <c r="AD514" s="203"/>
      <c r="AE514" s="203"/>
      <c r="AF514" s="203"/>
      <c r="AG514" s="203"/>
      <c r="AH514" s="203"/>
      <c r="AI514" s="203"/>
      <c r="AJ514" s="203"/>
      <c r="AK514" s="203"/>
      <c r="AL514" s="203"/>
      <c r="AM514" s="203"/>
      <c r="AN514" s="203"/>
      <c r="AO514" s="203"/>
      <c r="AP514" s="203"/>
      <c r="AQ514" s="203"/>
      <c r="AR514" s="203"/>
      <c r="AS514" s="203"/>
      <c r="AT514" s="203"/>
      <c r="AU514" s="203"/>
      <c r="AV514" s="203"/>
      <c r="AW514" s="203"/>
      <c r="AX514" s="203"/>
      <c r="AY514" s="203"/>
      <c r="AZ514" s="203"/>
      <c r="BA514" s="203"/>
      <c r="BB514" s="203"/>
      <c r="BC514" s="203"/>
      <c r="BD514" s="203"/>
      <c r="BE514" s="203"/>
      <c r="BF514" s="203"/>
      <c r="BG514" s="203"/>
      <c r="BH514" s="203"/>
      <c r="BI514" s="203"/>
      <c r="BJ514" s="203"/>
      <c r="BK514" s="203"/>
      <c r="BL514" s="203"/>
      <c r="BM514" s="223">
        <v>6</v>
      </c>
    </row>
    <row r="515" spans="1:65">
      <c r="A515" s="30"/>
      <c r="B515" s="19">
        <v>1</v>
      </c>
      <c r="C515" s="9">
        <v>3</v>
      </c>
      <c r="D515" s="24">
        <v>6.4000000000000001E-2</v>
      </c>
      <c r="E515" s="24">
        <v>6.0379046863256486E-2</v>
      </c>
      <c r="F515" s="224" t="s">
        <v>104</v>
      </c>
      <c r="G515" s="24">
        <v>6.5000000000000002E-2</v>
      </c>
      <c r="H515" s="202"/>
      <c r="I515" s="203"/>
      <c r="J515" s="203"/>
      <c r="K515" s="203"/>
      <c r="L515" s="203"/>
      <c r="M515" s="203"/>
      <c r="N515" s="203"/>
      <c r="O515" s="203"/>
      <c r="P515" s="203"/>
      <c r="Q515" s="203"/>
      <c r="R515" s="203"/>
      <c r="S515" s="203"/>
      <c r="T515" s="203"/>
      <c r="U515" s="203"/>
      <c r="V515" s="203"/>
      <c r="W515" s="203"/>
      <c r="X515" s="203"/>
      <c r="Y515" s="203"/>
      <c r="Z515" s="203"/>
      <c r="AA515" s="203"/>
      <c r="AB515" s="203"/>
      <c r="AC515" s="203"/>
      <c r="AD515" s="203"/>
      <c r="AE515" s="203"/>
      <c r="AF515" s="203"/>
      <c r="AG515" s="203"/>
      <c r="AH515" s="203"/>
      <c r="AI515" s="203"/>
      <c r="AJ515" s="203"/>
      <c r="AK515" s="203"/>
      <c r="AL515" s="203"/>
      <c r="AM515" s="203"/>
      <c r="AN515" s="203"/>
      <c r="AO515" s="203"/>
      <c r="AP515" s="203"/>
      <c r="AQ515" s="203"/>
      <c r="AR515" s="203"/>
      <c r="AS515" s="203"/>
      <c r="AT515" s="203"/>
      <c r="AU515" s="203"/>
      <c r="AV515" s="203"/>
      <c r="AW515" s="203"/>
      <c r="AX515" s="203"/>
      <c r="AY515" s="203"/>
      <c r="AZ515" s="203"/>
      <c r="BA515" s="203"/>
      <c r="BB515" s="203"/>
      <c r="BC515" s="203"/>
      <c r="BD515" s="203"/>
      <c r="BE515" s="203"/>
      <c r="BF515" s="203"/>
      <c r="BG515" s="203"/>
      <c r="BH515" s="203"/>
      <c r="BI515" s="203"/>
      <c r="BJ515" s="203"/>
      <c r="BK515" s="203"/>
      <c r="BL515" s="203"/>
      <c r="BM515" s="223">
        <v>16</v>
      </c>
    </row>
    <row r="516" spans="1:65">
      <c r="A516" s="30"/>
      <c r="B516" s="19">
        <v>1</v>
      </c>
      <c r="C516" s="9">
        <v>4</v>
      </c>
      <c r="D516" s="24">
        <v>6.4000000000000001E-2</v>
      </c>
      <c r="E516" s="24">
        <v>5.7375492336387189E-2</v>
      </c>
      <c r="F516" s="224" t="s">
        <v>104</v>
      </c>
      <c r="G516" s="24">
        <v>6.5000000000000002E-2</v>
      </c>
      <c r="H516" s="202"/>
      <c r="I516" s="203"/>
      <c r="J516" s="203"/>
      <c r="K516" s="203"/>
      <c r="L516" s="203"/>
      <c r="M516" s="203"/>
      <c r="N516" s="203"/>
      <c r="O516" s="203"/>
      <c r="P516" s="203"/>
      <c r="Q516" s="203"/>
      <c r="R516" s="203"/>
      <c r="S516" s="203"/>
      <c r="T516" s="203"/>
      <c r="U516" s="203"/>
      <c r="V516" s="203"/>
      <c r="W516" s="203"/>
      <c r="X516" s="203"/>
      <c r="Y516" s="203"/>
      <c r="Z516" s="203"/>
      <c r="AA516" s="203"/>
      <c r="AB516" s="203"/>
      <c r="AC516" s="203"/>
      <c r="AD516" s="203"/>
      <c r="AE516" s="203"/>
      <c r="AF516" s="203"/>
      <c r="AG516" s="203"/>
      <c r="AH516" s="203"/>
      <c r="AI516" s="203"/>
      <c r="AJ516" s="203"/>
      <c r="AK516" s="203"/>
      <c r="AL516" s="203"/>
      <c r="AM516" s="203"/>
      <c r="AN516" s="203"/>
      <c r="AO516" s="203"/>
      <c r="AP516" s="203"/>
      <c r="AQ516" s="203"/>
      <c r="AR516" s="203"/>
      <c r="AS516" s="203"/>
      <c r="AT516" s="203"/>
      <c r="AU516" s="203"/>
      <c r="AV516" s="203"/>
      <c r="AW516" s="203"/>
      <c r="AX516" s="203"/>
      <c r="AY516" s="203"/>
      <c r="AZ516" s="203"/>
      <c r="BA516" s="203"/>
      <c r="BB516" s="203"/>
      <c r="BC516" s="203"/>
      <c r="BD516" s="203"/>
      <c r="BE516" s="203"/>
      <c r="BF516" s="203"/>
      <c r="BG516" s="203"/>
      <c r="BH516" s="203"/>
      <c r="BI516" s="203"/>
      <c r="BJ516" s="203"/>
      <c r="BK516" s="203"/>
      <c r="BL516" s="203"/>
      <c r="BM516" s="223">
        <v>6.2438786086430699E-2</v>
      </c>
    </row>
    <row r="517" spans="1:65">
      <c r="A517" s="30"/>
      <c r="B517" s="19">
        <v>1</v>
      </c>
      <c r="C517" s="9">
        <v>5</v>
      </c>
      <c r="D517" s="24">
        <v>6.4000000000000001E-2</v>
      </c>
      <c r="E517" s="24">
        <v>5.6249320463272967E-2</v>
      </c>
      <c r="F517" s="224" t="s">
        <v>104</v>
      </c>
      <c r="G517" s="24">
        <v>6.5000000000000002E-2</v>
      </c>
      <c r="H517" s="202"/>
      <c r="I517" s="203"/>
      <c r="J517" s="203"/>
      <c r="K517" s="203"/>
      <c r="L517" s="203"/>
      <c r="M517" s="203"/>
      <c r="N517" s="203"/>
      <c r="O517" s="203"/>
      <c r="P517" s="203"/>
      <c r="Q517" s="203"/>
      <c r="R517" s="203"/>
      <c r="S517" s="203"/>
      <c r="T517" s="203"/>
      <c r="U517" s="203"/>
      <c r="V517" s="203"/>
      <c r="W517" s="203"/>
      <c r="X517" s="203"/>
      <c r="Y517" s="203"/>
      <c r="Z517" s="203"/>
      <c r="AA517" s="203"/>
      <c r="AB517" s="203"/>
      <c r="AC517" s="203"/>
      <c r="AD517" s="203"/>
      <c r="AE517" s="203"/>
      <c r="AF517" s="203"/>
      <c r="AG517" s="203"/>
      <c r="AH517" s="203"/>
      <c r="AI517" s="203"/>
      <c r="AJ517" s="203"/>
      <c r="AK517" s="203"/>
      <c r="AL517" s="203"/>
      <c r="AM517" s="203"/>
      <c r="AN517" s="203"/>
      <c r="AO517" s="203"/>
      <c r="AP517" s="203"/>
      <c r="AQ517" s="203"/>
      <c r="AR517" s="203"/>
      <c r="AS517" s="203"/>
      <c r="AT517" s="203"/>
      <c r="AU517" s="203"/>
      <c r="AV517" s="203"/>
      <c r="AW517" s="203"/>
      <c r="AX517" s="203"/>
      <c r="AY517" s="203"/>
      <c r="AZ517" s="203"/>
      <c r="BA517" s="203"/>
      <c r="BB517" s="203"/>
      <c r="BC517" s="203"/>
      <c r="BD517" s="203"/>
      <c r="BE517" s="203"/>
      <c r="BF517" s="203"/>
      <c r="BG517" s="203"/>
      <c r="BH517" s="203"/>
      <c r="BI517" s="203"/>
      <c r="BJ517" s="203"/>
      <c r="BK517" s="203"/>
      <c r="BL517" s="203"/>
      <c r="BM517" s="223">
        <v>12</v>
      </c>
    </row>
    <row r="518" spans="1:65">
      <c r="A518" s="30"/>
      <c r="B518" s="19">
        <v>1</v>
      </c>
      <c r="C518" s="9">
        <v>6</v>
      </c>
      <c r="D518" s="24">
        <v>6.6000000000000003E-2</v>
      </c>
      <c r="E518" s="24">
        <v>5.9094354077066286E-2</v>
      </c>
      <c r="F518" s="224" t="s">
        <v>104</v>
      </c>
      <c r="G518" s="24">
        <v>7.0000000000000007E-2</v>
      </c>
      <c r="H518" s="202"/>
      <c r="I518" s="203"/>
      <c r="J518" s="203"/>
      <c r="K518" s="203"/>
      <c r="L518" s="203"/>
      <c r="M518" s="203"/>
      <c r="N518" s="203"/>
      <c r="O518" s="203"/>
      <c r="P518" s="203"/>
      <c r="Q518" s="203"/>
      <c r="R518" s="203"/>
      <c r="S518" s="203"/>
      <c r="T518" s="203"/>
      <c r="U518" s="203"/>
      <c r="V518" s="203"/>
      <c r="W518" s="203"/>
      <c r="X518" s="203"/>
      <c r="Y518" s="203"/>
      <c r="Z518" s="203"/>
      <c r="AA518" s="203"/>
      <c r="AB518" s="203"/>
      <c r="AC518" s="203"/>
      <c r="AD518" s="203"/>
      <c r="AE518" s="203"/>
      <c r="AF518" s="203"/>
      <c r="AG518" s="203"/>
      <c r="AH518" s="203"/>
      <c r="AI518" s="203"/>
      <c r="AJ518" s="203"/>
      <c r="AK518" s="203"/>
      <c r="AL518" s="203"/>
      <c r="AM518" s="203"/>
      <c r="AN518" s="203"/>
      <c r="AO518" s="203"/>
      <c r="AP518" s="203"/>
      <c r="AQ518" s="203"/>
      <c r="AR518" s="203"/>
      <c r="AS518" s="203"/>
      <c r="AT518" s="203"/>
      <c r="AU518" s="203"/>
      <c r="AV518" s="203"/>
      <c r="AW518" s="203"/>
      <c r="AX518" s="203"/>
      <c r="AY518" s="203"/>
      <c r="AZ518" s="203"/>
      <c r="BA518" s="203"/>
      <c r="BB518" s="203"/>
      <c r="BC518" s="203"/>
      <c r="BD518" s="203"/>
      <c r="BE518" s="203"/>
      <c r="BF518" s="203"/>
      <c r="BG518" s="203"/>
      <c r="BH518" s="203"/>
      <c r="BI518" s="203"/>
      <c r="BJ518" s="203"/>
      <c r="BK518" s="203"/>
      <c r="BL518" s="203"/>
      <c r="BM518" s="56"/>
    </row>
    <row r="519" spans="1:65">
      <c r="A519" s="30"/>
      <c r="B519" s="20" t="s">
        <v>262</v>
      </c>
      <c r="C519" s="12"/>
      <c r="D519" s="226">
        <v>6.3833333333333339E-2</v>
      </c>
      <c r="E519" s="226">
        <v>5.7649691592625472E-2</v>
      </c>
      <c r="F519" s="226" t="s">
        <v>696</v>
      </c>
      <c r="G519" s="226">
        <v>6.5833333333333341E-2</v>
      </c>
      <c r="H519" s="202"/>
      <c r="I519" s="203"/>
      <c r="J519" s="203"/>
      <c r="K519" s="203"/>
      <c r="L519" s="203"/>
      <c r="M519" s="203"/>
      <c r="N519" s="203"/>
      <c r="O519" s="203"/>
      <c r="P519" s="203"/>
      <c r="Q519" s="203"/>
      <c r="R519" s="203"/>
      <c r="S519" s="203"/>
      <c r="T519" s="203"/>
      <c r="U519" s="203"/>
      <c r="V519" s="203"/>
      <c r="W519" s="203"/>
      <c r="X519" s="203"/>
      <c r="Y519" s="203"/>
      <c r="Z519" s="203"/>
      <c r="AA519" s="203"/>
      <c r="AB519" s="203"/>
      <c r="AC519" s="203"/>
      <c r="AD519" s="203"/>
      <c r="AE519" s="203"/>
      <c r="AF519" s="203"/>
      <c r="AG519" s="203"/>
      <c r="AH519" s="203"/>
      <c r="AI519" s="203"/>
      <c r="AJ519" s="203"/>
      <c r="AK519" s="203"/>
      <c r="AL519" s="203"/>
      <c r="AM519" s="203"/>
      <c r="AN519" s="203"/>
      <c r="AO519" s="203"/>
      <c r="AP519" s="203"/>
      <c r="AQ519" s="203"/>
      <c r="AR519" s="203"/>
      <c r="AS519" s="203"/>
      <c r="AT519" s="203"/>
      <c r="AU519" s="203"/>
      <c r="AV519" s="203"/>
      <c r="AW519" s="203"/>
      <c r="AX519" s="203"/>
      <c r="AY519" s="203"/>
      <c r="AZ519" s="203"/>
      <c r="BA519" s="203"/>
      <c r="BB519" s="203"/>
      <c r="BC519" s="203"/>
      <c r="BD519" s="203"/>
      <c r="BE519" s="203"/>
      <c r="BF519" s="203"/>
      <c r="BG519" s="203"/>
      <c r="BH519" s="203"/>
      <c r="BI519" s="203"/>
      <c r="BJ519" s="203"/>
      <c r="BK519" s="203"/>
      <c r="BL519" s="203"/>
      <c r="BM519" s="56"/>
    </row>
    <row r="520" spans="1:65">
      <c r="A520" s="30"/>
      <c r="B520" s="3" t="s">
        <v>263</v>
      </c>
      <c r="C520" s="29"/>
      <c r="D520" s="24">
        <v>6.4000000000000001E-2</v>
      </c>
      <c r="E520" s="24">
        <v>5.7882741445452843E-2</v>
      </c>
      <c r="F520" s="24" t="s">
        <v>696</v>
      </c>
      <c r="G520" s="24">
        <v>6.5000000000000002E-2</v>
      </c>
      <c r="H520" s="202"/>
      <c r="I520" s="203"/>
      <c r="J520" s="203"/>
      <c r="K520" s="203"/>
      <c r="L520" s="203"/>
      <c r="M520" s="203"/>
      <c r="N520" s="203"/>
      <c r="O520" s="203"/>
      <c r="P520" s="203"/>
      <c r="Q520" s="203"/>
      <c r="R520" s="203"/>
      <c r="S520" s="203"/>
      <c r="T520" s="203"/>
      <c r="U520" s="203"/>
      <c r="V520" s="203"/>
      <c r="W520" s="203"/>
      <c r="X520" s="203"/>
      <c r="Y520" s="203"/>
      <c r="Z520" s="203"/>
      <c r="AA520" s="203"/>
      <c r="AB520" s="203"/>
      <c r="AC520" s="203"/>
      <c r="AD520" s="203"/>
      <c r="AE520" s="203"/>
      <c r="AF520" s="203"/>
      <c r="AG520" s="203"/>
      <c r="AH520" s="203"/>
      <c r="AI520" s="203"/>
      <c r="AJ520" s="203"/>
      <c r="AK520" s="203"/>
      <c r="AL520" s="203"/>
      <c r="AM520" s="203"/>
      <c r="AN520" s="203"/>
      <c r="AO520" s="203"/>
      <c r="AP520" s="203"/>
      <c r="AQ520" s="203"/>
      <c r="AR520" s="203"/>
      <c r="AS520" s="203"/>
      <c r="AT520" s="203"/>
      <c r="AU520" s="203"/>
      <c r="AV520" s="203"/>
      <c r="AW520" s="203"/>
      <c r="AX520" s="203"/>
      <c r="AY520" s="203"/>
      <c r="AZ520" s="203"/>
      <c r="BA520" s="203"/>
      <c r="BB520" s="203"/>
      <c r="BC520" s="203"/>
      <c r="BD520" s="203"/>
      <c r="BE520" s="203"/>
      <c r="BF520" s="203"/>
      <c r="BG520" s="203"/>
      <c r="BH520" s="203"/>
      <c r="BI520" s="203"/>
      <c r="BJ520" s="203"/>
      <c r="BK520" s="203"/>
      <c r="BL520" s="203"/>
      <c r="BM520" s="56"/>
    </row>
    <row r="521" spans="1:65">
      <c r="A521" s="30"/>
      <c r="B521" s="3" t="s">
        <v>264</v>
      </c>
      <c r="C521" s="29"/>
      <c r="D521" s="24">
        <v>1.6020819787597208E-3</v>
      </c>
      <c r="E521" s="24">
        <v>2.1268123219480121E-3</v>
      </c>
      <c r="F521" s="24" t="s">
        <v>696</v>
      </c>
      <c r="G521" s="24">
        <v>2.0412414523193166E-3</v>
      </c>
      <c r="H521" s="202"/>
      <c r="I521" s="203"/>
      <c r="J521" s="203"/>
      <c r="K521" s="203"/>
      <c r="L521" s="203"/>
      <c r="M521" s="203"/>
      <c r="N521" s="203"/>
      <c r="O521" s="203"/>
      <c r="P521" s="203"/>
      <c r="Q521" s="203"/>
      <c r="R521" s="203"/>
      <c r="S521" s="203"/>
      <c r="T521" s="203"/>
      <c r="U521" s="203"/>
      <c r="V521" s="203"/>
      <c r="W521" s="203"/>
      <c r="X521" s="203"/>
      <c r="Y521" s="203"/>
      <c r="Z521" s="203"/>
      <c r="AA521" s="203"/>
      <c r="AB521" s="203"/>
      <c r="AC521" s="203"/>
      <c r="AD521" s="203"/>
      <c r="AE521" s="203"/>
      <c r="AF521" s="203"/>
      <c r="AG521" s="203"/>
      <c r="AH521" s="203"/>
      <c r="AI521" s="203"/>
      <c r="AJ521" s="203"/>
      <c r="AK521" s="203"/>
      <c r="AL521" s="203"/>
      <c r="AM521" s="203"/>
      <c r="AN521" s="203"/>
      <c r="AO521" s="203"/>
      <c r="AP521" s="203"/>
      <c r="AQ521" s="203"/>
      <c r="AR521" s="203"/>
      <c r="AS521" s="203"/>
      <c r="AT521" s="203"/>
      <c r="AU521" s="203"/>
      <c r="AV521" s="203"/>
      <c r="AW521" s="203"/>
      <c r="AX521" s="203"/>
      <c r="AY521" s="203"/>
      <c r="AZ521" s="203"/>
      <c r="BA521" s="203"/>
      <c r="BB521" s="203"/>
      <c r="BC521" s="203"/>
      <c r="BD521" s="203"/>
      <c r="BE521" s="203"/>
      <c r="BF521" s="203"/>
      <c r="BG521" s="203"/>
      <c r="BH521" s="203"/>
      <c r="BI521" s="203"/>
      <c r="BJ521" s="203"/>
      <c r="BK521" s="203"/>
      <c r="BL521" s="203"/>
      <c r="BM521" s="56"/>
    </row>
    <row r="522" spans="1:65">
      <c r="A522" s="30"/>
      <c r="B522" s="3" t="s">
        <v>86</v>
      </c>
      <c r="C522" s="29"/>
      <c r="D522" s="13">
        <v>2.5097890006679696E-2</v>
      </c>
      <c r="E522" s="13">
        <v>3.6891998260404797E-2</v>
      </c>
      <c r="F522" s="13" t="s">
        <v>696</v>
      </c>
      <c r="G522" s="13">
        <v>3.1006199275736453E-2</v>
      </c>
      <c r="H522" s="146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5"/>
    </row>
    <row r="523" spans="1:65">
      <c r="A523" s="30"/>
      <c r="B523" s="3" t="s">
        <v>265</v>
      </c>
      <c r="C523" s="29"/>
      <c r="D523" s="13">
        <v>2.2334630993181781E-2</v>
      </c>
      <c r="E523" s="13">
        <v>-7.6700634236801735E-2</v>
      </c>
      <c r="F523" s="13" t="s">
        <v>696</v>
      </c>
      <c r="G523" s="13">
        <v>5.4366003243620842E-2</v>
      </c>
      <c r="H523" s="146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A524" s="30"/>
      <c r="B524" s="46" t="s">
        <v>266</v>
      </c>
      <c r="C524" s="47"/>
      <c r="D524" s="45">
        <v>0.51</v>
      </c>
      <c r="E524" s="45">
        <v>0.51</v>
      </c>
      <c r="F524" s="45">
        <v>1.77</v>
      </c>
      <c r="G524" s="45">
        <v>0.84</v>
      </c>
      <c r="H524" s="146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B525" s="31"/>
      <c r="C525" s="20"/>
      <c r="D525" s="20"/>
      <c r="E525" s="20"/>
      <c r="F525" s="20"/>
      <c r="G525" s="20"/>
      <c r="BM525" s="55"/>
    </row>
    <row r="526" spans="1:65" ht="15">
      <c r="B526" s="8" t="s">
        <v>583</v>
      </c>
      <c r="BM526" s="28" t="s">
        <v>66</v>
      </c>
    </row>
    <row r="527" spans="1:65" ht="15">
      <c r="A527" s="25" t="s">
        <v>55</v>
      </c>
      <c r="B527" s="18" t="s">
        <v>110</v>
      </c>
      <c r="C527" s="15" t="s">
        <v>111</v>
      </c>
      <c r="D527" s="16" t="s">
        <v>230</v>
      </c>
      <c r="E527" s="17" t="s">
        <v>230</v>
      </c>
      <c r="F527" s="17" t="s">
        <v>230</v>
      </c>
      <c r="G527" s="17" t="s">
        <v>230</v>
      </c>
      <c r="H527" s="17" t="s">
        <v>230</v>
      </c>
      <c r="I527" s="17" t="s">
        <v>230</v>
      </c>
      <c r="J527" s="17" t="s">
        <v>230</v>
      </c>
      <c r="K527" s="17" t="s">
        <v>230</v>
      </c>
      <c r="L527" s="17" t="s">
        <v>230</v>
      </c>
      <c r="M527" s="17" t="s">
        <v>230</v>
      </c>
      <c r="N527" s="17" t="s">
        <v>230</v>
      </c>
      <c r="O527" s="17" t="s">
        <v>230</v>
      </c>
      <c r="P527" s="17" t="s">
        <v>230</v>
      </c>
      <c r="Q527" s="17" t="s">
        <v>230</v>
      </c>
      <c r="R527" s="17" t="s">
        <v>230</v>
      </c>
      <c r="S527" s="17" t="s">
        <v>230</v>
      </c>
      <c r="T527" s="17" t="s">
        <v>230</v>
      </c>
      <c r="U527" s="17" t="s">
        <v>230</v>
      </c>
      <c r="V527" s="17" t="s">
        <v>230</v>
      </c>
      <c r="W527" s="146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1</v>
      </c>
    </row>
    <row r="528" spans="1:65">
      <c r="A528" s="30"/>
      <c r="B528" s="19" t="s">
        <v>231</v>
      </c>
      <c r="C528" s="9" t="s">
        <v>231</v>
      </c>
      <c r="D528" s="144" t="s">
        <v>234</v>
      </c>
      <c r="E528" s="145" t="s">
        <v>235</v>
      </c>
      <c r="F528" s="145" t="s">
        <v>236</v>
      </c>
      <c r="G528" s="145" t="s">
        <v>239</v>
      </c>
      <c r="H528" s="145" t="s">
        <v>240</v>
      </c>
      <c r="I528" s="145" t="s">
        <v>241</v>
      </c>
      <c r="J528" s="145" t="s">
        <v>242</v>
      </c>
      <c r="K528" s="145" t="s">
        <v>243</v>
      </c>
      <c r="L528" s="145" t="s">
        <v>244</v>
      </c>
      <c r="M528" s="145" t="s">
        <v>245</v>
      </c>
      <c r="N528" s="145" t="s">
        <v>246</v>
      </c>
      <c r="O528" s="145" t="s">
        <v>248</v>
      </c>
      <c r="P528" s="145" t="s">
        <v>249</v>
      </c>
      <c r="Q528" s="145" t="s">
        <v>250</v>
      </c>
      <c r="R528" s="145" t="s">
        <v>251</v>
      </c>
      <c r="S528" s="145" t="s">
        <v>286</v>
      </c>
      <c r="T528" s="145" t="s">
        <v>254</v>
      </c>
      <c r="U528" s="145" t="s">
        <v>255</v>
      </c>
      <c r="V528" s="145" t="s">
        <v>301</v>
      </c>
      <c r="W528" s="146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 t="s">
        <v>1</v>
      </c>
    </row>
    <row r="529" spans="1:65">
      <c r="A529" s="30"/>
      <c r="B529" s="19"/>
      <c r="C529" s="9"/>
      <c r="D529" s="10" t="s">
        <v>290</v>
      </c>
      <c r="E529" s="11" t="s">
        <v>289</v>
      </c>
      <c r="F529" s="11" t="s">
        <v>290</v>
      </c>
      <c r="G529" s="11" t="s">
        <v>324</v>
      </c>
      <c r="H529" s="11" t="s">
        <v>324</v>
      </c>
      <c r="I529" s="11" t="s">
        <v>289</v>
      </c>
      <c r="J529" s="11" t="s">
        <v>289</v>
      </c>
      <c r="K529" s="11" t="s">
        <v>289</v>
      </c>
      <c r="L529" s="11" t="s">
        <v>289</v>
      </c>
      <c r="M529" s="11" t="s">
        <v>289</v>
      </c>
      <c r="N529" s="11" t="s">
        <v>324</v>
      </c>
      <c r="O529" s="11" t="s">
        <v>324</v>
      </c>
      <c r="P529" s="11" t="s">
        <v>289</v>
      </c>
      <c r="Q529" s="11" t="s">
        <v>289</v>
      </c>
      <c r="R529" s="11" t="s">
        <v>289</v>
      </c>
      <c r="S529" s="11" t="s">
        <v>324</v>
      </c>
      <c r="T529" s="11" t="s">
        <v>290</v>
      </c>
      <c r="U529" s="11" t="s">
        <v>290</v>
      </c>
      <c r="V529" s="11" t="s">
        <v>290</v>
      </c>
      <c r="W529" s="146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8">
        <v>3</v>
      </c>
    </row>
    <row r="530" spans="1:65">
      <c r="A530" s="30"/>
      <c r="B530" s="19"/>
      <c r="C530" s="9"/>
      <c r="D530" s="26" t="s">
        <v>325</v>
      </c>
      <c r="E530" s="26" t="s">
        <v>326</v>
      </c>
      <c r="F530" s="26" t="s">
        <v>326</v>
      </c>
      <c r="G530" s="26" t="s">
        <v>327</v>
      </c>
      <c r="H530" s="26" t="s">
        <v>327</v>
      </c>
      <c r="I530" s="26" t="s">
        <v>327</v>
      </c>
      <c r="J530" s="26" t="s">
        <v>327</v>
      </c>
      <c r="K530" s="26" t="s">
        <v>327</v>
      </c>
      <c r="L530" s="26" t="s">
        <v>327</v>
      </c>
      <c r="M530" s="26" t="s">
        <v>327</v>
      </c>
      <c r="N530" s="26" t="s">
        <v>325</v>
      </c>
      <c r="O530" s="26" t="s">
        <v>325</v>
      </c>
      <c r="P530" s="26" t="s">
        <v>327</v>
      </c>
      <c r="Q530" s="26" t="s">
        <v>325</v>
      </c>
      <c r="R530" s="26" t="s">
        <v>292</v>
      </c>
      <c r="S530" s="26" t="s">
        <v>328</v>
      </c>
      <c r="T530" s="26" t="s">
        <v>325</v>
      </c>
      <c r="U530" s="26" t="s">
        <v>261</v>
      </c>
      <c r="V530" s="26" t="s">
        <v>327</v>
      </c>
      <c r="W530" s="146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8">
        <v>3</v>
      </c>
    </row>
    <row r="531" spans="1:65">
      <c r="A531" s="30"/>
      <c r="B531" s="18">
        <v>1</v>
      </c>
      <c r="C531" s="14">
        <v>1</v>
      </c>
      <c r="D531" s="221">
        <v>0.42</v>
      </c>
      <c r="E531" s="221">
        <v>0.40919811359237834</v>
      </c>
      <c r="F531" s="221">
        <v>0.37148710000000001</v>
      </c>
      <c r="G531" s="222">
        <v>0.51</v>
      </c>
      <c r="H531" s="221">
        <v>0.40999999999999992</v>
      </c>
      <c r="I531" s="221">
        <v>0.38</v>
      </c>
      <c r="J531" s="221">
        <v>0.40999999999999992</v>
      </c>
      <c r="K531" s="221">
        <v>0.38</v>
      </c>
      <c r="L531" s="221">
        <v>0.4</v>
      </c>
      <c r="M531" s="221">
        <v>0.37</v>
      </c>
      <c r="N531" s="221">
        <v>0.42504907969433436</v>
      </c>
      <c r="O531" s="222">
        <v>0.48</v>
      </c>
      <c r="P531" s="221">
        <v>0.4</v>
      </c>
      <c r="Q531" s="221">
        <v>0.43</v>
      </c>
      <c r="R531" s="221">
        <v>0.4</v>
      </c>
      <c r="S531" s="221">
        <v>0.38899999999999996</v>
      </c>
      <c r="T531" s="221">
        <v>0.42</v>
      </c>
      <c r="U531" s="221">
        <v>0.4</v>
      </c>
      <c r="V531" s="232">
        <v>0.39964110000000003</v>
      </c>
      <c r="W531" s="202"/>
      <c r="X531" s="203"/>
      <c r="Y531" s="203"/>
      <c r="Z531" s="203"/>
      <c r="AA531" s="203"/>
      <c r="AB531" s="203"/>
      <c r="AC531" s="203"/>
      <c r="AD531" s="203"/>
      <c r="AE531" s="203"/>
      <c r="AF531" s="203"/>
      <c r="AG531" s="203"/>
      <c r="AH531" s="203"/>
      <c r="AI531" s="203"/>
      <c r="AJ531" s="203"/>
      <c r="AK531" s="203"/>
      <c r="AL531" s="203"/>
      <c r="AM531" s="203"/>
      <c r="AN531" s="203"/>
      <c r="AO531" s="203"/>
      <c r="AP531" s="203"/>
      <c r="AQ531" s="203"/>
      <c r="AR531" s="203"/>
      <c r="AS531" s="203"/>
      <c r="AT531" s="203"/>
      <c r="AU531" s="203"/>
      <c r="AV531" s="203"/>
      <c r="AW531" s="203"/>
      <c r="AX531" s="203"/>
      <c r="AY531" s="203"/>
      <c r="AZ531" s="203"/>
      <c r="BA531" s="203"/>
      <c r="BB531" s="203"/>
      <c r="BC531" s="203"/>
      <c r="BD531" s="203"/>
      <c r="BE531" s="203"/>
      <c r="BF531" s="203"/>
      <c r="BG531" s="203"/>
      <c r="BH531" s="203"/>
      <c r="BI531" s="203"/>
      <c r="BJ531" s="203"/>
      <c r="BK531" s="203"/>
      <c r="BL531" s="203"/>
      <c r="BM531" s="223">
        <v>1</v>
      </c>
    </row>
    <row r="532" spans="1:65">
      <c r="A532" s="30"/>
      <c r="B532" s="19">
        <v>1</v>
      </c>
      <c r="C532" s="9">
        <v>2</v>
      </c>
      <c r="D532" s="24">
        <v>0.42</v>
      </c>
      <c r="E532" s="24">
        <v>0.40748755003752679</v>
      </c>
      <c r="F532" s="24">
        <v>0.36980469999999999</v>
      </c>
      <c r="G532" s="224">
        <v>0.49</v>
      </c>
      <c r="H532" s="24">
        <v>0.4</v>
      </c>
      <c r="I532" s="24">
        <v>0.38</v>
      </c>
      <c r="J532" s="24">
        <v>0.40999999999999992</v>
      </c>
      <c r="K532" s="24">
        <v>0.37</v>
      </c>
      <c r="L532" s="24">
        <v>0.4</v>
      </c>
      <c r="M532" s="24">
        <v>0.36</v>
      </c>
      <c r="N532" s="24">
        <v>0.43066032089970541</v>
      </c>
      <c r="O532" s="224">
        <v>0.47000000000000003</v>
      </c>
      <c r="P532" s="24">
        <v>0.39</v>
      </c>
      <c r="Q532" s="24">
        <v>0.43</v>
      </c>
      <c r="R532" s="24">
        <v>0.38</v>
      </c>
      <c r="S532" s="24">
        <v>0.40299999999999997</v>
      </c>
      <c r="T532" s="24">
        <v>0.42</v>
      </c>
      <c r="U532" s="24">
        <v>0.38999999999999996</v>
      </c>
      <c r="V532" s="24">
        <v>0.42824250000000003</v>
      </c>
      <c r="W532" s="202"/>
      <c r="X532" s="203"/>
      <c r="Y532" s="203"/>
      <c r="Z532" s="203"/>
      <c r="AA532" s="203"/>
      <c r="AB532" s="203"/>
      <c r="AC532" s="203"/>
      <c r="AD532" s="203"/>
      <c r="AE532" s="203"/>
      <c r="AF532" s="203"/>
      <c r="AG532" s="203"/>
      <c r="AH532" s="203"/>
      <c r="AI532" s="203"/>
      <c r="AJ532" s="203"/>
      <c r="AK532" s="203"/>
      <c r="AL532" s="203"/>
      <c r="AM532" s="203"/>
      <c r="AN532" s="203"/>
      <c r="AO532" s="203"/>
      <c r="AP532" s="203"/>
      <c r="AQ532" s="203"/>
      <c r="AR532" s="203"/>
      <c r="AS532" s="203"/>
      <c r="AT532" s="203"/>
      <c r="AU532" s="203"/>
      <c r="AV532" s="203"/>
      <c r="AW532" s="203"/>
      <c r="AX532" s="203"/>
      <c r="AY532" s="203"/>
      <c r="AZ532" s="203"/>
      <c r="BA532" s="203"/>
      <c r="BB532" s="203"/>
      <c r="BC532" s="203"/>
      <c r="BD532" s="203"/>
      <c r="BE532" s="203"/>
      <c r="BF532" s="203"/>
      <c r="BG532" s="203"/>
      <c r="BH532" s="203"/>
      <c r="BI532" s="203"/>
      <c r="BJ532" s="203"/>
      <c r="BK532" s="203"/>
      <c r="BL532" s="203"/>
      <c r="BM532" s="223" t="e">
        <v>#N/A</v>
      </c>
    </row>
    <row r="533" spans="1:65">
      <c r="A533" s="30"/>
      <c r="B533" s="19">
        <v>1</v>
      </c>
      <c r="C533" s="9">
        <v>3</v>
      </c>
      <c r="D533" s="24">
        <v>0.42</v>
      </c>
      <c r="E533" s="24">
        <v>0.41420033527539613</v>
      </c>
      <c r="F533" s="24">
        <v>0.35256540000000003</v>
      </c>
      <c r="G533" s="224">
        <v>0.53</v>
      </c>
      <c r="H533" s="24">
        <v>0.4</v>
      </c>
      <c r="I533" s="24">
        <v>0.38</v>
      </c>
      <c r="J533" s="24">
        <v>0.40999999999999992</v>
      </c>
      <c r="K533" s="24">
        <v>0.37</v>
      </c>
      <c r="L533" s="24">
        <v>0.40999999999999992</v>
      </c>
      <c r="M533" s="24">
        <v>0.37</v>
      </c>
      <c r="N533" s="24">
        <v>0.42461375445633109</v>
      </c>
      <c r="O533" s="224">
        <v>0.49</v>
      </c>
      <c r="P533" s="24">
        <v>0.36</v>
      </c>
      <c r="Q533" s="24">
        <v>0.43</v>
      </c>
      <c r="R533" s="24">
        <v>0.39</v>
      </c>
      <c r="S533" s="24">
        <v>0.38999999999999996</v>
      </c>
      <c r="T533" s="24">
        <v>0.43</v>
      </c>
      <c r="U533" s="24">
        <v>0.4</v>
      </c>
      <c r="V533" s="24">
        <v>0.41861369999999998</v>
      </c>
      <c r="W533" s="202"/>
      <c r="X533" s="203"/>
      <c r="Y533" s="203"/>
      <c r="Z533" s="203"/>
      <c r="AA533" s="203"/>
      <c r="AB533" s="203"/>
      <c r="AC533" s="203"/>
      <c r="AD533" s="203"/>
      <c r="AE533" s="203"/>
      <c r="AF533" s="203"/>
      <c r="AG533" s="203"/>
      <c r="AH533" s="203"/>
      <c r="AI533" s="203"/>
      <c r="AJ533" s="203"/>
      <c r="AK533" s="203"/>
      <c r="AL533" s="203"/>
      <c r="AM533" s="203"/>
      <c r="AN533" s="203"/>
      <c r="AO533" s="203"/>
      <c r="AP533" s="203"/>
      <c r="AQ533" s="203"/>
      <c r="AR533" s="203"/>
      <c r="AS533" s="203"/>
      <c r="AT533" s="203"/>
      <c r="AU533" s="203"/>
      <c r="AV533" s="203"/>
      <c r="AW533" s="203"/>
      <c r="AX533" s="203"/>
      <c r="AY533" s="203"/>
      <c r="AZ533" s="203"/>
      <c r="BA533" s="203"/>
      <c r="BB533" s="203"/>
      <c r="BC533" s="203"/>
      <c r="BD533" s="203"/>
      <c r="BE533" s="203"/>
      <c r="BF533" s="203"/>
      <c r="BG533" s="203"/>
      <c r="BH533" s="203"/>
      <c r="BI533" s="203"/>
      <c r="BJ533" s="203"/>
      <c r="BK533" s="203"/>
      <c r="BL533" s="203"/>
      <c r="BM533" s="223">
        <v>16</v>
      </c>
    </row>
    <row r="534" spans="1:65">
      <c r="A534" s="30"/>
      <c r="B534" s="19">
        <v>1</v>
      </c>
      <c r="C534" s="9">
        <v>4</v>
      </c>
      <c r="D534" s="24">
        <v>0.42</v>
      </c>
      <c r="E534" s="24">
        <v>0.40562019356856382</v>
      </c>
      <c r="F534" s="24">
        <v>0.37643890000000002</v>
      </c>
      <c r="G534" s="224">
        <v>0.5</v>
      </c>
      <c r="H534" s="24">
        <v>0.4</v>
      </c>
      <c r="I534" s="24">
        <v>0.39</v>
      </c>
      <c r="J534" s="24">
        <v>0.40999999999999992</v>
      </c>
      <c r="K534" s="24">
        <v>0.37</v>
      </c>
      <c r="L534" s="24">
        <v>0.4</v>
      </c>
      <c r="M534" s="24">
        <v>0.36</v>
      </c>
      <c r="N534" s="24">
        <v>0.42060529594069829</v>
      </c>
      <c r="O534" s="224">
        <v>0.48</v>
      </c>
      <c r="P534" s="24">
        <v>0.4</v>
      </c>
      <c r="Q534" s="24">
        <v>0.43</v>
      </c>
      <c r="R534" s="24">
        <v>0.39</v>
      </c>
      <c r="S534" s="24">
        <v>0.42399999999999999</v>
      </c>
      <c r="T534" s="24">
        <v>0.42</v>
      </c>
      <c r="U534" s="24">
        <v>0.4</v>
      </c>
      <c r="V534" s="24">
        <v>0.41931030000000002</v>
      </c>
      <c r="W534" s="202"/>
      <c r="X534" s="203"/>
      <c r="Y534" s="203"/>
      <c r="Z534" s="203"/>
      <c r="AA534" s="203"/>
      <c r="AB534" s="203"/>
      <c r="AC534" s="203"/>
      <c r="AD534" s="203"/>
      <c r="AE534" s="203"/>
      <c r="AF534" s="203"/>
      <c r="AG534" s="203"/>
      <c r="AH534" s="203"/>
      <c r="AI534" s="203"/>
      <c r="AJ534" s="203"/>
      <c r="AK534" s="203"/>
      <c r="AL534" s="203"/>
      <c r="AM534" s="203"/>
      <c r="AN534" s="203"/>
      <c r="AO534" s="203"/>
      <c r="AP534" s="203"/>
      <c r="AQ534" s="203"/>
      <c r="AR534" s="203"/>
      <c r="AS534" s="203"/>
      <c r="AT534" s="203"/>
      <c r="AU534" s="203"/>
      <c r="AV534" s="203"/>
      <c r="AW534" s="203"/>
      <c r="AX534" s="203"/>
      <c r="AY534" s="203"/>
      <c r="AZ534" s="203"/>
      <c r="BA534" s="203"/>
      <c r="BB534" s="203"/>
      <c r="BC534" s="203"/>
      <c r="BD534" s="203"/>
      <c r="BE534" s="203"/>
      <c r="BF534" s="203"/>
      <c r="BG534" s="203"/>
      <c r="BH534" s="203"/>
      <c r="BI534" s="203"/>
      <c r="BJ534" s="203"/>
      <c r="BK534" s="203"/>
      <c r="BL534" s="203"/>
      <c r="BM534" s="223">
        <v>0.39986313488248715</v>
      </c>
    </row>
    <row r="535" spans="1:65">
      <c r="A535" s="30"/>
      <c r="B535" s="19">
        <v>1</v>
      </c>
      <c r="C535" s="9">
        <v>5</v>
      </c>
      <c r="D535" s="24">
        <v>0.42</v>
      </c>
      <c r="E535" s="24">
        <v>0.42007775610841341</v>
      </c>
      <c r="F535" s="24">
        <v>0.38191619999999998</v>
      </c>
      <c r="G535" s="224">
        <v>0.52</v>
      </c>
      <c r="H535" s="24">
        <v>0.4</v>
      </c>
      <c r="I535" s="24">
        <v>0.39</v>
      </c>
      <c r="J535" s="24">
        <v>0.40999999999999992</v>
      </c>
      <c r="K535" s="24">
        <v>0.37</v>
      </c>
      <c r="L535" s="24">
        <v>0.4</v>
      </c>
      <c r="M535" s="24">
        <v>0.36</v>
      </c>
      <c r="N535" s="24">
        <v>0.41834926806518641</v>
      </c>
      <c r="O535" s="224">
        <v>0.48</v>
      </c>
      <c r="P535" s="24">
        <v>0.37</v>
      </c>
      <c r="Q535" s="24">
        <v>0.43</v>
      </c>
      <c r="R535" s="24">
        <v>0.38</v>
      </c>
      <c r="S535" s="24">
        <v>0.38500000000000001</v>
      </c>
      <c r="T535" s="24">
        <v>0.40999999999999992</v>
      </c>
      <c r="U535" s="24">
        <v>0.38999999999999996</v>
      </c>
      <c r="V535" s="24">
        <v>0.42638339999999991</v>
      </c>
      <c r="W535" s="202"/>
      <c r="X535" s="203"/>
      <c r="Y535" s="203"/>
      <c r="Z535" s="203"/>
      <c r="AA535" s="203"/>
      <c r="AB535" s="203"/>
      <c r="AC535" s="203"/>
      <c r="AD535" s="203"/>
      <c r="AE535" s="203"/>
      <c r="AF535" s="203"/>
      <c r="AG535" s="203"/>
      <c r="AH535" s="203"/>
      <c r="AI535" s="203"/>
      <c r="AJ535" s="203"/>
      <c r="AK535" s="203"/>
      <c r="AL535" s="203"/>
      <c r="AM535" s="203"/>
      <c r="AN535" s="203"/>
      <c r="AO535" s="203"/>
      <c r="AP535" s="203"/>
      <c r="AQ535" s="203"/>
      <c r="AR535" s="203"/>
      <c r="AS535" s="203"/>
      <c r="AT535" s="203"/>
      <c r="AU535" s="203"/>
      <c r="AV535" s="203"/>
      <c r="AW535" s="203"/>
      <c r="AX535" s="203"/>
      <c r="AY535" s="203"/>
      <c r="AZ535" s="203"/>
      <c r="BA535" s="203"/>
      <c r="BB535" s="203"/>
      <c r="BC535" s="203"/>
      <c r="BD535" s="203"/>
      <c r="BE535" s="203"/>
      <c r="BF535" s="203"/>
      <c r="BG535" s="203"/>
      <c r="BH535" s="203"/>
      <c r="BI535" s="203"/>
      <c r="BJ535" s="203"/>
      <c r="BK535" s="203"/>
      <c r="BL535" s="203"/>
      <c r="BM535" s="223">
        <v>101</v>
      </c>
    </row>
    <row r="536" spans="1:65">
      <c r="A536" s="30"/>
      <c r="B536" s="19">
        <v>1</v>
      </c>
      <c r="C536" s="9">
        <v>6</v>
      </c>
      <c r="D536" s="24">
        <v>0.42</v>
      </c>
      <c r="E536" s="24">
        <v>0.41509451163775263</v>
      </c>
      <c r="F536" s="24">
        <v>0.3574561</v>
      </c>
      <c r="G536" s="224">
        <v>0.51</v>
      </c>
      <c r="H536" s="24">
        <v>0.40999999999999992</v>
      </c>
      <c r="I536" s="24">
        <v>0.39</v>
      </c>
      <c r="J536" s="24">
        <v>0.40999999999999992</v>
      </c>
      <c r="K536" s="24">
        <v>0.37</v>
      </c>
      <c r="L536" s="24">
        <v>0.4</v>
      </c>
      <c r="M536" s="24">
        <v>0.35</v>
      </c>
      <c r="N536" s="24">
        <v>0.4306876987374062</v>
      </c>
      <c r="O536" s="224">
        <v>0.5</v>
      </c>
      <c r="P536" s="24">
        <v>0.36</v>
      </c>
      <c r="Q536" s="24">
        <v>0.44</v>
      </c>
      <c r="R536" s="24">
        <v>0.39</v>
      </c>
      <c r="S536" s="24">
        <v>0.432</v>
      </c>
      <c r="T536" s="24">
        <v>0.40999999999999992</v>
      </c>
      <c r="U536" s="24">
        <v>0.38999999999999996</v>
      </c>
      <c r="V536" s="24">
        <v>0.41722300000000007</v>
      </c>
      <c r="W536" s="202"/>
      <c r="X536" s="203"/>
      <c r="Y536" s="203"/>
      <c r="Z536" s="203"/>
      <c r="AA536" s="203"/>
      <c r="AB536" s="203"/>
      <c r="AC536" s="203"/>
      <c r="AD536" s="203"/>
      <c r="AE536" s="203"/>
      <c r="AF536" s="203"/>
      <c r="AG536" s="203"/>
      <c r="AH536" s="203"/>
      <c r="AI536" s="203"/>
      <c r="AJ536" s="203"/>
      <c r="AK536" s="203"/>
      <c r="AL536" s="203"/>
      <c r="AM536" s="203"/>
      <c r="AN536" s="203"/>
      <c r="AO536" s="203"/>
      <c r="AP536" s="203"/>
      <c r="AQ536" s="203"/>
      <c r="AR536" s="203"/>
      <c r="AS536" s="203"/>
      <c r="AT536" s="203"/>
      <c r="AU536" s="203"/>
      <c r="AV536" s="203"/>
      <c r="AW536" s="203"/>
      <c r="AX536" s="203"/>
      <c r="AY536" s="203"/>
      <c r="AZ536" s="203"/>
      <c r="BA536" s="203"/>
      <c r="BB536" s="203"/>
      <c r="BC536" s="203"/>
      <c r="BD536" s="203"/>
      <c r="BE536" s="203"/>
      <c r="BF536" s="203"/>
      <c r="BG536" s="203"/>
      <c r="BH536" s="203"/>
      <c r="BI536" s="203"/>
      <c r="BJ536" s="203"/>
      <c r="BK536" s="203"/>
      <c r="BL536" s="203"/>
      <c r="BM536" s="56"/>
    </row>
    <row r="537" spans="1:65">
      <c r="A537" s="30"/>
      <c r="B537" s="20" t="s">
        <v>262</v>
      </c>
      <c r="C537" s="12"/>
      <c r="D537" s="226">
        <v>0.42</v>
      </c>
      <c r="E537" s="226">
        <v>0.41194641003667182</v>
      </c>
      <c r="F537" s="226">
        <v>0.36827806666666668</v>
      </c>
      <c r="G537" s="226">
        <v>0.51000000000000012</v>
      </c>
      <c r="H537" s="226">
        <v>0.40333333333333332</v>
      </c>
      <c r="I537" s="226">
        <v>0.38500000000000006</v>
      </c>
      <c r="J537" s="226">
        <v>0.41</v>
      </c>
      <c r="K537" s="226">
        <v>0.37166666666666676</v>
      </c>
      <c r="L537" s="226">
        <v>0.40166666666666662</v>
      </c>
      <c r="M537" s="226">
        <v>0.36166666666666664</v>
      </c>
      <c r="N537" s="226">
        <v>0.42499423629894367</v>
      </c>
      <c r="O537" s="226">
        <v>0.48333333333333334</v>
      </c>
      <c r="P537" s="226">
        <v>0.37999999999999995</v>
      </c>
      <c r="Q537" s="226">
        <v>0.43166666666666664</v>
      </c>
      <c r="R537" s="226">
        <v>0.38833333333333336</v>
      </c>
      <c r="S537" s="226">
        <v>0.40383333333333332</v>
      </c>
      <c r="T537" s="226">
        <v>0.41833333333333328</v>
      </c>
      <c r="U537" s="226">
        <v>0.39499999999999996</v>
      </c>
      <c r="V537" s="226">
        <v>0.41823566666666667</v>
      </c>
      <c r="W537" s="202"/>
      <c r="X537" s="203"/>
      <c r="Y537" s="203"/>
      <c r="Z537" s="203"/>
      <c r="AA537" s="203"/>
      <c r="AB537" s="203"/>
      <c r="AC537" s="203"/>
      <c r="AD537" s="203"/>
      <c r="AE537" s="203"/>
      <c r="AF537" s="203"/>
      <c r="AG537" s="203"/>
      <c r="AH537" s="203"/>
      <c r="AI537" s="203"/>
      <c r="AJ537" s="203"/>
      <c r="AK537" s="203"/>
      <c r="AL537" s="203"/>
      <c r="AM537" s="203"/>
      <c r="AN537" s="203"/>
      <c r="AO537" s="203"/>
      <c r="AP537" s="203"/>
      <c r="AQ537" s="203"/>
      <c r="AR537" s="203"/>
      <c r="AS537" s="203"/>
      <c r="AT537" s="203"/>
      <c r="AU537" s="203"/>
      <c r="AV537" s="203"/>
      <c r="AW537" s="203"/>
      <c r="AX537" s="203"/>
      <c r="AY537" s="203"/>
      <c r="AZ537" s="203"/>
      <c r="BA537" s="203"/>
      <c r="BB537" s="203"/>
      <c r="BC537" s="203"/>
      <c r="BD537" s="203"/>
      <c r="BE537" s="203"/>
      <c r="BF537" s="203"/>
      <c r="BG537" s="203"/>
      <c r="BH537" s="203"/>
      <c r="BI537" s="203"/>
      <c r="BJ537" s="203"/>
      <c r="BK537" s="203"/>
      <c r="BL537" s="203"/>
      <c r="BM537" s="56"/>
    </row>
    <row r="538" spans="1:65">
      <c r="A538" s="30"/>
      <c r="B538" s="3" t="s">
        <v>263</v>
      </c>
      <c r="C538" s="29"/>
      <c r="D538" s="24">
        <v>0.42</v>
      </c>
      <c r="E538" s="24">
        <v>0.41169922443388723</v>
      </c>
      <c r="F538" s="24">
        <v>0.37064589999999997</v>
      </c>
      <c r="G538" s="24">
        <v>0.51</v>
      </c>
      <c r="H538" s="24">
        <v>0.4</v>
      </c>
      <c r="I538" s="24">
        <v>0.38500000000000001</v>
      </c>
      <c r="J538" s="24">
        <v>0.40999999999999992</v>
      </c>
      <c r="K538" s="24">
        <v>0.37</v>
      </c>
      <c r="L538" s="24">
        <v>0.4</v>
      </c>
      <c r="M538" s="24">
        <v>0.36</v>
      </c>
      <c r="N538" s="24">
        <v>0.42483141707533273</v>
      </c>
      <c r="O538" s="24">
        <v>0.48</v>
      </c>
      <c r="P538" s="24">
        <v>0.38</v>
      </c>
      <c r="Q538" s="24">
        <v>0.43</v>
      </c>
      <c r="R538" s="24">
        <v>0.39</v>
      </c>
      <c r="S538" s="24">
        <v>0.39649999999999996</v>
      </c>
      <c r="T538" s="24">
        <v>0.42</v>
      </c>
      <c r="U538" s="24">
        <v>0.39500000000000002</v>
      </c>
      <c r="V538" s="24">
        <v>0.418962</v>
      </c>
      <c r="W538" s="202"/>
      <c r="X538" s="203"/>
      <c r="Y538" s="203"/>
      <c r="Z538" s="203"/>
      <c r="AA538" s="203"/>
      <c r="AB538" s="203"/>
      <c r="AC538" s="203"/>
      <c r="AD538" s="203"/>
      <c r="AE538" s="203"/>
      <c r="AF538" s="203"/>
      <c r="AG538" s="203"/>
      <c r="AH538" s="203"/>
      <c r="AI538" s="203"/>
      <c r="AJ538" s="203"/>
      <c r="AK538" s="203"/>
      <c r="AL538" s="203"/>
      <c r="AM538" s="203"/>
      <c r="AN538" s="203"/>
      <c r="AO538" s="203"/>
      <c r="AP538" s="203"/>
      <c r="AQ538" s="203"/>
      <c r="AR538" s="203"/>
      <c r="AS538" s="203"/>
      <c r="AT538" s="203"/>
      <c r="AU538" s="203"/>
      <c r="AV538" s="203"/>
      <c r="AW538" s="203"/>
      <c r="AX538" s="203"/>
      <c r="AY538" s="203"/>
      <c r="AZ538" s="203"/>
      <c r="BA538" s="203"/>
      <c r="BB538" s="203"/>
      <c r="BC538" s="203"/>
      <c r="BD538" s="203"/>
      <c r="BE538" s="203"/>
      <c r="BF538" s="203"/>
      <c r="BG538" s="203"/>
      <c r="BH538" s="203"/>
      <c r="BI538" s="203"/>
      <c r="BJ538" s="203"/>
      <c r="BK538" s="203"/>
      <c r="BL538" s="203"/>
      <c r="BM538" s="56"/>
    </row>
    <row r="539" spans="1:65">
      <c r="A539" s="30"/>
      <c r="B539" s="3" t="s">
        <v>264</v>
      </c>
      <c r="C539" s="29"/>
      <c r="D539" s="24">
        <v>0</v>
      </c>
      <c r="E539" s="24">
        <v>5.4509649099946699E-3</v>
      </c>
      <c r="F539" s="24">
        <v>1.1218103601708556E-2</v>
      </c>
      <c r="G539" s="24">
        <v>1.4142135623730963E-2</v>
      </c>
      <c r="H539" s="24">
        <v>5.1639777949431696E-3</v>
      </c>
      <c r="I539" s="24">
        <v>5.4772255750516665E-3</v>
      </c>
      <c r="J539" s="24">
        <v>6.0809419444881171E-17</v>
      </c>
      <c r="K539" s="24">
        <v>4.0824829046386332E-3</v>
      </c>
      <c r="L539" s="24">
        <v>4.0824829046385881E-3</v>
      </c>
      <c r="M539" s="24">
        <v>7.5277265270908174E-3</v>
      </c>
      <c r="N539" s="24">
        <v>5.0613477210645595E-3</v>
      </c>
      <c r="O539" s="24">
        <v>1.032795558988644E-2</v>
      </c>
      <c r="P539" s="24">
        <v>1.8973665961010293E-2</v>
      </c>
      <c r="Q539" s="24">
        <v>4.0824829046386332E-3</v>
      </c>
      <c r="R539" s="24">
        <v>7.5277265270908165E-3</v>
      </c>
      <c r="S539" s="24">
        <v>1.9833473388861239E-2</v>
      </c>
      <c r="T539" s="24">
        <v>7.5277265270908417E-3</v>
      </c>
      <c r="U539" s="24">
        <v>5.4772255750516969E-3</v>
      </c>
      <c r="V539" s="24">
        <v>1.01449832048489E-2</v>
      </c>
      <c r="W539" s="202"/>
      <c r="X539" s="203"/>
      <c r="Y539" s="203"/>
      <c r="Z539" s="203"/>
      <c r="AA539" s="203"/>
      <c r="AB539" s="203"/>
      <c r="AC539" s="203"/>
      <c r="AD539" s="203"/>
      <c r="AE539" s="203"/>
      <c r="AF539" s="203"/>
      <c r="AG539" s="203"/>
      <c r="AH539" s="203"/>
      <c r="AI539" s="203"/>
      <c r="AJ539" s="203"/>
      <c r="AK539" s="203"/>
      <c r="AL539" s="203"/>
      <c r="AM539" s="203"/>
      <c r="AN539" s="203"/>
      <c r="AO539" s="203"/>
      <c r="AP539" s="203"/>
      <c r="AQ539" s="203"/>
      <c r="AR539" s="203"/>
      <c r="AS539" s="203"/>
      <c r="AT539" s="203"/>
      <c r="AU539" s="203"/>
      <c r="AV539" s="203"/>
      <c r="AW539" s="203"/>
      <c r="AX539" s="203"/>
      <c r="AY539" s="203"/>
      <c r="AZ539" s="203"/>
      <c r="BA539" s="203"/>
      <c r="BB539" s="203"/>
      <c r="BC539" s="203"/>
      <c r="BD539" s="203"/>
      <c r="BE539" s="203"/>
      <c r="BF539" s="203"/>
      <c r="BG539" s="203"/>
      <c r="BH539" s="203"/>
      <c r="BI539" s="203"/>
      <c r="BJ539" s="203"/>
      <c r="BK539" s="203"/>
      <c r="BL539" s="203"/>
      <c r="BM539" s="56"/>
    </row>
    <row r="540" spans="1:65">
      <c r="A540" s="30"/>
      <c r="B540" s="3" t="s">
        <v>86</v>
      </c>
      <c r="C540" s="29"/>
      <c r="D540" s="13">
        <v>0</v>
      </c>
      <c r="E540" s="13">
        <v>1.3232218505094923E-2</v>
      </c>
      <c r="F540" s="13">
        <v>3.0460960391274699E-2</v>
      </c>
      <c r="G540" s="13">
        <v>2.7729677693590117E-2</v>
      </c>
      <c r="H540" s="13">
        <v>1.2803250731264057E-2</v>
      </c>
      <c r="I540" s="13">
        <v>1.4226559935199131E-2</v>
      </c>
      <c r="J540" s="13">
        <v>1.4831565718263702E-16</v>
      </c>
      <c r="K540" s="13">
        <v>1.0984258936247441E-2</v>
      </c>
      <c r="L540" s="13">
        <v>1.0163857853872004E-2</v>
      </c>
      <c r="M540" s="13">
        <v>2.0813990397486132E-2</v>
      </c>
      <c r="N540" s="13">
        <v>1.1909214969928146E-2</v>
      </c>
      <c r="O540" s="13">
        <v>2.1368183979075393E-2</v>
      </c>
      <c r="P540" s="13">
        <v>4.9930699897395514E-2</v>
      </c>
      <c r="Q540" s="13">
        <v>9.4574893543752127E-3</v>
      </c>
      <c r="R540" s="13">
        <v>1.9384703503238152E-2</v>
      </c>
      <c r="S540" s="13">
        <v>4.9113017058674137E-2</v>
      </c>
      <c r="T540" s="13">
        <v>1.7994565403404404E-2</v>
      </c>
      <c r="U540" s="13">
        <v>1.3866393860890372E-2</v>
      </c>
      <c r="V540" s="13">
        <v>2.4256618967254267E-2</v>
      </c>
      <c r="W540" s="146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5"/>
    </row>
    <row r="541" spans="1:65">
      <c r="A541" s="30"/>
      <c r="B541" s="3" t="s">
        <v>265</v>
      </c>
      <c r="C541" s="29"/>
      <c r="D541" s="13">
        <v>5.0359393904693794E-2</v>
      </c>
      <c r="E541" s="13">
        <v>3.0218527541269191E-2</v>
      </c>
      <c r="F541" s="13">
        <v>-7.8989697875256115E-2</v>
      </c>
      <c r="G541" s="13">
        <v>0.27543640688427118</v>
      </c>
      <c r="H541" s="13">
        <v>8.6784655751424022E-3</v>
      </c>
      <c r="I541" s="13">
        <v>-3.7170555587363929E-2</v>
      </c>
      <c r="J541" s="13">
        <v>2.5350836906962826E-2</v>
      </c>
      <c r="K541" s="13">
        <v>-7.0515298251004888E-2</v>
      </c>
      <c r="L541" s="13">
        <v>4.5103727421871298E-3</v>
      </c>
      <c r="M541" s="13">
        <v>-9.5523855248736078E-2</v>
      </c>
      <c r="N541" s="13">
        <v>6.2849258218920623E-2</v>
      </c>
      <c r="O541" s="13">
        <v>0.20874692155698882</v>
      </c>
      <c r="P541" s="13">
        <v>-4.9674834086229636E-2</v>
      </c>
      <c r="Q541" s="13">
        <v>7.9536043735379591E-2</v>
      </c>
      <c r="R541" s="13">
        <v>-2.8834369921453717E-2</v>
      </c>
      <c r="S541" s="13">
        <v>9.9288934250290062E-3</v>
      </c>
      <c r="T541" s="13">
        <v>4.6191301071738522E-2</v>
      </c>
      <c r="U541" s="13">
        <v>-1.2161998589633405E-2</v>
      </c>
      <c r="V541" s="13">
        <v>4.5947050831727454E-2</v>
      </c>
      <c r="W541" s="146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5"/>
    </row>
    <row r="542" spans="1:65">
      <c r="A542" s="30"/>
      <c r="B542" s="46" t="s">
        <v>266</v>
      </c>
      <c r="C542" s="47"/>
      <c r="D542" s="45">
        <v>0.67</v>
      </c>
      <c r="E542" s="45">
        <v>0.34</v>
      </c>
      <c r="F542" s="45">
        <v>1.48</v>
      </c>
      <c r="G542" s="45">
        <v>4.43</v>
      </c>
      <c r="H542" s="45">
        <v>0.02</v>
      </c>
      <c r="I542" s="45">
        <v>0.79</v>
      </c>
      <c r="J542" s="45">
        <v>0.26</v>
      </c>
      <c r="K542" s="45">
        <v>1.34</v>
      </c>
      <c r="L542" s="45">
        <v>0.09</v>
      </c>
      <c r="M542" s="45">
        <v>1.76</v>
      </c>
      <c r="N542" s="45">
        <v>0.88</v>
      </c>
      <c r="O542" s="45">
        <v>3.32</v>
      </c>
      <c r="P542" s="45">
        <v>0.99</v>
      </c>
      <c r="Q542" s="45">
        <v>1.1599999999999999</v>
      </c>
      <c r="R542" s="45">
        <v>0.65</v>
      </c>
      <c r="S542" s="45">
        <v>0</v>
      </c>
      <c r="T542" s="45">
        <v>0.6</v>
      </c>
      <c r="U542" s="45">
        <v>0.37</v>
      </c>
      <c r="V542" s="45">
        <v>0.6</v>
      </c>
      <c r="W542" s="146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B543" s="31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BM543" s="55"/>
    </row>
    <row r="544" spans="1:65" ht="15">
      <c r="B544" s="8" t="s">
        <v>584</v>
      </c>
      <c r="BM544" s="28" t="s">
        <v>66</v>
      </c>
    </row>
    <row r="545" spans="1:65" ht="15">
      <c r="A545" s="25" t="s">
        <v>56</v>
      </c>
      <c r="B545" s="18" t="s">
        <v>110</v>
      </c>
      <c r="C545" s="15" t="s">
        <v>111</v>
      </c>
      <c r="D545" s="16" t="s">
        <v>230</v>
      </c>
      <c r="E545" s="17" t="s">
        <v>230</v>
      </c>
      <c r="F545" s="17" t="s">
        <v>230</v>
      </c>
      <c r="G545" s="17" t="s">
        <v>230</v>
      </c>
      <c r="H545" s="17" t="s">
        <v>230</v>
      </c>
      <c r="I545" s="17" t="s">
        <v>230</v>
      </c>
      <c r="J545" s="17" t="s">
        <v>230</v>
      </c>
      <c r="K545" s="17" t="s">
        <v>230</v>
      </c>
      <c r="L545" s="17" t="s">
        <v>230</v>
      </c>
      <c r="M545" s="17" t="s">
        <v>230</v>
      </c>
      <c r="N545" s="17" t="s">
        <v>230</v>
      </c>
      <c r="O545" s="17" t="s">
        <v>230</v>
      </c>
      <c r="P545" s="17" t="s">
        <v>230</v>
      </c>
      <c r="Q545" s="17" t="s">
        <v>230</v>
      </c>
      <c r="R545" s="17" t="s">
        <v>230</v>
      </c>
      <c r="S545" s="17" t="s">
        <v>230</v>
      </c>
      <c r="T545" s="17" t="s">
        <v>230</v>
      </c>
      <c r="U545" s="17" t="s">
        <v>230</v>
      </c>
      <c r="V545" s="17" t="s">
        <v>230</v>
      </c>
      <c r="W545" s="146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8">
        <v>1</v>
      </c>
    </row>
    <row r="546" spans="1:65">
      <c r="A546" s="30"/>
      <c r="B546" s="19" t="s">
        <v>231</v>
      </c>
      <c r="C546" s="9" t="s">
        <v>231</v>
      </c>
      <c r="D546" s="144" t="s">
        <v>234</v>
      </c>
      <c r="E546" s="145" t="s">
        <v>235</v>
      </c>
      <c r="F546" s="145" t="s">
        <v>236</v>
      </c>
      <c r="G546" s="145" t="s">
        <v>239</v>
      </c>
      <c r="H546" s="145" t="s">
        <v>240</v>
      </c>
      <c r="I546" s="145" t="s">
        <v>241</v>
      </c>
      <c r="J546" s="145" t="s">
        <v>242</v>
      </c>
      <c r="K546" s="145" t="s">
        <v>243</v>
      </c>
      <c r="L546" s="145" t="s">
        <v>244</v>
      </c>
      <c r="M546" s="145" t="s">
        <v>245</v>
      </c>
      <c r="N546" s="145" t="s">
        <v>246</v>
      </c>
      <c r="O546" s="145" t="s">
        <v>248</v>
      </c>
      <c r="P546" s="145" t="s">
        <v>249</v>
      </c>
      <c r="Q546" s="145" t="s">
        <v>250</v>
      </c>
      <c r="R546" s="145" t="s">
        <v>251</v>
      </c>
      <c r="S546" s="145" t="s">
        <v>286</v>
      </c>
      <c r="T546" s="145" t="s">
        <v>254</v>
      </c>
      <c r="U546" s="145" t="s">
        <v>255</v>
      </c>
      <c r="V546" s="145" t="s">
        <v>301</v>
      </c>
      <c r="W546" s="146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8" t="s">
        <v>1</v>
      </c>
    </row>
    <row r="547" spans="1:65">
      <c r="A547" s="30"/>
      <c r="B547" s="19"/>
      <c r="C547" s="9"/>
      <c r="D547" s="10" t="s">
        <v>290</v>
      </c>
      <c r="E547" s="11" t="s">
        <v>289</v>
      </c>
      <c r="F547" s="11" t="s">
        <v>290</v>
      </c>
      <c r="G547" s="11" t="s">
        <v>324</v>
      </c>
      <c r="H547" s="11" t="s">
        <v>289</v>
      </c>
      <c r="I547" s="11" t="s">
        <v>289</v>
      </c>
      <c r="J547" s="11" t="s">
        <v>289</v>
      </c>
      <c r="K547" s="11" t="s">
        <v>289</v>
      </c>
      <c r="L547" s="11" t="s">
        <v>289</v>
      </c>
      <c r="M547" s="11" t="s">
        <v>289</v>
      </c>
      <c r="N547" s="11" t="s">
        <v>324</v>
      </c>
      <c r="O547" s="11" t="s">
        <v>324</v>
      </c>
      <c r="P547" s="11" t="s">
        <v>289</v>
      </c>
      <c r="Q547" s="11" t="s">
        <v>289</v>
      </c>
      <c r="R547" s="11" t="s">
        <v>289</v>
      </c>
      <c r="S547" s="11" t="s">
        <v>324</v>
      </c>
      <c r="T547" s="11" t="s">
        <v>290</v>
      </c>
      <c r="U547" s="11" t="s">
        <v>290</v>
      </c>
      <c r="V547" s="11" t="s">
        <v>290</v>
      </c>
      <c r="W547" s="146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8">
        <v>3</v>
      </c>
    </row>
    <row r="548" spans="1:65">
      <c r="A548" s="30"/>
      <c r="B548" s="19"/>
      <c r="C548" s="9"/>
      <c r="D548" s="26" t="s">
        <v>325</v>
      </c>
      <c r="E548" s="26" t="s">
        <v>326</v>
      </c>
      <c r="F548" s="26" t="s">
        <v>326</v>
      </c>
      <c r="G548" s="26" t="s">
        <v>327</v>
      </c>
      <c r="H548" s="26" t="s">
        <v>327</v>
      </c>
      <c r="I548" s="26" t="s">
        <v>327</v>
      </c>
      <c r="J548" s="26" t="s">
        <v>327</v>
      </c>
      <c r="K548" s="26" t="s">
        <v>327</v>
      </c>
      <c r="L548" s="26" t="s">
        <v>327</v>
      </c>
      <c r="M548" s="26" t="s">
        <v>327</v>
      </c>
      <c r="N548" s="26" t="s">
        <v>325</v>
      </c>
      <c r="O548" s="26" t="s">
        <v>325</v>
      </c>
      <c r="P548" s="26" t="s">
        <v>327</v>
      </c>
      <c r="Q548" s="26" t="s">
        <v>325</v>
      </c>
      <c r="R548" s="26" t="s">
        <v>292</v>
      </c>
      <c r="S548" s="26" t="s">
        <v>328</v>
      </c>
      <c r="T548" s="26" t="s">
        <v>325</v>
      </c>
      <c r="U548" s="26" t="s">
        <v>261</v>
      </c>
      <c r="V548" s="26" t="s">
        <v>327</v>
      </c>
      <c r="W548" s="146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3</v>
      </c>
    </row>
    <row r="549" spans="1:65">
      <c r="A549" s="30"/>
      <c r="B549" s="18">
        <v>1</v>
      </c>
      <c r="C549" s="14">
        <v>1</v>
      </c>
      <c r="D549" s="221">
        <v>1.5699999999999999E-2</v>
      </c>
      <c r="E549" s="221">
        <v>1.5733547580453529E-2</v>
      </c>
      <c r="F549" s="222">
        <v>1.21107E-2</v>
      </c>
      <c r="G549" s="222">
        <v>1.8699999999999998E-2</v>
      </c>
      <c r="H549" s="221">
        <v>1.5599999999999999E-2</v>
      </c>
      <c r="I549" s="221">
        <v>1.44E-2</v>
      </c>
      <c r="J549" s="221">
        <v>1.55E-2</v>
      </c>
      <c r="K549" s="221">
        <v>1.47E-2</v>
      </c>
      <c r="L549" s="221">
        <v>1.4899999999999998E-2</v>
      </c>
      <c r="M549" s="221">
        <v>1.5100000000000001E-2</v>
      </c>
      <c r="N549" s="221">
        <v>1.6535567290000001E-2</v>
      </c>
      <c r="O549" s="221">
        <v>1.8499999999999999E-2</v>
      </c>
      <c r="P549" s="221">
        <v>1.54E-2</v>
      </c>
      <c r="Q549" s="221">
        <v>1.6400000000000001E-2</v>
      </c>
      <c r="R549" s="221">
        <v>1.4899999999999998E-2</v>
      </c>
      <c r="S549" s="221">
        <v>1.67E-2</v>
      </c>
      <c r="T549" s="221">
        <v>1.6250000000000001E-2</v>
      </c>
      <c r="U549" s="221">
        <v>1.3999999999999999E-2</v>
      </c>
      <c r="V549" s="232">
        <v>1.45518E-2</v>
      </c>
      <c r="W549" s="202"/>
      <c r="X549" s="203"/>
      <c r="Y549" s="203"/>
      <c r="Z549" s="203"/>
      <c r="AA549" s="203"/>
      <c r="AB549" s="203"/>
      <c r="AC549" s="203"/>
      <c r="AD549" s="203"/>
      <c r="AE549" s="203"/>
      <c r="AF549" s="203"/>
      <c r="AG549" s="203"/>
      <c r="AH549" s="203"/>
      <c r="AI549" s="203"/>
      <c r="AJ549" s="203"/>
      <c r="AK549" s="203"/>
      <c r="AL549" s="203"/>
      <c r="AM549" s="203"/>
      <c r="AN549" s="203"/>
      <c r="AO549" s="203"/>
      <c r="AP549" s="203"/>
      <c r="AQ549" s="203"/>
      <c r="AR549" s="203"/>
      <c r="AS549" s="203"/>
      <c r="AT549" s="203"/>
      <c r="AU549" s="203"/>
      <c r="AV549" s="203"/>
      <c r="AW549" s="203"/>
      <c r="AX549" s="203"/>
      <c r="AY549" s="203"/>
      <c r="AZ549" s="203"/>
      <c r="BA549" s="203"/>
      <c r="BB549" s="203"/>
      <c r="BC549" s="203"/>
      <c r="BD549" s="203"/>
      <c r="BE549" s="203"/>
      <c r="BF549" s="203"/>
      <c r="BG549" s="203"/>
      <c r="BH549" s="203"/>
      <c r="BI549" s="203"/>
      <c r="BJ549" s="203"/>
      <c r="BK549" s="203"/>
      <c r="BL549" s="203"/>
      <c r="BM549" s="223">
        <v>1</v>
      </c>
    </row>
    <row r="550" spans="1:65">
      <c r="A550" s="30"/>
      <c r="B550" s="19">
        <v>1</v>
      </c>
      <c r="C550" s="9">
        <v>2</v>
      </c>
      <c r="D550" s="24">
        <v>1.5699999999999999E-2</v>
      </c>
      <c r="E550" s="24">
        <v>1.5981414227202985E-2</v>
      </c>
      <c r="F550" s="224">
        <v>1.3088100000000002E-2</v>
      </c>
      <c r="G550" s="224">
        <v>1.8200000000000001E-2</v>
      </c>
      <c r="H550" s="24">
        <v>1.66E-2</v>
      </c>
      <c r="I550" s="24">
        <v>1.46E-2</v>
      </c>
      <c r="J550" s="24">
        <v>1.55E-2</v>
      </c>
      <c r="K550" s="24">
        <v>1.4500000000000001E-2</v>
      </c>
      <c r="L550" s="24">
        <v>1.5200000000000002E-2</v>
      </c>
      <c r="M550" s="24">
        <v>1.46E-2</v>
      </c>
      <c r="N550" s="24">
        <v>1.615835459E-2</v>
      </c>
      <c r="O550" s="24">
        <v>1.7600000000000001E-2</v>
      </c>
      <c r="P550" s="24">
        <v>1.61E-2</v>
      </c>
      <c r="Q550" s="24">
        <v>1.6199999999999999E-2</v>
      </c>
      <c r="R550" s="24">
        <v>1.43E-2</v>
      </c>
      <c r="S550" s="24">
        <v>1.66E-2</v>
      </c>
      <c r="T550" s="24">
        <v>1.635E-2</v>
      </c>
      <c r="U550" s="24">
        <v>1.3999999999999999E-2</v>
      </c>
      <c r="V550" s="24">
        <v>1.6195599999999997E-2</v>
      </c>
      <c r="W550" s="202"/>
      <c r="X550" s="203"/>
      <c r="Y550" s="203"/>
      <c r="Z550" s="203"/>
      <c r="AA550" s="203"/>
      <c r="AB550" s="203"/>
      <c r="AC550" s="203"/>
      <c r="AD550" s="203"/>
      <c r="AE550" s="203"/>
      <c r="AF550" s="203"/>
      <c r="AG550" s="203"/>
      <c r="AH550" s="203"/>
      <c r="AI550" s="203"/>
      <c r="AJ550" s="203"/>
      <c r="AK550" s="203"/>
      <c r="AL550" s="203"/>
      <c r="AM550" s="203"/>
      <c r="AN550" s="203"/>
      <c r="AO550" s="203"/>
      <c r="AP550" s="203"/>
      <c r="AQ550" s="203"/>
      <c r="AR550" s="203"/>
      <c r="AS550" s="203"/>
      <c r="AT550" s="203"/>
      <c r="AU550" s="203"/>
      <c r="AV550" s="203"/>
      <c r="AW550" s="203"/>
      <c r="AX550" s="203"/>
      <c r="AY550" s="203"/>
      <c r="AZ550" s="203"/>
      <c r="BA550" s="203"/>
      <c r="BB550" s="203"/>
      <c r="BC550" s="203"/>
      <c r="BD550" s="203"/>
      <c r="BE550" s="203"/>
      <c r="BF550" s="203"/>
      <c r="BG550" s="203"/>
      <c r="BH550" s="203"/>
      <c r="BI550" s="203"/>
      <c r="BJ550" s="203"/>
      <c r="BK550" s="203"/>
      <c r="BL550" s="203"/>
      <c r="BM550" s="223">
        <v>26</v>
      </c>
    </row>
    <row r="551" spans="1:65">
      <c r="A551" s="30"/>
      <c r="B551" s="19">
        <v>1</v>
      </c>
      <c r="C551" s="9">
        <v>3</v>
      </c>
      <c r="D551" s="24">
        <v>1.5799999999999998E-2</v>
      </c>
      <c r="E551" s="24">
        <v>1.6017026148080822E-2</v>
      </c>
      <c r="F551" s="224">
        <v>1.206E-2</v>
      </c>
      <c r="G551" s="224">
        <v>1.9E-2</v>
      </c>
      <c r="H551" s="24">
        <v>1.5899999999999997E-2</v>
      </c>
      <c r="I551" s="24">
        <v>1.4500000000000001E-2</v>
      </c>
      <c r="J551" s="24">
        <v>1.55E-2</v>
      </c>
      <c r="K551" s="24">
        <v>1.4200000000000001E-2</v>
      </c>
      <c r="L551" s="24">
        <v>1.5200000000000002E-2</v>
      </c>
      <c r="M551" s="24">
        <v>1.4999999999999999E-2</v>
      </c>
      <c r="N551" s="24">
        <v>1.6514313810979991E-2</v>
      </c>
      <c r="O551" s="24">
        <v>1.7899999999999999E-2</v>
      </c>
      <c r="P551" s="24">
        <v>1.5200000000000002E-2</v>
      </c>
      <c r="Q551" s="24">
        <v>1.6300000000000002E-2</v>
      </c>
      <c r="R551" s="24">
        <v>1.47E-2</v>
      </c>
      <c r="S551" s="24">
        <v>1.7000000000000001E-2</v>
      </c>
      <c r="T551" s="24">
        <v>1.6640000000000002E-2</v>
      </c>
      <c r="U551" s="24">
        <v>1.3999999999999999E-2</v>
      </c>
      <c r="V551" s="24">
        <v>1.6161500000000002E-2</v>
      </c>
      <c r="W551" s="202"/>
      <c r="X551" s="203"/>
      <c r="Y551" s="203"/>
      <c r="Z551" s="203"/>
      <c r="AA551" s="203"/>
      <c r="AB551" s="203"/>
      <c r="AC551" s="203"/>
      <c r="AD551" s="203"/>
      <c r="AE551" s="203"/>
      <c r="AF551" s="203"/>
      <c r="AG551" s="203"/>
      <c r="AH551" s="203"/>
      <c r="AI551" s="203"/>
      <c r="AJ551" s="203"/>
      <c r="AK551" s="203"/>
      <c r="AL551" s="203"/>
      <c r="AM551" s="203"/>
      <c r="AN551" s="203"/>
      <c r="AO551" s="203"/>
      <c r="AP551" s="203"/>
      <c r="AQ551" s="203"/>
      <c r="AR551" s="203"/>
      <c r="AS551" s="203"/>
      <c r="AT551" s="203"/>
      <c r="AU551" s="203"/>
      <c r="AV551" s="203"/>
      <c r="AW551" s="203"/>
      <c r="AX551" s="203"/>
      <c r="AY551" s="203"/>
      <c r="AZ551" s="203"/>
      <c r="BA551" s="203"/>
      <c r="BB551" s="203"/>
      <c r="BC551" s="203"/>
      <c r="BD551" s="203"/>
      <c r="BE551" s="203"/>
      <c r="BF551" s="203"/>
      <c r="BG551" s="203"/>
      <c r="BH551" s="203"/>
      <c r="BI551" s="203"/>
      <c r="BJ551" s="203"/>
      <c r="BK551" s="203"/>
      <c r="BL551" s="203"/>
      <c r="BM551" s="223">
        <v>16</v>
      </c>
    </row>
    <row r="552" spans="1:65">
      <c r="A552" s="30"/>
      <c r="B552" s="19">
        <v>1</v>
      </c>
      <c r="C552" s="9">
        <v>4</v>
      </c>
      <c r="D552" s="24">
        <v>1.6E-2</v>
      </c>
      <c r="E552" s="24">
        <v>1.5333676438127183E-2</v>
      </c>
      <c r="F552" s="224">
        <v>1.2923599999999999E-2</v>
      </c>
      <c r="G552" s="224">
        <v>1.8200000000000001E-2</v>
      </c>
      <c r="H552" s="24">
        <v>1.5799999999999998E-2</v>
      </c>
      <c r="I552" s="24">
        <v>1.4899999999999998E-2</v>
      </c>
      <c r="J552" s="24">
        <v>1.55E-2</v>
      </c>
      <c r="K552" s="24">
        <v>1.4500000000000001E-2</v>
      </c>
      <c r="L552" s="24">
        <v>1.5300000000000001E-2</v>
      </c>
      <c r="M552" s="24">
        <v>1.44E-2</v>
      </c>
      <c r="N552" s="24">
        <v>1.561401408E-2</v>
      </c>
      <c r="O552" s="24">
        <v>1.7399999999999999E-2</v>
      </c>
      <c r="P552" s="24">
        <v>1.6400000000000001E-2</v>
      </c>
      <c r="Q552" s="24">
        <v>1.6400000000000001E-2</v>
      </c>
      <c r="R552" s="24">
        <v>1.4799999999999999E-2</v>
      </c>
      <c r="S552" s="24">
        <v>1.7600000000000001E-2</v>
      </c>
      <c r="T552" s="24">
        <v>1.618E-2</v>
      </c>
      <c r="U552" s="24">
        <v>1.3999999999999999E-2</v>
      </c>
      <c r="V552" s="24">
        <v>1.5696499999999999E-2</v>
      </c>
      <c r="W552" s="202"/>
      <c r="X552" s="203"/>
      <c r="Y552" s="203"/>
      <c r="Z552" s="203"/>
      <c r="AA552" s="203"/>
      <c r="AB552" s="203"/>
      <c r="AC552" s="203"/>
      <c r="AD552" s="203"/>
      <c r="AE552" s="203"/>
      <c r="AF552" s="203"/>
      <c r="AG552" s="203"/>
      <c r="AH552" s="203"/>
      <c r="AI552" s="203"/>
      <c r="AJ552" s="203"/>
      <c r="AK552" s="203"/>
      <c r="AL552" s="203"/>
      <c r="AM552" s="203"/>
      <c r="AN552" s="203"/>
      <c r="AO552" s="203"/>
      <c r="AP552" s="203"/>
      <c r="AQ552" s="203"/>
      <c r="AR552" s="203"/>
      <c r="AS552" s="203"/>
      <c r="AT552" s="203"/>
      <c r="AU552" s="203"/>
      <c r="AV552" s="203"/>
      <c r="AW552" s="203"/>
      <c r="AX552" s="203"/>
      <c r="AY552" s="203"/>
      <c r="AZ552" s="203"/>
      <c r="BA552" s="203"/>
      <c r="BB552" s="203"/>
      <c r="BC552" s="203"/>
      <c r="BD552" s="203"/>
      <c r="BE552" s="203"/>
      <c r="BF552" s="203"/>
      <c r="BG552" s="203"/>
      <c r="BH552" s="203"/>
      <c r="BI552" s="203"/>
      <c r="BJ552" s="203"/>
      <c r="BK552" s="203"/>
      <c r="BL552" s="203"/>
      <c r="BM552" s="223">
        <v>1.5637693985287221E-2</v>
      </c>
    </row>
    <row r="553" spans="1:65">
      <c r="A553" s="30"/>
      <c r="B553" s="19">
        <v>1</v>
      </c>
      <c r="C553" s="9">
        <v>5</v>
      </c>
      <c r="D553" s="24">
        <v>1.5599999999999999E-2</v>
      </c>
      <c r="E553" s="24">
        <v>1.551883149117088E-2</v>
      </c>
      <c r="F553" s="224">
        <v>1.35286E-2</v>
      </c>
      <c r="G553" s="224">
        <v>1.8699999999999998E-2</v>
      </c>
      <c r="H553" s="24">
        <v>1.54E-2</v>
      </c>
      <c r="I553" s="24">
        <v>1.4799999999999999E-2</v>
      </c>
      <c r="J553" s="24">
        <v>1.55E-2</v>
      </c>
      <c r="K553" s="24">
        <v>1.4500000000000001E-2</v>
      </c>
      <c r="L553" s="24">
        <v>1.5200000000000002E-2</v>
      </c>
      <c r="M553" s="24">
        <v>1.4799999999999999E-2</v>
      </c>
      <c r="N553" s="24">
        <v>1.5157154810000002E-2</v>
      </c>
      <c r="O553" s="24">
        <v>1.7600000000000001E-2</v>
      </c>
      <c r="P553" s="24">
        <v>1.4899999999999998E-2</v>
      </c>
      <c r="Q553" s="24">
        <v>1.61E-2</v>
      </c>
      <c r="R553" s="24">
        <v>1.4200000000000001E-2</v>
      </c>
      <c r="S553" s="24">
        <v>1.7899999999999999E-2</v>
      </c>
      <c r="T553" s="24">
        <v>1.6219999999999998E-2</v>
      </c>
      <c r="U553" s="24">
        <v>1.3999999999999999E-2</v>
      </c>
      <c r="V553" s="24">
        <v>1.6322E-2</v>
      </c>
      <c r="W553" s="202"/>
      <c r="X553" s="203"/>
      <c r="Y553" s="203"/>
      <c r="Z553" s="203"/>
      <c r="AA553" s="203"/>
      <c r="AB553" s="203"/>
      <c r="AC553" s="203"/>
      <c r="AD553" s="203"/>
      <c r="AE553" s="203"/>
      <c r="AF553" s="203"/>
      <c r="AG553" s="203"/>
      <c r="AH553" s="203"/>
      <c r="AI553" s="203"/>
      <c r="AJ553" s="203"/>
      <c r="AK553" s="203"/>
      <c r="AL553" s="203"/>
      <c r="AM553" s="203"/>
      <c r="AN553" s="203"/>
      <c r="AO553" s="203"/>
      <c r="AP553" s="203"/>
      <c r="AQ553" s="203"/>
      <c r="AR553" s="203"/>
      <c r="AS553" s="203"/>
      <c r="AT553" s="203"/>
      <c r="AU553" s="203"/>
      <c r="AV553" s="203"/>
      <c r="AW553" s="203"/>
      <c r="AX553" s="203"/>
      <c r="AY553" s="203"/>
      <c r="AZ553" s="203"/>
      <c r="BA553" s="203"/>
      <c r="BB553" s="203"/>
      <c r="BC553" s="203"/>
      <c r="BD553" s="203"/>
      <c r="BE553" s="203"/>
      <c r="BF553" s="203"/>
      <c r="BG553" s="203"/>
      <c r="BH553" s="203"/>
      <c r="BI553" s="203"/>
      <c r="BJ553" s="203"/>
      <c r="BK553" s="203"/>
      <c r="BL553" s="203"/>
      <c r="BM553" s="223">
        <v>102</v>
      </c>
    </row>
    <row r="554" spans="1:65">
      <c r="A554" s="30"/>
      <c r="B554" s="19">
        <v>1</v>
      </c>
      <c r="C554" s="9">
        <v>6</v>
      </c>
      <c r="D554" s="24">
        <v>1.5699999999999999E-2</v>
      </c>
      <c r="E554" s="24">
        <v>1.5674910783280767E-2</v>
      </c>
      <c r="F554" s="224">
        <v>1.25492E-2</v>
      </c>
      <c r="G554" s="224">
        <v>1.84E-2</v>
      </c>
      <c r="H554" s="24">
        <v>1.6799999999999999E-2</v>
      </c>
      <c r="I554" s="24">
        <v>1.47E-2</v>
      </c>
      <c r="J554" s="24">
        <v>1.5300000000000001E-2</v>
      </c>
      <c r="K554" s="24">
        <v>1.43E-2</v>
      </c>
      <c r="L554" s="24">
        <v>1.5300000000000001E-2</v>
      </c>
      <c r="M554" s="24">
        <v>1.43E-2</v>
      </c>
      <c r="N554" s="24">
        <v>1.5656855250000001E-2</v>
      </c>
      <c r="O554" s="24">
        <v>1.8100000000000002E-2</v>
      </c>
      <c r="P554" s="24">
        <v>1.5100000000000001E-2</v>
      </c>
      <c r="Q554" s="24">
        <v>1.67E-2</v>
      </c>
      <c r="R554" s="24">
        <v>1.47E-2</v>
      </c>
      <c r="S554" s="24">
        <v>1.7899999999999999E-2</v>
      </c>
      <c r="T554" s="24">
        <v>1.609E-2</v>
      </c>
      <c r="U554" s="24">
        <v>1.3999999999999999E-2</v>
      </c>
      <c r="V554" s="24">
        <v>1.6056999999999998E-2</v>
      </c>
      <c r="W554" s="202"/>
      <c r="X554" s="203"/>
      <c r="Y554" s="203"/>
      <c r="Z554" s="203"/>
      <c r="AA554" s="203"/>
      <c r="AB554" s="203"/>
      <c r="AC554" s="203"/>
      <c r="AD554" s="203"/>
      <c r="AE554" s="203"/>
      <c r="AF554" s="203"/>
      <c r="AG554" s="203"/>
      <c r="AH554" s="203"/>
      <c r="AI554" s="203"/>
      <c r="AJ554" s="203"/>
      <c r="AK554" s="203"/>
      <c r="AL554" s="203"/>
      <c r="AM554" s="203"/>
      <c r="AN554" s="203"/>
      <c r="AO554" s="203"/>
      <c r="AP554" s="203"/>
      <c r="AQ554" s="203"/>
      <c r="AR554" s="203"/>
      <c r="AS554" s="203"/>
      <c r="AT554" s="203"/>
      <c r="AU554" s="203"/>
      <c r="AV554" s="203"/>
      <c r="AW554" s="203"/>
      <c r="AX554" s="203"/>
      <c r="AY554" s="203"/>
      <c r="AZ554" s="203"/>
      <c r="BA554" s="203"/>
      <c r="BB554" s="203"/>
      <c r="BC554" s="203"/>
      <c r="BD554" s="203"/>
      <c r="BE554" s="203"/>
      <c r="BF554" s="203"/>
      <c r="BG554" s="203"/>
      <c r="BH554" s="203"/>
      <c r="BI554" s="203"/>
      <c r="BJ554" s="203"/>
      <c r="BK554" s="203"/>
      <c r="BL554" s="203"/>
      <c r="BM554" s="56"/>
    </row>
    <row r="555" spans="1:65">
      <c r="A555" s="30"/>
      <c r="B555" s="20" t="s">
        <v>262</v>
      </c>
      <c r="C555" s="12"/>
      <c r="D555" s="226">
        <v>1.575E-2</v>
      </c>
      <c r="E555" s="226">
        <v>1.5709901111386027E-2</v>
      </c>
      <c r="F555" s="226">
        <v>1.2710033333333334E-2</v>
      </c>
      <c r="G555" s="226">
        <v>1.8533333333333332E-2</v>
      </c>
      <c r="H555" s="226">
        <v>1.6016666666666665E-2</v>
      </c>
      <c r="I555" s="226">
        <v>1.4649999999999998E-2</v>
      </c>
      <c r="J555" s="226">
        <v>1.5466666666666665E-2</v>
      </c>
      <c r="K555" s="226">
        <v>1.4449999999999999E-2</v>
      </c>
      <c r="L555" s="226">
        <v>1.5183333333333335E-2</v>
      </c>
      <c r="M555" s="226">
        <v>1.47E-2</v>
      </c>
      <c r="N555" s="226">
        <v>1.5939376638496667E-2</v>
      </c>
      <c r="O555" s="226">
        <v>1.7850000000000001E-2</v>
      </c>
      <c r="P555" s="226">
        <v>1.5516666666666666E-2</v>
      </c>
      <c r="Q555" s="226">
        <v>1.6350000000000003E-2</v>
      </c>
      <c r="R555" s="226">
        <v>1.46E-2</v>
      </c>
      <c r="S555" s="226">
        <v>1.7283333333333335E-2</v>
      </c>
      <c r="T555" s="226">
        <v>1.6288333333333335E-2</v>
      </c>
      <c r="U555" s="226">
        <v>1.3999999999999999E-2</v>
      </c>
      <c r="V555" s="226">
        <v>1.5830733333333336E-2</v>
      </c>
      <c r="W555" s="202"/>
      <c r="X555" s="203"/>
      <c r="Y555" s="203"/>
      <c r="Z555" s="203"/>
      <c r="AA555" s="203"/>
      <c r="AB555" s="203"/>
      <c r="AC555" s="203"/>
      <c r="AD555" s="203"/>
      <c r="AE555" s="203"/>
      <c r="AF555" s="203"/>
      <c r="AG555" s="203"/>
      <c r="AH555" s="203"/>
      <c r="AI555" s="203"/>
      <c r="AJ555" s="203"/>
      <c r="AK555" s="203"/>
      <c r="AL555" s="203"/>
      <c r="AM555" s="203"/>
      <c r="AN555" s="203"/>
      <c r="AO555" s="203"/>
      <c r="AP555" s="203"/>
      <c r="AQ555" s="203"/>
      <c r="AR555" s="203"/>
      <c r="AS555" s="203"/>
      <c r="AT555" s="203"/>
      <c r="AU555" s="203"/>
      <c r="AV555" s="203"/>
      <c r="AW555" s="203"/>
      <c r="AX555" s="203"/>
      <c r="AY555" s="203"/>
      <c r="AZ555" s="203"/>
      <c r="BA555" s="203"/>
      <c r="BB555" s="203"/>
      <c r="BC555" s="203"/>
      <c r="BD555" s="203"/>
      <c r="BE555" s="203"/>
      <c r="BF555" s="203"/>
      <c r="BG555" s="203"/>
      <c r="BH555" s="203"/>
      <c r="BI555" s="203"/>
      <c r="BJ555" s="203"/>
      <c r="BK555" s="203"/>
      <c r="BL555" s="203"/>
      <c r="BM555" s="56"/>
    </row>
    <row r="556" spans="1:65">
      <c r="A556" s="30"/>
      <c r="B556" s="3" t="s">
        <v>263</v>
      </c>
      <c r="C556" s="29"/>
      <c r="D556" s="24">
        <v>1.5699999999999999E-2</v>
      </c>
      <c r="E556" s="24">
        <v>1.5704229181867146E-2</v>
      </c>
      <c r="F556" s="24">
        <v>1.2736399999999998E-2</v>
      </c>
      <c r="G556" s="24">
        <v>1.8549999999999997E-2</v>
      </c>
      <c r="H556" s="24">
        <v>1.5849999999999996E-2</v>
      </c>
      <c r="I556" s="24">
        <v>1.465E-2</v>
      </c>
      <c r="J556" s="24">
        <v>1.55E-2</v>
      </c>
      <c r="K556" s="24">
        <v>1.4500000000000001E-2</v>
      </c>
      <c r="L556" s="24">
        <v>1.5200000000000002E-2</v>
      </c>
      <c r="M556" s="24">
        <v>1.47E-2</v>
      </c>
      <c r="N556" s="24">
        <v>1.5907604919999999E-2</v>
      </c>
      <c r="O556" s="24">
        <v>1.7750000000000002E-2</v>
      </c>
      <c r="P556" s="24">
        <v>1.5300000000000001E-2</v>
      </c>
      <c r="Q556" s="24">
        <v>1.6350000000000003E-2</v>
      </c>
      <c r="R556" s="24">
        <v>1.47E-2</v>
      </c>
      <c r="S556" s="24">
        <v>1.7300000000000003E-2</v>
      </c>
      <c r="T556" s="24">
        <v>1.6234999999999999E-2</v>
      </c>
      <c r="U556" s="24">
        <v>1.3999999999999999E-2</v>
      </c>
      <c r="V556" s="24">
        <v>1.6109249999999999E-2</v>
      </c>
      <c r="W556" s="202"/>
      <c r="X556" s="203"/>
      <c r="Y556" s="203"/>
      <c r="Z556" s="203"/>
      <c r="AA556" s="203"/>
      <c r="AB556" s="203"/>
      <c r="AC556" s="203"/>
      <c r="AD556" s="203"/>
      <c r="AE556" s="203"/>
      <c r="AF556" s="203"/>
      <c r="AG556" s="203"/>
      <c r="AH556" s="203"/>
      <c r="AI556" s="203"/>
      <c r="AJ556" s="203"/>
      <c r="AK556" s="203"/>
      <c r="AL556" s="203"/>
      <c r="AM556" s="203"/>
      <c r="AN556" s="203"/>
      <c r="AO556" s="203"/>
      <c r="AP556" s="203"/>
      <c r="AQ556" s="203"/>
      <c r="AR556" s="203"/>
      <c r="AS556" s="203"/>
      <c r="AT556" s="203"/>
      <c r="AU556" s="203"/>
      <c r="AV556" s="203"/>
      <c r="AW556" s="203"/>
      <c r="AX556" s="203"/>
      <c r="AY556" s="203"/>
      <c r="AZ556" s="203"/>
      <c r="BA556" s="203"/>
      <c r="BB556" s="203"/>
      <c r="BC556" s="203"/>
      <c r="BD556" s="203"/>
      <c r="BE556" s="203"/>
      <c r="BF556" s="203"/>
      <c r="BG556" s="203"/>
      <c r="BH556" s="203"/>
      <c r="BI556" s="203"/>
      <c r="BJ556" s="203"/>
      <c r="BK556" s="203"/>
      <c r="BL556" s="203"/>
      <c r="BM556" s="56"/>
    </row>
    <row r="557" spans="1:65">
      <c r="A557" s="30"/>
      <c r="B557" s="3" t="s">
        <v>264</v>
      </c>
      <c r="C557" s="29"/>
      <c r="D557" s="24">
        <v>1.3784048752090266E-4</v>
      </c>
      <c r="E557" s="24">
        <v>2.637731007224089E-4</v>
      </c>
      <c r="F557" s="24">
        <v>5.772707602734326E-4</v>
      </c>
      <c r="G557" s="24">
        <v>3.2041639575194349E-4</v>
      </c>
      <c r="H557" s="24">
        <v>5.6005952064639222E-4</v>
      </c>
      <c r="I557" s="24">
        <v>1.8708286933869642E-4</v>
      </c>
      <c r="J557" s="24">
        <v>8.1649658092772107E-5</v>
      </c>
      <c r="K557" s="24">
        <v>1.7606816861658983E-4</v>
      </c>
      <c r="L557" s="24">
        <v>1.4719601443879854E-4</v>
      </c>
      <c r="M557" s="24">
        <v>3.2249030993194202E-4</v>
      </c>
      <c r="N557" s="24">
        <v>5.5344331360924971E-4</v>
      </c>
      <c r="O557" s="24">
        <v>4.0373258476372688E-4</v>
      </c>
      <c r="P557" s="24">
        <v>5.9805239458317295E-4</v>
      </c>
      <c r="Q557" s="24">
        <v>2.0736441353327728E-4</v>
      </c>
      <c r="R557" s="24">
        <v>2.8284271247461815E-4</v>
      </c>
      <c r="S557" s="24">
        <v>5.9132619311735737E-4</v>
      </c>
      <c r="T557" s="24">
        <v>1.9218914294690784E-4</v>
      </c>
      <c r="U557" s="24">
        <v>0</v>
      </c>
      <c r="V557" s="24">
        <v>6.6162872871926173E-4</v>
      </c>
      <c r="W557" s="202"/>
      <c r="X557" s="203"/>
      <c r="Y557" s="203"/>
      <c r="Z557" s="203"/>
      <c r="AA557" s="203"/>
      <c r="AB557" s="203"/>
      <c r="AC557" s="203"/>
      <c r="AD557" s="203"/>
      <c r="AE557" s="203"/>
      <c r="AF557" s="203"/>
      <c r="AG557" s="203"/>
      <c r="AH557" s="203"/>
      <c r="AI557" s="203"/>
      <c r="AJ557" s="203"/>
      <c r="AK557" s="203"/>
      <c r="AL557" s="203"/>
      <c r="AM557" s="203"/>
      <c r="AN557" s="203"/>
      <c r="AO557" s="203"/>
      <c r="AP557" s="203"/>
      <c r="AQ557" s="203"/>
      <c r="AR557" s="203"/>
      <c r="AS557" s="203"/>
      <c r="AT557" s="203"/>
      <c r="AU557" s="203"/>
      <c r="AV557" s="203"/>
      <c r="AW557" s="203"/>
      <c r="AX557" s="203"/>
      <c r="AY557" s="203"/>
      <c r="AZ557" s="203"/>
      <c r="BA557" s="203"/>
      <c r="BB557" s="203"/>
      <c r="BC557" s="203"/>
      <c r="BD557" s="203"/>
      <c r="BE557" s="203"/>
      <c r="BF557" s="203"/>
      <c r="BG557" s="203"/>
      <c r="BH557" s="203"/>
      <c r="BI557" s="203"/>
      <c r="BJ557" s="203"/>
      <c r="BK557" s="203"/>
      <c r="BL557" s="203"/>
      <c r="BM557" s="56"/>
    </row>
    <row r="558" spans="1:65">
      <c r="A558" s="30"/>
      <c r="B558" s="3" t="s">
        <v>86</v>
      </c>
      <c r="C558" s="29"/>
      <c r="D558" s="13">
        <v>8.7517769854541377E-3</v>
      </c>
      <c r="E558" s="13">
        <v>1.6790245772536065E-2</v>
      </c>
      <c r="F558" s="13">
        <v>4.5418508758705005E-2</v>
      </c>
      <c r="G558" s="13">
        <v>1.7288654447047313E-2</v>
      </c>
      <c r="H558" s="13">
        <v>3.4967295773968302E-2</v>
      </c>
      <c r="I558" s="13">
        <v>1.2770161729603853E-2</v>
      </c>
      <c r="J558" s="13">
        <v>5.2790727215154386E-3</v>
      </c>
      <c r="K558" s="13">
        <v>1.2184648347168847E-2</v>
      </c>
      <c r="L558" s="13">
        <v>9.6945783384499579E-3</v>
      </c>
      <c r="M558" s="13">
        <v>2.1938116321900819E-2</v>
      </c>
      <c r="N558" s="13">
        <v>3.4721766488193612E-2</v>
      </c>
      <c r="O558" s="13">
        <v>2.2618071975558929E-2</v>
      </c>
      <c r="P558" s="13">
        <v>3.8542581820612654E-2</v>
      </c>
      <c r="Q558" s="13">
        <v>1.2682838748212676E-2</v>
      </c>
      <c r="R558" s="13">
        <v>1.9372788525658779E-2</v>
      </c>
      <c r="S558" s="13">
        <v>3.4213665947002356E-2</v>
      </c>
      <c r="T558" s="13">
        <v>1.1799190194223338E-2</v>
      </c>
      <c r="U558" s="13">
        <v>0</v>
      </c>
      <c r="V558" s="13">
        <v>4.1793940608305886E-2</v>
      </c>
      <c r="W558" s="146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3" t="s">
        <v>265</v>
      </c>
      <c r="C559" s="29"/>
      <c r="D559" s="13">
        <v>7.1817503794640025E-3</v>
      </c>
      <c r="E559" s="13">
        <v>4.6175047399408253E-3</v>
      </c>
      <c r="F559" s="13">
        <v>-0.18721818285409519</v>
      </c>
      <c r="G559" s="13">
        <v>0.18517048298620531</v>
      </c>
      <c r="H559" s="13">
        <v>2.4234563084301497E-2</v>
      </c>
      <c r="I559" s="13">
        <v>-6.3161102027990745E-2</v>
      </c>
      <c r="J559" s="13">
        <v>-1.0936863119425877E-2</v>
      </c>
      <c r="K559" s="13">
        <v>-7.59507115566187E-2</v>
      </c>
      <c r="L559" s="13">
        <v>-2.9055476618315534E-2</v>
      </c>
      <c r="M559" s="13">
        <v>-5.996369964583359E-2</v>
      </c>
      <c r="N559" s="13">
        <v>1.9292016680546809E-2</v>
      </c>
      <c r="O559" s="13">
        <v>0.14147265043005941</v>
      </c>
      <c r="P559" s="13">
        <v>-7.7394607372687219E-3</v>
      </c>
      <c r="Q559" s="13">
        <v>4.5550578965348532E-2</v>
      </c>
      <c r="R559" s="13">
        <v>-6.6358504410147567E-2</v>
      </c>
      <c r="S559" s="13">
        <v>0.10523542343227965</v>
      </c>
      <c r="T559" s="13">
        <v>4.1607116027354785E-2</v>
      </c>
      <c r="U559" s="13">
        <v>-0.1047273329960321</v>
      </c>
      <c r="V559" s="13">
        <v>1.2344489425853755E-2</v>
      </c>
      <c r="W559" s="146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A560" s="30"/>
      <c r="B560" s="46" t="s">
        <v>266</v>
      </c>
      <c r="C560" s="47"/>
      <c r="D560" s="45">
        <v>0.04</v>
      </c>
      <c r="E560" s="45">
        <v>0</v>
      </c>
      <c r="F560" s="45">
        <v>3.16</v>
      </c>
      <c r="G560" s="45">
        <v>2.97</v>
      </c>
      <c r="H560" s="45">
        <v>0.32</v>
      </c>
      <c r="I560" s="45">
        <v>1.1200000000000001</v>
      </c>
      <c r="J560" s="45">
        <v>0.26</v>
      </c>
      <c r="K560" s="45">
        <v>1.33</v>
      </c>
      <c r="L560" s="45">
        <v>0.55000000000000004</v>
      </c>
      <c r="M560" s="45">
        <v>1.06</v>
      </c>
      <c r="N560" s="45">
        <v>0.24</v>
      </c>
      <c r="O560" s="45">
        <v>2.25</v>
      </c>
      <c r="P560" s="45">
        <v>0.2</v>
      </c>
      <c r="Q560" s="45">
        <v>0.67</v>
      </c>
      <c r="R560" s="45">
        <v>1.17</v>
      </c>
      <c r="S560" s="45">
        <v>1.66</v>
      </c>
      <c r="T560" s="45">
        <v>0.61</v>
      </c>
      <c r="U560" s="45">
        <v>1.8</v>
      </c>
      <c r="V560" s="45">
        <v>0.13</v>
      </c>
      <c r="W560" s="146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5"/>
    </row>
    <row r="561" spans="1:65">
      <c r="B561" s="31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BM561" s="55"/>
    </row>
    <row r="562" spans="1:65" ht="15">
      <c r="B562" s="8" t="s">
        <v>585</v>
      </c>
      <c r="BM562" s="28" t="s">
        <v>66</v>
      </c>
    </row>
    <row r="563" spans="1:65" ht="15">
      <c r="A563" s="25" t="s">
        <v>26</v>
      </c>
      <c r="B563" s="18" t="s">
        <v>110</v>
      </c>
      <c r="C563" s="15" t="s">
        <v>111</v>
      </c>
      <c r="D563" s="16" t="s">
        <v>230</v>
      </c>
      <c r="E563" s="17" t="s">
        <v>230</v>
      </c>
      <c r="F563" s="17" t="s">
        <v>230</v>
      </c>
      <c r="G563" s="17" t="s">
        <v>230</v>
      </c>
      <c r="H563" s="17" t="s">
        <v>230</v>
      </c>
      <c r="I563" s="17" t="s">
        <v>230</v>
      </c>
      <c r="J563" s="17" t="s">
        <v>230</v>
      </c>
      <c r="K563" s="17" t="s">
        <v>230</v>
      </c>
      <c r="L563" s="17" t="s">
        <v>230</v>
      </c>
      <c r="M563" s="17" t="s">
        <v>230</v>
      </c>
      <c r="N563" s="17" t="s">
        <v>230</v>
      </c>
      <c r="O563" s="17" t="s">
        <v>230</v>
      </c>
      <c r="P563" s="17" t="s">
        <v>230</v>
      </c>
      <c r="Q563" s="17" t="s">
        <v>230</v>
      </c>
      <c r="R563" s="17" t="s">
        <v>230</v>
      </c>
      <c r="S563" s="17" t="s">
        <v>230</v>
      </c>
      <c r="T563" s="17" t="s">
        <v>230</v>
      </c>
      <c r="U563" s="17" t="s">
        <v>230</v>
      </c>
      <c r="V563" s="17" t="s">
        <v>230</v>
      </c>
      <c r="W563" s="17" t="s">
        <v>230</v>
      </c>
      <c r="X563" s="146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>
        <v>1</v>
      </c>
    </row>
    <row r="564" spans="1:65">
      <c r="A564" s="30"/>
      <c r="B564" s="19" t="s">
        <v>231</v>
      </c>
      <c r="C564" s="9" t="s">
        <v>231</v>
      </c>
      <c r="D564" s="144" t="s">
        <v>234</v>
      </c>
      <c r="E564" s="145" t="s">
        <v>235</v>
      </c>
      <c r="F564" s="145" t="s">
        <v>236</v>
      </c>
      <c r="G564" s="145" t="s">
        <v>239</v>
      </c>
      <c r="H564" s="145" t="s">
        <v>240</v>
      </c>
      <c r="I564" s="145" t="s">
        <v>241</v>
      </c>
      <c r="J564" s="145" t="s">
        <v>242</v>
      </c>
      <c r="K564" s="145" t="s">
        <v>243</v>
      </c>
      <c r="L564" s="145" t="s">
        <v>244</v>
      </c>
      <c r="M564" s="145" t="s">
        <v>245</v>
      </c>
      <c r="N564" s="145" t="s">
        <v>246</v>
      </c>
      <c r="O564" s="145" t="s">
        <v>247</v>
      </c>
      <c r="P564" s="145" t="s">
        <v>248</v>
      </c>
      <c r="Q564" s="145" t="s">
        <v>249</v>
      </c>
      <c r="R564" s="145" t="s">
        <v>250</v>
      </c>
      <c r="S564" s="145" t="s">
        <v>251</v>
      </c>
      <c r="T564" s="145" t="s">
        <v>286</v>
      </c>
      <c r="U564" s="145" t="s">
        <v>254</v>
      </c>
      <c r="V564" s="145" t="s">
        <v>255</v>
      </c>
      <c r="W564" s="145" t="s">
        <v>301</v>
      </c>
      <c r="X564" s="146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 t="s">
        <v>3</v>
      </c>
    </row>
    <row r="565" spans="1:65">
      <c r="A565" s="30"/>
      <c r="B565" s="19"/>
      <c r="C565" s="9"/>
      <c r="D565" s="10" t="s">
        <v>289</v>
      </c>
      <c r="E565" s="11" t="s">
        <v>289</v>
      </c>
      <c r="F565" s="11" t="s">
        <v>290</v>
      </c>
      <c r="G565" s="11" t="s">
        <v>324</v>
      </c>
      <c r="H565" s="11" t="s">
        <v>289</v>
      </c>
      <c r="I565" s="11" t="s">
        <v>289</v>
      </c>
      <c r="J565" s="11" t="s">
        <v>289</v>
      </c>
      <c r="K565" s="11" t="s">
        <v>289</v>
      </c>
      <c r="L565" s="11" t="s">
        <v>289</v>
      </c>
      <c r="M565" s="11" t="s">
        <v>289</v>
      </c>
      <c r="N565" s="11" t="s">
        <v>324</v>
      </c>
      <c r="O565" s="11" t="s">
        <v>324</v>
      </c>
      <c r="P565" s="11" t="s">
        <v>324</v>
      </c>
      <c r="Q565" s="11" t="s">
        <v>289</v>
      </c>
      <c r="R565" s="11" t="s">
        <v>289</v>
      </c>
      <c r="S565" s="11" t="s">
        <v>289</v>
      </c>
      <c r="T565" s="11" t="s">
        <v>324</v>
      </c>
      <c r="U565" s="11" t="s">
        <v>290</v>
      </c>
      <c r="V565" s="11" t="s">
        <v>289</v>
      </c>
      <c r="W565" s="11" t="s">
        <v>290</v>
      </c>
      <c r="X565" s="146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2</v>
      </c>
    </row>
    <row r="566" spans="1:65">
      <c r="A566" s="30"/>
      <c r="B566" s="19"/>
      <c r="C566" s="9"/>
      <c r="D566" s="26" t="s">
        <v>325</v>
      </c>
      <c r="E566" s="26" t="s">
        <v>326</v>
      </c>
      <c r="F566" s="26" t="s">
        <v>326</v>
      </c>
      <c r="G566" s="26" t="s">
        <v>327</v>
      </c>
      <c r="H566" s="26" t="s">
        <v>327</v>
      </c>
      <c r="I566" s="26" t="s">
        <v>327</v>
      </c>
      <c r="J566" s="26" t="s">
        <v>327</v>
      </c>
      <c r="K566" s="26" t="s">
        <v>327</v>
      </c>
      <c r="L566" s="26" t="s">
        <v>327</v>
      </c>
      <c r="M566" s="26" t="s">
        <v>327</v>
      </c>
      <c r="N566" s="26" t="s">
        <v>325</v>
      </c>
      <c r="O566" s="26" t="s">
        <v>327</v>
      </c>
      <c r="P566" s="26" t="s">
        <v>325</v>
      </c>
      <c r="Q566" s="26" t="s">
        <v>327</v>
      </c>
      <c r="R566" s="26" t="s">
        <v>325</v>
      </c>
      <c r="S566" s="26" t="s">
        <v>292</v>
      </c>
      <c r="T566" s="26" t="s">
        <v>328</v>
      </c>
      <c r="U566" s="26" t="s">
        <v>325</v>
      </c>
      <c r="V566" s="26" t="s">
        <v>261</v>
      </c>
      <c r="W566" s="26" t="s">
        <v>327</v>
      </c>
      <c r="X566" s="146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3</v>
      </c>
    </row>
    <row r="567" spans="1:65">
      <c r="A567" s="30"/>
      <c r="B567" s="18">
        <v>1</v>
      </c>
      <c r="C567" s="14">
        <v>1</v>
      </c>
      <c r="D567" s="22">
        <v>6.9</v>
      </c>
      <c r="E567" s="22">
        <v>6.233063181990107</v>
      </c>
      <c r="F567" s="22">
        <v>7.1855519999999995</v>
      </c>
      <c r="G567" s="22">
        <v>6.55</v>
      </c>
      <c r="H567" s="22">
        <v>6.88</v>
      </c>
      <c r="I567" s="22">
        <v>6.41</v>
      </c>
      <c r="J567" s="22">
        <v>6.58</v>
      </c>
      <c r="K567" s="22">
        <v>5.92</v>
      </c>
      <c r="L567" s="22">
        <v>6.46</v>
      </c>
      <c r="M567" s="22">
        <v>6.9</v>
      </c>
      <c r="N567" s="22">
        <v>5.7477661216159222</v>
      </c>
      <c r="O567" s="22">
        <v>6.6</v>
      </c>
      <c r="P567" s="22">
        <v>6.7</v>
      </c>
      <c r="Q567" s="22">
        <v>6.53</v>
      </c>
      <c r="R567" s="147">
        <v>6</v>
      </c>
      <c r="S567" s="22">
        <v>6.63</v>
      </c>
      <c r="T567" s="22">
        <v>6.2</v>
      </c>
      <c r="U567" s="147">
        <v>10.8</v>
      </c>
      <c r="V567" s="22">
        <v>7</v>
      </c>
      <c r="W567" s="22">
        <v>6.6929999999999996</v>
      </c>
      <c r="X567" s="146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1</v>
      </c>
    </row>
    <row r="568" spans="1:65">
      <c r="A568" s="30"/>
      <c r="B568" s="19">
        <v>1</v>
      </c>
      <c r="C568" s="9">
        <v>2</v>
      </c>
      <c r="D568" s="11">
        <v>6.8</v>
      </c>
      <c r="E568" s="11">
        <v>6.292381853102329</v>
      </c>
      <c r="F568" s="11">
        <v>7.3230330000000006</v>
      </c>
      <c r="G568" s="11">
        <v>6.31</v>
      </c>
      <c r="H568" s="11">
        <v>6.98</v>
      </c>
      <c r="I568" s="11">
        <v>6.41</v>
      </c>
      <c r="J568" s="11">
        <v>6.47</v>
      </c>
      <c r="K568" s="11">
        <v>6.02</v>
      </c>
      <c r="L568" s="11">
        <v>6.52</v>
      </c>
      <c r="M568" s="11">
        <v>6.8</v>
      </c>
      <c r="N568" s="11">
        <v>5.7447771283967271</v>
      </c>
      <c r="O568" s="11">
        <v>6.8</v>
      </c>
      <c r="P568" s="11">
        <v>6.6</v>
      </c>
      <c r="Q568" s="11">
        <v>5.65</v>
      </c>
      <c r="R568" s="148">
        <v>6</v>
      </c>
      <c r="S568" s="11">
        <v>6.68</v>
      </c>
      <c r="T568" s="11">
        <v>5.8</v>
      </c>
      <c r="U568" s="148">
        <v>10.199999999999999</v>
      </c>
      <c r="V568" s="11">
        <v>7.2</v>
      </c>
      <c r="W568" s="11">
        <v>6.8029999999999999</v>
      </c>
      <c r="X568" s="146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27</v>
      </c>
    </row>
    <row r="569" spans="1:65">
      <c r="A569" s="30"/>
      <c r="B569" s="19">
        <v>1</v>
      </c>
      <c r="C569" s="9">
        <v>3</v>
      </c>
      <c r="D569" s="11">
        <v>6.9</v>
      </c>
      <c r="E569" s="11">
        <v>6.2821018804360023</v>
      </c>
      <c r="F569" s="11">
        <v>7.0868559999999992</v>
      </c>
      <c r="G569" s="11">
        <v>6.55</v>
      </c>
      <c r="H569" s="11">
        <v>7.04</v>
      </c>
      <c r="I569" s="11">
        <v>6.38</v>
      </c>
      <c r="J569" s="11">
        <v>6.36</v>
      </c>
      <c r="K569" s="11">
        <v>5.95</v>
      </c>
      <c r="L569" s="11">
        <v>6.44</v>
      </c>
      <c r="M569" s="149">
        <v>7.19</v>
      </c>
      <c r="N569" s="11">
        <v>6.0641214984000005</v>
      </c>
      <c r="O569" s="11">
        <v>6.9</v>
      </c>
      <c r="P569" s="11">
        <v>6.6</v>
      </c>
      <c r="Q569" s="11">
        <v>5.88</v>
      </c>
      <c r="R569" s="148">
        <v>6</v>
      </c>
      <c r="S569" s="11">
        <v>6.69</v>
      </c>
      <c r="T569" s="11">
        <v>6</v>
      </c>
      <c r="U569" s="148">
        <v>10.9</v>
      </c>
      <c r="V569" s="11">
        <v>7.2</v>
      </c>
      <c r="W569" s="11">
        <v>6.7160000000000002</v>
      </c>
      <c r="X569" s="146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16</v>
      </c>
    </row>
    <row r="570" spans="1:65">
      <c r="A570" s="30"/>
      <c r="B570" s="19">
        <v>1</v>
      </c>
      <c r="C570" s="9">
        <v>4</v>
      </c>
      <c r="D570" s="11">
        <v>7</v>
      </c>
      <c r="E570" s="11">
        <v>6.203354382585661</v>
      </c>
      <c r="F570" s="11">
        <v>7.0613429999999999</v>
      </c>
      <c r="G570" s="11">
        <v>6.22</v>
      </c>
      <c r="H570" s="11">
        <v>7</v>
      </c>
      <c r="I570" s="11">
        <v>6.54</v>
      </c>
      <c r="J570" s="11">
        <v>6.51</v>
      </c>
      <c r="K570" s="11">
        <v>6.03</v>
      </c>
      <c r="L570" s="11">
        <v>6.76</v>
      </c>
      <c r="M570" s="11">
        <v>6.85</v>
      </c>
      <c r="N570" s="11">
        <v>5.8172335926815757</v>
      </c>
      <c r="O570" s="11">
        <v>6.6</v>
      </c>
      <c r="P570" s="11">
        <v>6.5</v>
      </c>
      <c r="Q570" s="11">
        <v>5.92</v>
      </c>
      <c r="R570" s="148">
        <v>6</v>
      </c>
      <c r="S570" s="11">
        <v>6.74</v>
      </c>
      <c r="T570" s="11">
        <v>5.8</v>
      </c>
      <c r="U570" s="148">
        <v>10.7</v>
      </c>
      <c r="V570" s="11">
        <v>7.2</v>
      </c>
      <c r="W570" s="11">
        <v>6.5759999999999996</v>
      </c>
      <c r="X570" s="146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6.5293113305127326</v>
      </c>
    </row>
    <row r="571" spans="1:65">
      <c r="A571" s="30"/>
      <c r="B571" s="19">
        <v>1</v>
      </c>
      <c r="C571" s="9">
        <v>5</v>
      </c>
      <c r="D571" s="11">
        <v>6.8</v>
      </c>
      <c r="E571" s="11">
        <v>6.2262374404456455</v>
      </c>
      <c r="F571" s="11">
        <v>7.2238680000000004</v>
      </c>
      <c r="G571" s="11">
        <v>6.41</v>
      </c>
      <c r="H571" s="11">
        <v>6.78</v>
      </c>
      <c r="I571" s="11">
        <v>6.38</v>
      </c>
      <c r="J571" s="11">
        <v>6.41</v>
      </c>
      <c r="K571" s="11">
        <v>5.96</v>
      </c>
      <c r="L571" s="11">
        <v>6.64</v>
      </c>
      <c r="M571" s="11">
        <v>6.95</v>
      </c>
      <c r="N571" s="11">
        <v>5.8513969058320194</v>
      </c>
      <c r="O571" s="11">
        <v>6.4</v>
      </c>
      <c r="P571" s="11">
        <v>6.5</v>
      </c>
      <c r="Q571" s="11">
        <v>5.58</v>
      </c>
      <c r="R571" s="148">
        <v>6</v>
      </c>
      <c r="S571" s="11">
        <v>6.68</v>
      </c>
      <c r="T571" s="11">
        <v>6</v>
      </c>
      <c r="U571" s="148">
        <v>10.4</v>
      </c>
      <c r="V571" s="11">
        <v>7.4</v>
      </c>
      <c r="W571" s="149">
        <v>6.3849999999999998</v>
      </c>
      <c r="X571" s="146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>
        <v>103</v>
      </c>
    </row>
    <row r="572" spans="1:65">
      <c r="A572" s="30"/>
      <c r="B572" s="19">
        <v>1</v>
      </c>
      <c r="C572" s="9">
        <v>6</v>
      </c>
      <c r="D572" s="11">
        <v>6.6</v>
      </c>
      <c r="E572" s="11">
        <v>6.2573990335043206</v>
      </c>
      <c r="F572" s="11">
        <v>7.2573090000000002</v>
      </c>
      <c r="G572" s="11">
        <v>6.36</v>
      </c>
      <c r="H572" s="11">
        <v>7.11</v>
      </c>
      <c r="I572" s="11">
        <v>6.43</v>
      </c>
      <c r="J572" s="11">
        <v>6.45</v>
      </c>
      <c r="K572" s="11">
        <v>6.01</v>
      </c>
      <c r="L572" s="11">
        <v>6.41</v>
      </c>
      <c r="M572" s="11">
        <v>6.77</v>
      </c>
      <c r="N572" s="11">
        <v>6.0778296763848987</v>
      </c>
      <c r="O572" s="11">
        <v>6.5</v>
      </c>
      <c r="P572" s="11">
        <v>6.6</v>
      </c>
      <c r="Q572" s="149">
        <v>5.1100000000000003</v>
      </c>
      <c r="R572" s="148">
        <v>6</v>
      </c>
      <c r="S572" s="11">
        <v>6.71</v>
      </c>
      <c r="T572" s="11">
        <v>6.2</v>
      </c>
      <c r="U572" s="148">
        <v>10.4</v>
      </c>
      <c r="V572" s="11">
        <v>7.4</v>
      </c>
      <c r="W572" s="11">
        <v>6.6820000000000004</v>
      </c>
      <c r="X572" s="146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20" t="s">
        <v>262</v>
      </c>
      <c r="C573" s="12"/>
      <c r="D573" s="23">
        <v>6.833333333333333</v>
      </c>
      <c r="E573" s="23">
        <v>6.2490896286773436</v>
      </c>
      <c r="F573" s="23">
        <v>7.1896601666666671</v>
      </c>
      <c r="G573" s="23">
        <v>6.3999999999999995</v>
      </c>
      <c r="H573" s="23">
        <v>6.9649999999999999</v>
      </c>
      <c r="I573" s="23">
        <v>6.4249999999999998</v>
      </c>
      <c r="J573" s="23">
        <v>6.4633333333333338</v>
      </c>
      <c r="K573" s="23">
        <v>5.9816666666666665</v>
      </c>
      <c r="L573" s="23">
        <v>6.538333333333334</v>
      </c>
      <c r="M573" s="23">
        <v>6.910000000000001</v>
      </c>
      <c r="N573" s="23">
        <v>5.8838541538851912</v>
      </c>
      <c r="O573" s="23">
        <v>6.6333333333333329</v>
      </c>
      <c r="P573" s="23">
        <v>6.583333333333333</v>
      </c>
      <c r="Q573" s="23">
        <v>5.7783333333333324</v>
      </c>
      <c r="R573" s="23">
        <v>6</v>
      </c>
      <c r="S573" s="23">
        <v>6.6883333333333335</v>
      </c>
      <c r="T573" s="23">
        <v>6</v>
      </c>
      <c r="U573" s="23">
        <v>10.566666666666665</v>
      </c>
      <c r="V573" s="23">
        <v>7.2333333333333334</v>
      </c>
      <c r="W573" s="23">
        <v>6.642500000000001</v>
      </c>
      <c r="X573" s="146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A574" s="30"/>
      <c r="B574" s="3" t="s">
        <v>263</v>
      </c>
      <c r="C574" s="29"/>
      <c r="D574" s="11">
        <v>6.85</v>
      </c>
      <c r="E574" s="11">
        <v>6.2452311077472142</v>
      </c>
      <c r="F574" s="11">
        <v>7.2047100000000004</v>
      </c>
      <c r="G574" s="11">
        <v>6.3849999999999998</v>
      </c>
      <c r="H574" s="11">
        <v>6.99</v>
      </c>
      <c r="I574" s="11">
        <v>6.41</v>
      </c>
      <c r="J574" s="11">
        <v>6.46</v>
      </c>
      <c r="K574" s="11">
        <v>5.9849999999999994</v>
      </c>
      <c r="L574" s="11">
        <v>6.49</v>
      </c>
      <c r="M574" s="11">
        <v>6.875</v>
      </c>
      <c r="N574" s="11">
        <v>5.8343152492567976</v>
      </c>
      <c r="O574" s="11">
        <v>6.6</v>
      </c>
      <c r="P574" s="11">
        <v>6.6</v>
      </c>
      <c r="Q574" s="11">
        <v>5.7650000000000006</v>
      </c>
      <c r="R574" s="11">
        <v>6</v>
      </c>
      <c r="S574" s="11">
        <v>6.6850000000000005</v>
      </c>
      <c r="T574" s="11">
        <v>6</v>
      </c>
      <c r="U574" s="11">
        <v>10.55</v>
      </c>
      <c r="V574" s="11">
        <v>7.2</v>
      </c>
      <c r="W574" s="11">
        <v>6.6875</v>
      </c>
      <c r="X574" s="146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5"/>
    </row>
    <row r="575" spans="1:65">
      <c r="A575" s="30"/>
      <c r="B575" s="3" t="s">
        <v>264</v>
      </c>
      <c r="C575" s="29"/>
      <c r="D575" s="24">
        <v>0.13662601021279486</v>
      </c>
      <c r="E575" s="24">
        <v>3.4362345396906545E-2</v>
      </c>
      <c r="F575" s="24">
        <v>0.10058401678480905</v>
      </c>
      <c r="G575" s="24">
        <v>0.13206059215375346</v>
      </c>
      <c r="H575" s="24">
        <v>0.11794066304714421</v>
      </c>
      <c r="I575" s="24">
        <v>5.958187643906495E-2</v>
      </c>
      <c r="J575" s="24">
        <v>7.6854841530424406E-2</v>
      </c>
      <c r="K575" s="24">
        <v>4.4459719597256371E-2</v>
      </c>
      <c r="L575" s="24">
        <v>0.1357080199054817</v>
      </c>
      <c r="M575" s="24">
        <v>0.15192103211866384</v>
      </c>
      <c r="N575" s="24">
        <v>0.15064990043100976</v>
      </c>
      <c r="O575" s="24">
        <v>0.18618986725025255</v>
      </c>
      <c r="P575" s="24">
        <v>7.5277265270908111E-2</v>
      </c>
      <c r="Q575" s="24">
        <v>0.4685900838330519</v>
      </c>
      <c r="R575" s="24">
        <v>0</v>
      </c>
      <c r="S575" s="24">
        <v>3.6560452221856825E-2</v>
      </c>
      <c r="T575" s="24">
        <v>0.17888543819998334</v>
      </c>
      <c r="U575" s="24">
        <v>0.27325202042558955</v>
      </c>
      <c r="V575" s="24">
        <v>0.15055453054181633</v>
      </c>
      <c r="W575" s="24">
        <v>0.14560322798619552</v>
      </c>
      <c r="X575" s="202"/>
      <c r="Y575" s="203"/>
      <c r="Z575" s="203"/>
      <c r="AA575" s="203"/>
      <c r="AB575" s="203"/>
      <c r="AC575" s="203"/>
      <c r="AD575" s="203"/>
      <c r="AE575" s="203"/>
      <c r="AF575" s="203"/>
      <c r="AG575" s="203"/>
      <c r="AH575" s="203"/>
      <c r="AI575" s="203"/>
      <c r="AJ575" s="203"/>
      <c r="AK575" s="203"/>
      <c r="AL575" s="203"/>
      <c r="AM575" s="203"/>
      <c r="AN575" s="203"/>
      <c r="AO575" s="203"/>
      <c r="AP575" s="203"/>
      <c r="AQ575" s="203"/>
      <c r="AR575" s="203"/>
      <c r="AS575" s="203"/>
      <c r="AT575" s="203"/>
      <c r="AU575" s="203"/>
      <c r="AV575" s="203"/>
      <c r="AW575" s="203"/>
      <c r="AX575" s="203"/>
      <c r="AY575" s="203"/>
      <c r="AZ575" s="203"/>
      <c r="BA575" s="203"/>
      <c r="BB575" s="203"/>
      <c r="BC575" s="203"/>
      <c r="BD575" s="203"/>
      <c r="BE575" s="203"/>
      <c r="BF575" s="203"/>
      <c r="BG575" s="203"/>
      <c r="BH575" s="203"/>
      <c r="BI575" s="203"/>
      <c r="BJ575" s="203"/>
      <c r="BK575" s="203"/>
      <c r="BL575" s="203"/>
      <c r="BM575" s="56"/>
    </row>
    <row r="576" spans="1:65">
      <c r="A576" s="30"/>
      <c r="B576" s="3" t="s">
        <v>86</v>
      </c>
      <c r="C576" s="29"/>
      <c r="D576" s="13">
        <v>1.9994050275043151E-2</v>
      </c>
      <c r="E576" s="13">
        <v>5.4987762120127463E-3</v>
      </c>
      <c r="F576" s="13">
        <v>1.3990093335863841E-2</v>
      </c>
      <c r="G576" s="13">
        <v>2.0634467524023981E-2</v>
      </c>
      <c r="H576" s="13">
        <v>1.6933332813660332E-2</v>
      </c>
      <c r="I576" s="13">
        <v>9.2734438037455173E-3</v>
      </c>
      <c r="J576" s="13">
        <v>1.1890898638023372E-2</v>
      </c>
      <c r="K576" s="13">
        <v>7.4326641845510796E-3</v>
      </c>
      <c r="L576" s="13">
        <v>2.0755751196352031E-2</v>
      </c>
      <c r="M576" s="13">
        <v>2.1985677585913722E-2</v>
      </c>
      <c r="N576" s="13">
        <v>2.560394878780833E-2</v>
      </c>
      <c r="O576" s="13">
        <v>2.8068824208580787E-2</v>
      </c>
      <c r="P576" s="13">
        <v>1.1434521306973384E-2</v>
      </c>
      <c r="Q576" s="13">
        <v>8.1094332362224159E-2</v>
      </c>
      <c r="R576" s="13">
        <v>0</v>
      </c>
      <c r="S576" s="13">
        <v>5.4663023506389468E-3</v>
      </c>
      <c r="T576" s="13">
        <v>2.9814239699997223E-2</v>
      </c>
      <c r="U576" s="13">
        <v>2.5859812658573147E-2</v>
      </c>
      <c r="V576" s="13">
        <v>2.0813990397486128E-2</v>
      </c>
      <c r="W576" s="13">
        <v>2.1919943994910877E-2</v>
      </c>
      <c r="X576" s="146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5"/>
    </row>
    <row r="577" spans="1:65">
      <c r="A577" s="30"/>
      <c r="B577" s="3" t="s">
        <v>265</v>
      </c>
      <c r="C577" s="29"/>
      <c r="D577" s="13">
        <v>4.6562644577820445E-2</v>
      </c>
      <c r="E577" s="13">
        <v>-4.291749736696715E-2</v>
      </c>
      <c r="F577" s="13">
        <v>0.10113606209402159</v>
      </c>
      <c r="G577" s="13">
        <v>-1.9804742639309647E-2</v>
      </c>
      <c r="H577" s="13">
        <v>6.6728119924563956E-2</v>
      </c>
      <c r="I577" s="13">
        <v>-1.5975854915244447E-2</v>
      </c>
      <c r="J577" s="13">
        <v>-1.0104893738344334E-2</v>
      </c>
      <c r="K577" s="13">
        <v>-8.387479722200053E-2</v>
      </c>
      <c r="L577" s="13">
        <v>1.3817694338513764E-3</v>
      </c>
      <c r="M577" s="13">
        <v>5.8304566931620672E-2</v>
      </c>
      <c r="N577" s="13">
        <v>-9.8855322399958978E-2</v>
      </c>
      <c r="O577" s="13">
        <v>1.5931542785298847E-2</v>
      </c>
      <c r="P577" s="13">
        <v>8.2737673371684473E-3</v>
      </c>
      <c r="Q577" s="13">
        <v>-0.11501641737773094</v>
      </c>
      <c r="R577" s="13">
        <v>-8.1066946224352732E-2</v>
      </c>
      <c r="S577" s="13">
        <v>2.4355095778242353E-2</v>
      </c>
      <c r="T577" s="13">
        <v>-8.1066946224352732E-2</v>
      </c>
      <c r="U577" s="13">
        <v>0.61834321137155634</v>
      </c>
      <c r="V577" s="13">
        <v>0.10782484816286364</v>
      </c>
      <c r="W577" s="13">
        <v>1.7335468284122912E-2</v>
      </c>
      <c r="X577" s="146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5"/>
    </row>
    <row r="578" spans="1:65">
      <c r="A578" s="30"/>
      <c r="B578" s="46" t="s">
        <v>266</v>
      </c>
      <c r="C578" s="47"/>
      <c r="D578" s="45">
        <v>0.52</v>
      </c>
      <c r="E578" s="45">
        <v>0.69</v>
      </c>
      <c r="F578" s="45">
        <v>1.25</v>
      </c>
      <c r="G578" s="45">
        <v>0.38</v>
      </c>
      <c r="H578" s="45">
        <v>0.79</v>
      </c>
      <c r="I578" s="45">
        <v>0.33</v>
      </c>
      <c r="J578" s="45">
        <v>0.25</v>
      </c>
      <c r="K578" s="45">
        <v>1.24</v>
      </c>
      <c r="L578" s="45">
        <v>0.09</v>
      </c>
      <c r="M578" s="45">
        <v>0.67</v>
      </c>
      <c r="N578" s="45">
        <v>1.44</v>
      </c>
      <c r="O578" s="45">
        <v>0.1</v>
      </c>
      <c r="P578" s="45">
        <v>0</v>
      </c>
      <c r="Q578" s="45">
        <v>1.66</v>
      </c>
      <c r="R578" s="45" t="s">
        <v>267</v>
      </c>
      <c r="S578" s="45">
        <v>0.22</v>
      </c>
      <c r="T578" s="45">
        <v>1.2</v>
      </c>
      <c r="U578" s="45">
        <v>8.2200000000000006</v>
      </c>
      <c r="V578" s="45">
        <v>1.34</v>
      </c>
      <c r="W578" s="45">
        <v>0.12</v>
      </c>
      <c r="X578" s="146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B579" s="31" t="s">
        <v>330</v>
      </c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BM579" s="55"/>
    </row>
    <row r="580" spans="1:65">
      <c r="BM580" s="55"/>
    </row>
    <row r="581" spans="1:65" ht="15">
      <c r="B581" s="8" t="s">
        <v>586</v>
      </c>
      <c r="BM581" s="28" t="s">
        <v>66</v>
      </c>
    </row>
    <row r="582" spans="1:65" ht="15">
      <c r="A582" s="25" t="s">
        <v>57</v>
      </c>
      <c r="B582" s="18" t="s">
        <v>110</v>
      </c>
      <c r="C582" s="15" t="s">
        <v>111</v>
      </c>
      <c r="D582" s="16" t="s">
        <v>230</v>
      </c>
      <c r="E582" s="17" t="s">
        <v>230</v>
      </c>
      <c r="F582" s="17" t="s">
        <v>230</v>
      </c>
      <c r="G582" s="17" t="s">
        <v>230</v>
      </c>
      <c r="H582" s="17" t="s">
        <v>230</v>
      </c>
      <c r="I582" s="17" t="s">
        <v>230</v>
      </c>
      <c r="J582" s="17" t="s">
        <v>230</v>
      </c>
      <c r="K582" s="17" t="s">
        <v>230</v>
      </c>
      <c r="L582" s="17" t="s">
        <v>230</v>
      </c>
      <c r="M582" s="17" t="s">
        <v>230</v>
      </c>
      <c r="N582" s="17" t="s">
        <v>230</v>
      </c>
      <c r="O582" s="17" t="s">
        <v>230</v>
      </c>
      <c r="P582" s="17" t="s">
        <v>230</v>
      </c>
      <c r="Q582" s="17" t="s">
        <v>230</v>
      </c>
      <c r="R582" s="17" t="s">
        <v>230</v>
      </c>
      <c r="S582" s="17" t="s">
        <v>230</v>
      </c>
      <c r="T582" s="17" t="s">
        <v>230</v>
      </c>
      <c r="U582" s="17" t="s">
        <v>230</v>
      </c>
      <c r="V582" s="17" t="s">
        <v>230</v>
      </c>
      <c r="W582" s="146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8">
        <v>1</v>
      </c>
    </row>
    <row r="583" spans="1:65">
      <c r="A583" s="30"/>
      <c r="B583" s="19" t="s">
        <v>231</v>
      </c>
      <c r="C583" s="9" t="s">
        <v>231</v>
      </c>
      <c r="D583" s="144" t="s">
        <v>234</v>
      </c>
      <c r="E583" s="145" t="s">
        <v>235</v>
      </c>
      <c r="F583" s="145" t="s">
        <v>236</v>
      </c>
      <c r="G583" s="145" t="s">
        <v>239</v>
      </c>
      <c r="H583" s="145" t="s">
        <v>240</v>
      </c>
      <c r="I583" s="145" t="s">
        <v>241</v>
      </c>
      <c r="J583" s="145" t="s">
        <v>242</v>
      </c>
      <c r="K583" s="145" t="s">
        <v>243</v>
      </c>
      <c r="L583" s="145" t="s">
        <v>244</v>
      </c>
      <c r="M583" s="145" t="s">
        <v>245</v>
      </c>
      <c r="N583" s="145" t="s">
        <v>246</v>
      </c>
      <c r="O583" s="145" t="s">
        <v>248</v>
      </c>
      <c r="P583" s="145" t="s">
        <v>249</v>
      </c>
      <c r="Q583" s="145" t="s">
        <v>250</v>
      </c>
      <c r="R583" s="145" t="s">
        <v>251</v>
      </c>
      <c r="S583" s="145" t="s">
        <v>286</v>
      </c>
      <c r="T583" s="145" t="s">
        <v>254</v>
      </c>
      <c r="U583" s="145" t="s">
        <v>255</v>
      </c>
      <c r="V583" s="145" t="s">
        <v>301</v>
      </c>
      <c r="W583" s="146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 t="s">
        <v>1</v>
      </c>
    </row>
    <row r="584" spans="1:65">
      <c r="A584" s="30"/>
      <c r="B584" s="19"/>
      <c r="C584" s="9"/>
      <c r="D584" s="10" t="s">
        <v>290</v>
      </c>
      <c r="E584" s="11" t="s">
        <v>289</v>
      </c>
      <c r="F584" s="11" t="s">
        <v>290</v>
      </c>
      <c r="G584" s="11" t="s">
        <v>324</v>
      </c>
      <c r="H584" s="11" t="s">
        <v>289</v>
      </c>
      <c r="I584" s="11" t="s">
        <v>289</v>
      </c>
      <c r="J584" s="11" t="s">
        <v>289</v>
      </c>
      <c r="K584" s="11" t="s">
        <v>289</v>
      </c>
      <c r="L584" s="11" t="s">
        <v>289</v>
      </c>
      <c r="M584" s="11" t="s">
        <v>289</v>
      </c>
      <c r="N584" s="11" t="s">
        <v>324</v>
      </c>
      <c r="O584" s="11" t="s">
        <v>324</v>
      </c>
      <c r="P584" s="11" t="s">
        <v>289</v>
      </c>
      <c r="Q584" s="11" t="s">
        <v>289</v>
      </c>
      <c r="R584" s="11" t="s">
        <v>289</v>
      </c>
      <c r="S584" s="11" t="s">
        <v>324</v>
      </c>
      <c r="T584" s="11" t="s">
        <v>290</v>
      </c>
      <c r="U584" s="11" t="s">
        <v>290</v>
      </c>
      <c r="V584" s="11" t="s">
        <v>290</v>
      </c>
      <c r="W584" s="146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>
        <v>3</v>
      </c>
    </row>
    <row r="585" spans="1:65">
      <c r="A585" s="30"/>
      <c r="B585" s="19"/>
      <c r="C585" s="9"/>
      <c r="D585" s="26" t="s">
        <v>325</v>
      </c>
      <c r="E585" s="26" t="s">
        <v>326</v>
      </c>
      <c r="F585" s="26" t="s">
        <v>326</v>
      </c>
      <c r="G585" s="26" t="s">
        <v>327</v>
      </c>
      <c r="H585" s="26" t="s">
        <v>327</v>
      </c>
      <c r="I585" s="26" t="s">
        <v>327</v>
      </c>
      <c r="J585" s="26" t="s">
        <v>327</v>
      </c>
      <c r="K585" s="26" t="s">
        <v>327</v>
      </c>
      <c r="L585" s="26" t="s">
        <v>327</v>
      </c>
      <c r="M585" s="26" t="s">
        <v>327</v>
      </c>
      <c r="N585" s="26" t="s">
        <v>325</v>
      </c>
      <c r="O585" s="26" t="s">
        <v>325</v>
      </c>
      <c r="P585" s="26" t="s">
        <v>327</v>
      </c>
      <c r="Q585" s="26" t="s">
        <v>325</v>
      </c>
      <c r="R585" s="26" t="s">
        <v>292</v>
      </c>
      <c r="S585" s="26" t="s">
        <v>328</v>
      </c>
      <c r="T585" s="26" t="s">
        <v>325</v>
      </c>
      <c r="U585" s="26" t="s">
        <v>261</v>
      </c>
      <c r="V585" s="26" t="s">
        <v>327</v>
      </c>
      <c r="W585" s="146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8">
        <v>3</v>
      </c>
    </row>
    <row r="586" spans="1:65">
      <c r="A586" s="30"/>
      <c r="B586" s="18">
        <v>1</v>
      </c>
      <c r="C586" s="14">
        <v>1</v>
      </c>
      <c r="D586" s="222">
        <v>0.1</v>
      </c>
      <c r="E586" s="221">
        <v>9.7399888441548663E-2</v>
      </c>
      <c r="F586" s="221">
        <v>8.5352499999999998E-2</v>
      </c>
      <c r="G586" s="222">
        <v>0.11200000000000002</v>
      </c>
      <c r="H586" s="221">
        <v>0.09</v>
      </c>
      <c r="I586" s="221">
        <v>0.09</v>
      </c>
      <c r="J586" s="222">
        <v>0.11</v>
      </c>
      <c r="K586" s="221">
        <v>0.09</v>
      </c>
      <c r="L586" s="222">
        <v>0.1</v>
      </c>
      <c r="M586" s="221">
        <v>0.09</v>
      </c>
      <c r="N586" s="221">
        <v>8.952674364165833E-2</v>
      </c>
      <c r="O586" s="221">
        <v>0.11</v>
      </c>
      <c r="P586" s="221">
        <v>9.2999999999999999E-2</v>
      </c>
      <c r="Q586" s="221">
        <v>0.09</v>
      </c>
      <c r="R586" s="221">
        <v>9.1999999999999998E-2</v>
      </c>
      <c r="S586" s="232">
        <v>7.9199999999999993E-2</v>
      </c>
      <c r="T586" s="222">
        <v>0.05</v>
      </c>
      <c r="U586" s="222">
        <v>0.08</v>
      </c>
      <c r="V586" s="221">
        <v>8.6142400000000022E-2</v>
      </c>
      <c r="W586" s="202"/>
      <c r="X586" s="203"/>
      <c r="Y586" s="203"/>
      <c r="Z586" s="203"/>
      <c r="AA586" s="203"/>
      <c r="AB586" s="203"/>
      <c r="AC586" s="203"/>
      <c r="AD586" s="203"/>
      <c r="AE586" s="203"/>
      <c r="AF586" s="203"/>
      <c r="AG586" s="203"/>
      <c r="AH586" s="203"/>
      <c r="AI586" s="203"/>
      <c r="AJ586" s="203"/>
      <c r="AK586" s="203"/>
      <c r="AL586" s="203"/>
      <c r="AM586" s="203"/>
      <c r="AN586" s="203"/>
      <c r="AO586" s="203"/>
      <c r="AP586" s="203"/>
      <c r="AQ586" s="203"/>
      <c r="AR586" s="203"/>
      <c r="AS586" s="203"/>
      <c r="AT586" s="203"/>
      <c r="AU586" s="203"/>
      <c r="AV586" s="203"/>
      <c r="AW586" s="203"/>
      <c r="AX586" s="203"/>
      <c r="AY586" s="203"/>
      <c r="AZ586" s="203"/>
      <c r="BA586" s="203"/>
      <c r="BB586" s="203"/>
      <c r="BC586" s="203"/>
      <c r="BD586" s="203"/>
      <c r="BE586" s="203"/>
      <c r="BF586" s="203"/>
      <c r="BG586" s="203"/>
      <c r="BH586" s="203"/>
      <c r="BI586" s="203"/>
      <c r="BJ586" s="203"/>
      <c r="BK586" s="203"/>
      <c r="BL586" s="203"/>
      <c r="BM586" s="223">
        <v>1</v>
      </c>
    </row>
    <row r="587" spans="1:65">
      <c r="A587" s="30"/>
      <c r="B587" s="19">
        <v>1</v>
      </c>
      <c r="C587" s="9">
        <v>2</v>
      </c>
      <c r="D587" s="224">
        <v>0.1</v>
      </c>
      <c r="E587" s="24">
        <v>9.7242930995090154E-2</v>
      </c>
      <c r="F587" s="24">
        <v>8.7723099999999998E-2</v>
      </c>
      <c r="G587" s="224">
        <v>0.109</v>
      </c>
      <c r="H587" s="24">
        <v>0.09</v>
      </c>
      <c r="I587" s="24">
        <v>0.09</v>
      </c>
      <c r="J587" s="224">
        <v>0.11</v>
      </c>
      <c r="K587" s="24">
        <v>0.09</v>
      </c>
      <c r="L587" s="224">
        <v>0.1</v>
      </c>
      <c r="M587" s="24">
        <v>0.09</v>
      </c>
      <c r="N587" s="24">
        <v>8.8922932225440537E-2</v>
      </c>
      <c r="O587" s="24">
        <v>0.1</v>
      </c>
      <c r="P587" s="24">
        <v>0.09</v>
      </c>
      <c r="Q587" s="24">
        <v>0.08</v>
      </c>
      <c r="R587" s="24">
        <v>0.09</v>
      </c>
      <c r="S587" s="24">
        <v>9.1299999999999992E-2</v>
      </c>
      <c r="T587" s="224">
        <v>0.06</v>
      </c>
      <c r="U587" s="224">
        <v>6.9999999999999993E-2</v>
      </c>
      <c r="V587" s="24">
        <v>8.736610000000003E-2</v>
      </c>
      <c r="W587" s="202"/>
      <c r="X587" s="203"/>
      <c r="Y587" s="203"/>
      <c r="Z587" s="203"/>
      <c r="AA587" s="203"/>
      <c r="AB587" s="203"/>
      <c r="AC587" s="203"/>
      <c r="AD587" s="203"/>
      <c r="AE587" s="203"/>
      <c r="AF587" s="203"/>
      <c r="AG587" s="203"/>
      <c r="AH587" s="203"/>
      <c r="AI587" s="203"/>
      <c r="AJ587" s="203"/>
      <c r="AK587" s="203"/>
      <c r="AL587" s="203"/>
      <c r="AM587" s="203"/>
      <c r="AN587" s="203"/>
      <c r="AO587" s="203"/>
      <c r="AP587" s="203"/>
      <c r="AQ587" s="203"/>
      <c r="AR587" s="203"/>
      <c r="AS587" s="203"/>
      <c r="AT587" s="203"/>
      <c r="AU587" s="203"/>
      <c r="AV587" s="203"/>
      <c r="AW587" s="203"/>
      <c r="AX587" s="203"/>
      <c r="AY587" s="203"/>
      <c r="AZ587" s="203"/>
      <c r="BA587" s="203"/>
      <c r="BB587" s="203"/>
      <c r="BC587" s="203"/>
      <c r="BD587" s="203"/>
      <c r="BE587" s="203"/>
      <c r="BF587" s="203"/>
      <c r="BG587" s="203"/>
      <c r="BH587" s="203"/>
      <c r="BI587" s="203"/>
      <c r="BJ587" s="203"/>
      <c r="BK587" s="203"/>
      <c r="BL587" s="203"/>
      <c r="BM587" s="223" t="e">
        <v>#N/A</v>
      </c>
    </row>
    <row r="588" spans="1:65">
      <c r="A588" s="30"/>
      <c r="B588" s="19">
        <v>1</v>
      </c>
      <c r="C588" s="9">
        <v>3</v>
      </c>
      <c r="D588" s="224">
        <v>0.1</v>
      </c>
      <c r="E588" s="24">
        <v>9.9303827189351782E-2</v>
      </c>
      <c r="F588" s="24">
        <v>8.424609999999999E-2</v>
      </c>
      <c r="G588" s="224">
        <v>0.11600000000000001</v>
      </c>
      <c r="H588" s="24">
        <v>0.09</v>
      </c>
      <c r="I588" s="24">
        <v>0.09</v>
      </c>
      <c r="J588" s="224">
        <v>0.11</v>
      </c>
      <c r="K588" s="24">
        <v>0.08</v>
      </c>
      <c r="L588" s="224">
        <v>0.1</v>
      </c>
      <c r="M588" s="24">
        <v>0.09</v>
      </c>
      <c r="N588" s="24">
        <v>8.7054804473963923E-2</v>
      </c>
      <c r="O588" s="24">
        <v>0.11</v>
      </c>
      <c r="P588" s="24">
        <v>8.7999999999999995E-2</v>
      </c>
      <c r="Q588" s="24">
        <v>0.08</v>
      </c>
      <c r="R588" s="24">
        <v>9.0999999999999998E-2</v>
      </c>
      <c r="S588" s="24">
        <v>9.2499999999999999E-2</v>
      </c>
      <c r="T588" s="224">
        <v>0.06</v>
      </c>
      <c r="U588" s="224">
        <v>6.9999999999999993E-2</v>
      </c>
      <c r="V588" s="24">
        <v>6.9563600000000017E-2</v>
      </c>
      <c r="W588" s="202"/>
      <c r="X588" s="203"/>
      <c r="Y588" s="203"/>
      <c r="Z588" s="203"/>
      <c r="AA588" s="203"/>
      <c r="AB588" s="203"/>
      <c r="AC588" s="203"/>
      <c r="AD588" s="203"/>
      <c r="AE588" s="203"/>
      <c r="AF588" s="203"/>
      <c r="AG588" s="203"/>
      <c r="AH588" s="203"/>
      <c r="AI588" s="203"/>
      <c r="AJ588" s="203"/>
      <c r="AK588" s="203"/>
      <c r="AL588" s="203"/>
      <c r="AM588" s="203"/>
      <c r="AN588" s="203"/>
      <c r="AO588" s="203"/>
      <c r="AP588" s="203"/>
      <c r="AQ588" s="203"/>
      <c r="AR588" s="203"/>
      <c r="AS588" s="203"/>
      <c r="AT588" s="203"/>
      <c r="AU588" s="203"/>
      <c r="AV588" s="203"/>
      <c r="AW588" s="203"/>
      <c r="AX588" s="203"/>
      <c r="AY588" s="203"/>
      <c r="AZ588" s="203"/>
      <c r="BA588" s="203"/>
      <c r="BB588" s="203"/>
      <c r="BC588" s="203"/>
      <c r="BD588" s="203"/>
      <c r="BE588" s="203"/>
      <c r="BF588" s="203"/>
      <c r="BG588" s="203"/>
      <c r="BH588" s="203"/>
      <c r="BI588" s="203"/>
      <c r="BJ588" s="203"/>
      <c r="BK588" s="203"/>
      <c r="BL588" s="203"/>
      <c r="BM588" s="223">
        <v>16</v>
      </c>
    </row>
    <row r="589" spans="1:65">
      <c r="A589" s="30"/>
      <c r="B589" s="19">
        <v>1</v>
      </c>
      <c r="C589" s="9">
        <v>4</v>
      </c>
      <c r="D589" s="224">
        <v>0.1</v>
      </c>
      <c r="E589" s="24">
        <v>9.8020109540829806E-2</v>
      </c>
      <c r="F589" s="24">
        <v>9.0548900000000002E-2</v>
      </c>
      <c r="G589" s="224">
        <v>0.109</v>
      </c>
      <c r="H589" s="24">
        <v>0.08</v>
      </c>
      <c r="I589" s="24">
        <v>0.09</v>
      </c>
      <c r="J589" s="224">
        <v>0.11</v>
      </c>
      <c r="K589" s="24">
        <v>0.09</v>
      </c>
      <c r="L589" s="224">
        <v>0.1</v>
      </c>
      <c r="M589" s="24">
        <v>0.09</v>
      </c>
      <c r="N589" s="24">
        <v>8.9832505366895299E-2</v>
      </c>
      <c r="O589" s="24">
        <v>0.1</v>
      </c>
      <c r="P589" s="24">
        <v>9.1999999999999998E-2</v>
      </c>
      <c r="Q589" s="24">
        <v>0.08</v>
      </c>
      <c r="R589" s="24">
        <v>9.0999999999999998E-2</v>
      </c>
      <c r="S589" s="24">
        <v>0.1</v>
      </c>
      <c r="T589" s="224">
        <v>0.05</v>
      </c>
      <c r="U589" s="224">
        <v>6.9999999999999993E-2</v>
      </c>
      <c r="V589" s="24">
        <v>8.5659100000000016E-2</v>
      </c>
      <c r="W589" s="202"/>
      <c r="X589" s="203"/>
      <c r="Y589" s="203"/>
      <c r="Z589" s="203"/>
      <c r="AA589" s="203"/>
      <c r="AB589" s="203"/>
      <c r="AC589" s="203"/>
      <c r="AD589" s="203"/>
      <c r="AE589" s="203"/>
      <c r="AF589" s="203"/>
      <c r="AG589" s="203"/>
      <c r="AH589" s="203"/>
      <c r="AI589" s="203"/>
      <c r="AJ589" s="203"/>
      <c r="AK589" s="203"/>
      <c r="AL589" s="203"/>
      <c r="AM589" s="203"/>
      <c r="AN589" s="203"/>
      <c r="AO589" s="203"/>
      <c r="AP589" s="203"/>
      <c r="AQ589" s="203"/>
      <c r="AR589" s="203"/>
      <c r="AS589" s="203"/>
      <c r="AT589" s="203"/>
      <c r="AU589" s="203"/>
      <c r="AV589" s="203"/>
      <c r="AW589" s="203"/>
      <c r="AX589" s="203"/>
      <c r="AY589" s="203"/>
      <c r="AZ589" s="203"/>
      <c r="BA589" s="203"/>
      <c r="BB589" s="203"/>
      <c r="BC589" s="203"/>
      <c r="BD589" s="203"/>
      <c r="BE589" s="203"/>
      <c r="BF589" s="203"/>
      <c r="BG589" s="203"/>
      <c r="BH589" s="203"/>
      <c r="BI589" s="203"/>
      <c r="BJ589" s="203"/>
      <c r="BK589" s="203"/>
      <c r="BL589" s="203"/>
      <c r="BM589" s="223">
        <v>8.9794938152581674E-2</v>
      </c>
    </row>
    <row r="590" spans="1:65">
      <c r="A590" s="30"/>
      <c r="B590" s="19">
        <v>1</v>
      </c>
      <c r="C590" s="9">
        <v>5</v>
      </c>
      <c r="D590" s="224">
        <v>0.1</v>
      </c>
      <c r="E590" s="24">
        <v>0.10080510011825591</v>
      </c>
      <c r="F590" s="24">
        <v>8.8298600000000005E-2</v>
      </c>
      <c r="G590" s="224">
        <v>0.11299999999999999</v>
      </c>
      <c r="H590" s="24">
        <v>0.08</v>
      </c>
      <c r="I590" s="24">
        <v>0.09</v>
      </c>
      <c r="J590" s="224">
        <v>0.11</v>
      </c>
      <c r="K590" s="24">
        <v>0.08</v>
      </c>
      <c r="L590" s="224">
        <v>0.1</v>
      </c>
      <c r="M590" s="24">
        <v>0.09</v>
      </c>
      <c r="N590" s="24">
        <v>8.6739350672526444E-2</v>
      </c>
      <c r="O590" s="24">
        <v>0.1</v>
      </c>
      <c r="P590" s="24">
        <v>8.3000000000000004E-2</v>
      </c>
      <c r="Q590" s="24">
        <v>0.08</v>
      </c>
      <c r="R590" s="225">
        <v>8.7999999999999995E-2</v>
      </c>
      <c r="S590" s="24">
        <v>8.9800000000000005E-2</v>
      </c>
      <c r="T590" s="224">
        <v>0.05</v>
      </c>
      <c r="U590" s="224">
        <v>6.9999999999999993E-2</v>
      </c>
      <c r="V590" s="24">
        <v>7.7892000000000031E-2</v>
      </c>
      <c r="W590" s="202"/>
      <c r="X590" s="203"/>
      <c r="Y590" s="203"/>
      <c r="Z590" s="203"/>
      <c r="AA590" s="203"/>
      <c r="AB590" s="203"/>
      <c r="AC590" s="203"/>
      <c r="AD590" s="203"/>
      <c r="AE590" s="203"/>
      <c r="AF590" s="203"/>
      <c r="AG590" s="203"/>
      <c r="AH590" s="203"/>
      <c r="AI590" s="203"/>
      <c r="AJ590" s="203"/>
      <c r="AK590" s="203"/>
      <c r="AL590" s="203"/>
      <c r="AM590" s="203"/>
      <c r="AN590" s="203"/>
      <c r="AO590" s="203"/>
      <c r="AP590" s="203"/>
      <c r="AQ590" s="203"/>
      <c r="AR590" s="203"/>
      <c r="AS590" s="203"/>
      <c r="AT590" s="203"/>
      <c r="AU590" s="203"/>
      <c r="AV590" s="203"/>
      <c r="AW590" s="203"/>
      <c r="AX590" s="203"/>
      <c r="AY590" s="203"/>
      <c r="AZ590" s="203"/>
      <c r="BA590" s="203"/>
      <c r="BB590" s="203"/>
      <c r="BC590" s="203"/>
      <c r="BD590" s="203"/>
      <c r="BE590" s="203"/>
      <c r="BF590" s="203"/>
      <c r="BG590" s="203"/>
      <c r="BH590" s="203"/>
      <c r="BI590" s="203"/>
      <c r="BJ590" s="203"/>
      <c r="BK590" s="203"/>
      <c r="BL590" s="203"/>
      <c r="BM590" s="223">
        <v>104</v>
      </c>
    </row>
    <row r="591" spans="1:65">
      <c r="A591" s="30"/>
      <c r="B591" s="19">
        <v>1</v>
      </c>
      <c r="C591" s="9">
        <v>6</v>
      </c>
      <c r="D591" s="224">
        <v>0.1</v>
      </c>
      <c r="E591" s="24">
        <v>9.9312664898725325E-2</v>
      </c>
      <c r="F591" s="24">
        <v>8.2528299999999999E-2</v>
      </c>
      <c r="G591" s="224">
        <v>0.11</v>
      </c>
      <c r="H591" s="24">
        <v>0.09</v>
      </c>
      <c r="I591" s="24">
        <v>0.09</v>
      </c>
      <c r="J591" s="224">
        <v>0.11</v>
      </c>
      <c r="K591" s="24">
        <v>0.09</v>
      </c>
      <c r="L591" s="224">
        <v>0.1</v>
      </c>
      <c r="M591" s="24">
        <v>0.09</v>
      </c>
      <c r="N591" s="24">
        <v>8.9558978337084635E-2</v>
      </c>
      <c r="O591" s="24">
        <v>0.1</v>
      </c>
      <c r="P591" s="24">
        <v>8.4000000000000005E-2</v>
      </c>
      <c r="Q591" s="24">
        <v>0.09</v>
      </c>
      <c r="R591" s="24">
        <v>9.0999999999999998E-2</v>
      </c>
      <c r="S591" s="24">
        <v>9.11E-2</v>
      </c>
      <c r="T591" s="224">
        <v>0.05</v>
      </c>
      <c r="U591" s="224">
        <v>6.9999999999999993E-2</v>
      </c>
      <c r="V591" s="225">
        <v>6.6528800000000027E-2</v>
      </c>
      <c r="W591" s="202"/>
      <c r="X591" s="203"/>
      <c r="Y591" s="203"/>
      <c r="Z591" s="203"/>
      <c r="AA591" s="203"/>
      <c r="AB591" s="203"/>
      <c r="AC591" s="203"/>
      <c r="AD591" s="203"/>
      <c r="AE591" s="203"/>
      <c r="AF591" s="203"/>
      <c r="AG591" s="203"/>
      <c r="AH591" s="203"/>
      <c r="AI591" s="203"/>
      <c r="AJ591" s="203"/>
      <c r="AK591" s="203"/>
      <c r="AL591" s="203"/>
      <c r="AM591" s="203"/>
      <c r="AN591" s="203"/>
      <c r="AO591" s="203"/>
      <c r="AP591" s="203"/>
      <c r="AQ591" s="203"/>
      <c r="AR591" s="203"/>
      <c r="AS591" s="203"/>
      <c r="AT591" s="203"/>
      <c r="AU591" s="203"/>
      <c r="AV591" s="203"/>
      <c r="AW591" s="203"/>
      <c r="AX591" s="203"/>
      <c r="AY591" s="203"/>
      <c r="AZ591" s="203"/>
      <c r="BA591" s="203"/>
      <c r="BB591" s="203"/>
      <c r="BC591" s="203"/>
      <c r="BD591" s="203"/>
      <c r="BE591" s="203"/>
      <c r="BF591" s="203"/>
      <c r="BG591" s="203"/>
      <c r="BH591" s="203"/>
      <c r="BI591" s="203"/>
      <c r="BJ591" s="203"/>
      <c r="BK591" s="203"/>
      <c r="BL591" s="203"/>
      <c r="BM591" s="56"/>
    </row>
    <row r="592" spans="1:65">
      <c r="A592" s="30"/>
      <c r="B592" s="20" t="s">
        <v>262</v>
      </c>
      <c r="C592" s="12"/>
      <c r="D592" s="226">
        <v>9.9999999999999992E-2</v>
      </c>
      <c r="E592" s="226">
        <v>9.8680753530633603E-2</v>
      </c>
      <c r="F592" s="226">
        <v>8.6449583333333344E-2</v>
      </c>
      <c r="G592" s="226">
        <v>0.11149999999999999</v>
      </c>
      <c r="H592" s="226">
        <v>8.666666666666667E-2</v>
      </c>
      <c r="I592" s="226">
        <v>8.9999999999999983E-2</v>
      </c>
      <c r="J592" s="226">
        <v>0.11</v>
      </c>
      <c r="K592" s="226">
        <v>8.666666666666667E-2</v>
      </c>
      <c r="L592" s="226">
        <v>9.9999999999999992E-2</v>
      </c>
      <c r="M592" s="226">
        <v>8.9999999999999983E-2</v>
      </c>
      <c r="N592" s="226">
        <v>8.860588578626151E-2</v>
      </c>
      <c r="O592" s="226">
        <v>0.10333333333333333</v>
      </c>
      <c r="P592" s="226">
        <v>8.8333333333333333E-2</v>
      </c>
      <c r="Q592" s="226">
        <v>8.3333333333333329E-2</v>
      </c>
      <c r="R592" s="226">
        <v>9.0499999999999983E-2</v>
      </c>
      <c r="S592" s="226">
        <v>9.0649999999999994E-2</v>
      </c>
      <c r="T592" s="226">
        <v>5.3333333333333323E-2</v>
      </c>
      <c r="U592" s="226">
        <v>7.166666666666667E-2</v>
      </c>
      <c r="V592" s="226">
        <v>7.8858666666666688E-2</v>
      </c>
      <c r="W592" s="202"/>
      <c r="X592" s="203"/>
      <c r="Y592" s="203"/>
      <c r="Z592" s="203"/>
      <c r="AA592" s="203"/>
      <c r="AB592" s="203"/>
      <c r="AC592" s="203"/>
      <c r="AD592" s="203"/>
      <c r="AE592" s="203"/>
      <c r="AF592" s="203"/>
      <c r="AG592" s="203"/>
      <c r="AH592" s="203"/>
      <c r="AI592" s="203"/>
      <c r="AJ592" s="203"/>
      <c r="AK592" s="203"/>
      <c r="AL592" s="203"/>
      <c r="AM592" s="203"/>
      <c r="AN592" s="203"/>
      <c r="AO592" s="203"/>
      <c r="AP592" s="203"/>
      <c r="AQ592" s="203"/>
      <c r="AR592" s="203"/>
      <c r="AS592" s="203"/>
      <c r="AT592" s="203"/>
      <c r="AU592" s="203"/>
      <c r="AV592" s="203"/>
      <c r="AW592" s="203"/>
      <c r="AX592" s="203"/>
      <c r="AY592" s="203"/>
      <c r="AZ592" s="203"/>
      <c r="BA592" s="203"/>
      <c r="BB592" s="203"/>
      <c r="BC592" s="203"/>
      <c r="BD592" s="203"/>
      <c r="BE592" s="203"/>
      <c r="BF592" s="203"/>
      <c r="BG592" s="203"/>
      <c r="BH592" s="203"/>
      <c r="BI592" s="203"/>
      <c r="BJ592" s="203"/>
      <c r="BK592" s="203"/>
      <c r="BL592" s="203"/>
      <c r="BM592" s="56"/>
    </row>
    <row r="593" spans="1:65">
      <c r="A593" s="30"/>
      <c r="B593" s="3" t="s">
        <v>263</v>
      </c>
      <c r="C593" s="29"/>
      <c r="D593" s="24">
        <v>0.1</v>
      </c>
      <c r="E593" s="24">
        <v>9.8661968365090794E-2</v>
      </c>
      <c r="F593" s="24">
        <v>8.6537799999999998E-2</v>
      </c>
      <c r="G593" s="24">
        <v>0.11100000000000002</v>
      </c>
      <c r="H593" s="24">
        <v>0.09</v>
      </c>
      <c r="I593" s="24">
        <v>0.09</v>
      </c>
      <c r="J593" s="24">
        <v>0.11</v>
      </c>
      <c r="K593" s="24">
        <v>0.09</v>
      </c>
      <c r="L593" s="24">
        <v>0.1</v>
      </c>
      <c r="M593" s="24">
        <v>0.09</v>
      </c>
      <c r="N593" s="24">
        <v>8.9224837933549433E-2</v>
      </c>
      <c r="O593" s="24">
        <v>0.1</v>
      </c>
      <c r="P593" s="24">
        <v>8.8999999999999996E-2</v>
      </c>
      <c r="Q593" s="24">
        <v>0.08</v>
      </c>
      <c r="R593" s="24">
        <v>9.0999999999999998E-2</v>
      </c>
      <c r="S593" s="24">
        <v>9.1200000000000003E-2</v>
      </c>
      <c r="T593" s="24">
        <v>0.05</v>
      </c>
      <c r="U593" s="24">
        <v>6.9999999999999993E-2</v>
      </c>
      <c r="V593" s="24">
        <v>8.177555000000003E-2</v>
      </c>
      <c r="W593" s="202"/>
      <c r="X593" s="203"/>
      <c r="Y593" s="203"/>
      <c r="Z593" s="203"/>
      <c r="AA593" s="203"/>
      <c r="AB593" s="203"/>
      <c r="AC593" s="203"/>
      <c r="AD593" s="203"/>
      <c r="AE593" s="203"/>
      <c r="AF593" s="203"/>
      <c r="AG593" s="203"/>
      <c r="AH593" s="203"/>
      <c r="AI593" s="203"/>
      <c r="AJ593" s="203"/>
      <c r="AK593" s="203"/>
      <c r="AL593" s="203"/>
      <c r="AM593" s="203"/>
      <c r="AN593" s="203"/>
      <c r="AO593" s="203"/>
      <c r="AP593" s="203"/>
      <c r="AQ593" s="203"/>
      <c r="AR593" s="203"/>
      <c r="AS593" s="203"/>
      <c r="AT593" s="203"/>
      <c r="AU593" s="203"/>
      <c r="AV593" s="203"/>
      <c r="AW593" s="203"/>
      <c r="AX593" s="203"/>
      <c r="AY593" s="203"/>
      <c r="AZ593" s="203"/>
      <c r="BA593" s="203"/>
      <c r="BB593" s="203"/>
      <c r="BC593" s="203"/>
      <c r="BD593" s="203"/>
      <c r="BE593" s="203"/>
      <c r="BF593" s="203"/>
      <c r="BG593" s="203"/>
      <c r="BH593" s="203"/>
      <c r="BI593" s="203"/>
      <c r="BJ593" s="203"/>
      <c r="BK593" s="203"/>
      <c r="BL593" s="203"/>
      <c r="BM593" s="56"/>
    </row>
    <row r="594" spans="1:65">
      <c r="A594" s="30"/>
      <c r="B594" s="3" t="s">
        <v>264</v>
      </c>
      <c r="C594" s="29"/>
      <c r="D594" s="24">
        <v>1.5202354861220293E-17</v>
      </c>
      <c r="E594" s="24">
        <v>1.3743930068995265E-3</v>
      </c>
      <c r="F594" s="24">
        <v>2.9421250173414936E-3</v>
      </c>
      <c r="G594" s="24">
        <v>2.7386127875258315E-3</v>
      </c>
      <c r="H594" s="24">
        <v>5.1639777949432199E-3</v>
      </c>
      <c r="I594" s="24">
        <v>1.5202354861220293E-17</v>
      </c>
      <c r="J594" s="24">
        <v>0</v>
      </c>
      <c r="K594" s="24">
        <v>5.1639777949432199E-3</v>
      </c>
      <c r="L594" s="24">
        <v>1.5202354861220293E-17</v>
      </c>
      <c r="M594" s="24">
        <v>1.5202354861220293E-17</v>
      </c>
      <c r="N594" s="24">
        <v>1.3602415380097503E-3</v>
      </c>
      <c r="O594" s="24">
        <v>5.1639777949432199E-3</v>
      </c>
      <c r="P594" s="24">
        <v>4.1311822359545751E-3</v>
      </c>
      <c r="Q594" s="24">
        <v>5.1639777949432199E-3</v>
      </c>
      <c r="R594" s="24">
        <v>1.3784048752090235E-3</v>
      </c>
      <c r="S594" s="24">
        <v>6.6827389594387157E-3</v>
      </c>
      <c r="T594" s="24">
        <v>5.1639777949432199E-3</v>
      </c>
      <c r="U594" s="24">
        <v>4.0824829046386341E-3</v>
      </c>
      <c r="V594" s="24">
        <v>9.0667900330087467E-3</v>
      </c>
      <c r="W594" s="202"/>
      <c r="X594" s="203"/>
      <c r="Y594" s="203"/>
      <c r="Z594" s="203"/>
      <c r="AA594" s="203"/>
      <c r="AB594" s="203"/>
      <c r="AC594" s="203"/>
      <c r="AD594" s="203"/>
      <c r="AE594" s="203"/>
      <c r="AF594" s="203"/>
      <c r="AG594" s="203"/>
      <c r="AH594" s="203"/>
      <c r="AI594" s="203"/>
      <c r="AJ594" s="203"/>
      <c r="AK594" s="203"/>
      <c r="AL594" s="203"/>
      <c r="AM594" s="203"/>
      <c r="AN594" s="203"/>
      <c r="AO594" s="203"/>
      <c r="AP594" s="203"/>
      <c r="AQ594" s="203"/>
      <c r="AR594" s="203"/>
      <c r="AS594" s="203"/>
      <c r="AT594" s="203"/>
      <c r="AU594" s="203"/>
      <c r="AV594" s="203"/>
      <c r="AW594" s="203"/>
      <c r="AX594" s="203"/>
      <c r="AY594" s="203"/>
      <c r="AZ594" s="203"/>
      <c r="BA594" s="203"/>
      <c r="BB594" s="203"/>
      <c r="BC594" s="203"/>
      <c r="BD594" s="203"/>
      <c r="BE594" s="203"/>
      <c r="BF594" s="203"/>
      <c r="BG594" s="203"/>
      <c r="BH594" s="203"/>
      <c r="BI594" s="203"/>
      <c r="BJ594" s="203"/>
      <c r="BK594" s="203"/>
      <c r="BL594" s="203"/>
      <c r="BM594" s="56"/>
    </row>
    <row r="595" spans="1:65">
      <c r="A595" s="30"/>
      <c r="B595" s="3" t="s">
        <v>86</v>
      </c>
      <c r="C595" s="29"/>
      <c r="D595" s="13">
        <v>1.5202354861220294E-16</v>
      </c>
      <c r="E595" s="13">
        <v>1.3927670368597983E-2</v>
      </c>
      <c r="F595" s="13">
        <v>3.4032842078569804E-2</v>
      </c>
      <c r="G595" s="13">
        <v>2.4561549663908805E-2</v>
      </c>
      <c r="H595" s="13">
        <v>5.9584359172421768E-2</v>
      </c>
      <c r="I595" s="13">
        <v>1.6891505401355884E-16</v>
      </c>
      <c r="J595" s="13">
        <v>0</v>
      </c>
      <c r="K595" s="13">
        <v>5.9584359172421768E-2</v>
      </c>
      <c r="L595" s="13">
        <v>1.5202354861220294E-16</v>
      </c>
      <c r="M595" s="13">
        <v>1.6891505401355884E-16</v>
      </c>
      <c r="N595" s="13">
        <v>1.5351593474173676E-2</v>
      </c>
      <c r="O595" s="13">
        <v>4.9973978660740839E-2</v>
      </c>
      <c r="P595" s="13">
        <v>4.6768100784391413E-2</v>
      </c>
      <c r="Q595" s="13">
        <v>6.1967733539318642E-2</v>
      </c>
      <c r="R595" s="13">
        <v>1.5230993096232307E-2</v>
      </c>
      <c r="S595" s="13">
        <v>7.3720231212782303E-2</v>
      </c>
      <c r="T595" s="13">
        <v>9.6824583655185398E-2</v>
      </c>
      <c r="U595" s="13">
        <v>5.6964877739143729E-2</v>
      </c>
      <c r="V595" s="13">
        <v>0.11497518809611386</v>
      </c>
      <c r="W595" s="146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5"/>
    </row>
    <row r="596" spans="1:65">
      <c r="A596" s="30"/>
      <c r="B596" s="3" t="s">
        <v>265</v>
      </c>
      <c r="C596" s="29"/>
      <c r="D596" s="13">
        <v>0.11364852025486827</v>
      </c>
      <c r="E596" s="13">
        <v>9.8956751470254734E-2</v>
      </c>
      <c r="F596" s="13">
        <v>-3.7255494441833958E-2</v>
      </c>
      <c r="G596" s="13">
        <v>0.24171810008417793</v>
      </c>
      <c r="H596" s="13">
        <v>-3.4837949112447419E-2</v>
      </c>
      <c r="I596" s="13">
        <v>2.2836682293811972E-3</v>
      </c>
      <c r="J596" s="13">
        <v>0.22501337228035512</v>
      </c>
      <c r="K596" s="13">
        <v>-3.4837949112447419E-2</v>
      </c>
      <c r="L596" s="13">
        <v>0.11364852025486827</v>
      </c>
      <c r="M596" s="13">
        <v>2.2836682293811972E-3</v>
      </c>
      <c r="N596" s="13">
        <v>-1.324186408257999E-2</v>
      </c>
      <c r="O596" s="13">
        <v>0.15077013759669722</v>
      </c>
      <c r="P596" s="13">
        <v>-1.6277140441532945E-2</v>
      </c>
      <c r="Q596" s="13">
        <v>-7.195956645427648E-2</v>
      </c>
      <c r="R596" s="13">
        <v>7.8519108306556173E-3</v>
      </c>
      <c r="S596" s="13">
        <v>9.5223836110380766E-3</v>
      </c>
      <c r="T596" s="13">
        <v>-0.40605412253073703</v>
      </c>
      <c r="U596" s="13">
        <v>-0.20188522715067769</v>
      </c>
      <c r="V596" s="13">
        <v>-0.12179162557394729</v>
      </c>
      <c r="W596" s="146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5"/>
    </row>
    <row r="597" spans="1:65">
      <c r="A597" s="30"/>
      <c r="B597" s="46" t="s">
        <v>266</v>
      </c>
      <c r="C597" s="47"/>
      <c r="D597" s="45" t="s">
        <v>267</v>
      </c>
      <c r="E597" s="45">
        <v>3.15</v>
      </c>
      <c r="F597" s="45">
        <v>0.67</v>
      </c>
      <c r="G597" s="45">
        <v>7.16</v>
      </c>
      <c r="H597" s="45">
        <v>0.61</v>
      </c>
      <c r="I597" s="45">
        <v>0.44</v>
      </c>
      <c r="J597" s="45">
        <v>6.69</v>
      </c>
      <c r="K597" s="45">
        <v>0.61</v>
      </c>
      <c r="L597" s="45" t="s">
        <v>267</v>
      </c>
      <c r="M597" s="45">
        <v>0.44</v>
      </c>
      <c r="N597" s="45">
        <v>0</v>
      </c>
      <c r="O597" s="45">
        <v>4.6100000000000003</v>
      </c>
      <c r="P597" s="45">
        <v>0.09</v>
      </c>
      <c r="Q597" s="45">
        <v>1.65</v>
      </c>
      <c r="R597" s="45">
        <v>0.59</v>
      </c>
      <c r="S597" s="45">
        <v>0.64</v>
      </c>
      <c r="T597" s="45">
        <v>11.03</v>
      </c>
      <c r="U597" s="45">
        <v>5.3</v>
      </c>
      <c r="V597" s="45">
        <v>3.05</v>
      </c>
      <c r="W597" s="146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B598" s="31" t="s">
        <v>331</v>
      </c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BM598" s="55"/>
    </row>
    <row r="599" spans="1:65">
      <c r="BM599" s="55"/>
    </row>
    <row r="600" spans="1:65" ht="15">
      <c r="B600" s="8" t="s">
        <v>587</v>
      </c>
      <c r="BM600" s="28" t="s">
        <v>66</v>
      </c>
    </row>
    <row r="601" spans="1:65" ht="15">
      <c r="A601" s="25" t="s">
        <v>29</v>
      </c>
      <c r="B601" s="18" t="s">
        <v>110</v>
      </c>
      <c r="C601" s="15" t="s">
        <v>111</v>
      </c>
      <c r="D601" s="16" t="s">
        <v>230</v>
      </c>
      <c r="E601" s="17" t="s">
        <v>230</v>
      </c>
      <c r="F601" s="17" t="s">
        <v>230</v>
      </c>
      <c r="G601" s="17" t="s">
        <v>230</v>
      </c>
      <c r="H601" s="17" t="s">
        <v>230</v>
      </c>
      <c r="I601" s="17" t="s">
        <v>230</v>
      </c>
      <c r="J601" s="17" t="s">
        <v>230</v>
      </c>
      <c r="K601" s="17" t="s">
        <v>230</v>
      </c>
      <c r="L601" s="17" t="s">
        <v>230</v>
      </c>
      <c r="M601" s="17" t="s">
        <v>230</v>
      </c>
      <c r="N601" s="17" t="s">
        <v>230</v>
      </c>
      <c r="O601" s="17" t="s">
        <v>230</v>
      </c>
      <c r="P601" s="146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8">
        <v>1</v>
      </c>
    </row>
    <row r="602" spans="1:65">
      <c r="A602" s="30"/>
      <c r="B602" s="19" t="s">
        <v>231</v>
      </c>
      <c r="C602" s="9" t="s">
        <v>231</v>
      </c>
      <c r="D602" s="144" t="s">
        <v>234</v>
      </c>
      <c r="E602" s="145" t="s">
        <v>235</v>
      </c>
      <c r="F602" s="145" t="s">
        <v>239</v>
      </c>
      <c r="G602" s="145" t="s">
        <v>240</v>
      </c>
      <c r="H602" s="145" t="s">
        <v>241</v>
      </c>
      <c r="I602" s="145" t="s">
        <v>242</v>
      </c>
      <c r="J602" s="145" t="s">
        <v>243</v>
      </c>
      <c r="K602" s="145" t="s">
        <v>244</v>
      </c>
      <c r="L602" s="145" t="s">
        <v>245</v>
      </c>
      <c r="M602" s="145" t="s">
        <v>246</v>
      </c>
      <c r="N602" s="145" t="s">
        <v>248</v>
      </c>
      <c r="O602" s="145" t="s">
        <v>286</v>
      </c>
      <c r="P602" s="146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8" t="s">
        <v>3</v>
      </c>
    </row>
    <row r="603" spans="1:65">
      <c r="A603" s="30"/>
      <c r="B603" s="19"/>
      <c r="C603" s="9"/>
      <c r="D603" s="10" t="s">
        <v>289</v>
      </c>
      <c r="E603" s="11" t="s">
        <v>289</v>
      </c>
      <c r="F603" s="11" t="s">
        <v>324</v>
      </c>
      <c r="G603" s="11" t="s">
        <v>289</v>
      </c>
      <c r="H603" s="11" t="s">
        <v>289</v>
      </c>
      <c r="I603" s="11" t="s">
        <v>289</v>
      </c>
      <c r="J603" s="11" t="s">
        <v>289</v>
      </c>
      <c r="K603" s="11" t="s">
        <v>289</v>
      </c>
      <c r="L603" s="11" t="s">
        <v>289</v>
      </c>
      <c r="M603" s="11" t="s">
        <v>324</v>
      </c>
      <c r="N603" s="11" t="s">
        <v>324</v>
      </c>
      <c r="O603" s="11" t="s">
        <v>324</v>
      </c>
      <c r="P603" s="146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8">
        <v>2</v>
      </c>
    </row>
    <row r="604" spans="1:65">
      <c r="A604" s="30"/>
      <c r="B604" s="19"/>
      <c r="C604" s="9"/>
      <c r="D604" s="26" t="s">
        <v>325</v>
      </c>
      <c r="E604" s="26" t="s">
        <v>326</v>
      </c>
      <c r="F604" s="26" t="s">
        <v>327</v>
      </c>
      <c r="G604" s="26" t="s">
        <v>327</v>
      </c>
      <c r="H604" s="26" t="s">
        <v>327</v>
      </c>
      <c r="I604" s="26" t="s">
        <v>327</v>
      </c>
      <c r="J604" s="26" t="s">
        <v>327</v>
      </c>
      <c r="K604" s="26" t="s">
        <v>327</v>
      </c>
      <c r="L604" s="26" t="s">
        <v>327</v>
      </c>
      <c r="M604" s="26" t="s">
        <v>325</v>
      </c>
      <c r="N604" s="26" t="s">
        <v>325</v>
      </c>
      <c r="O604" s="26" t="s">
        <v>328</v>
      </c>
      <c r="P604" s="146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2</v>
      </c>
    </row>
    <row r="605" spans="1:65">
      <c r="A605" s="30"/>
      <c r="B605" s="18">
        <v>1</v>
      </c>
      <c r="C605" s="14">
        <v>1</v>
      </c>
      <c r="D605" s="22">
        <v>0.32</v>
      </c>
      <c r="E605" s="22">
        <v>0.52290110012347113</v>
      </c>
      <c r="F605" s="147">
        <v>0.3</v>
      </c>
      <c r="G605" s="147">
        <v>1.33</v>
      </c>
      <c r="H605" s="22">
        <v>0.44</v>
      </c>
      <c r="I605" s="22">
        <v>0.42</v>
      </c>
      <c r="J605" s="22">
        <v>0.32</v>
      </c>
      <c r="K605" s="22">
        <v>0.33</v>
      </c>
      <c r="L605" s="22">
        <v>0.44</v>
      </c>
      <c r="M605" s="22">
        <v>0.68853401375000001</v>
      </c>
      <c r="N605" s="147">
        <v>0.5</v>
      </c>
      <c r="O605" s="147">
        <v>0.93</v>
      </c>
      <c r="P605" s="146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>
        <v>1</v>
      </c>
    </row>
    <row r="606" spans="1:65">
      <c r="A606" s="30"/>
      <c r="B606" s="19">
        <v>1</v>
      </c>
      <c r="C606" s="9">
        <v>2</v>
      </c>
      <c r="D606" s="11">
        <v>0.32</v>
      </c>
      <c r="E606" s="11">
        <v>0.54002120126623909</v>
      </c>
      <c r="F606" s="148">
        <v>0.3</v>
      </c>
      <c r="G606" s="148">
        <v>1.34</v>
      </c>
      <c r="H606" s="11">
        <v>0.41</v>
      </c>
      <c r="I606" s="11">
        <v>0.39</v>
      </c>
      <c r="J606" s="11">
        <v>0.32</v>
      </c>
      <c r="K606" s="11">
        <v>0.31</v>
      </c>
      <c r="L606" s="11">
        <v>0.47</v>
      </c>
      <c r="M606" s="11">
        <v>0.70160351260999998</v>
      </c>
      <c r="N606" s="148">
        <v>0.5</v>
      </c>
      <c r="O606" s="148">
        <v>0.88</v>
      </c>
      <c r="P606" s="146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28</v>
      </c>
    </row>
    <row r="607" spans="1:65">
      <c r="A607" s="30"/>
      <c r="B607" s="19">
        <v>1</v>
      </c>
      <c r="C607" s="9">
        <v>3</v>
      </c>
      <c r="D607" s="11">
        <v>0.34</v>
      </c>
      <c r="E607" s="11">
        <v>0.51392536748769069</v>
      </c>
      <c r="F607" s="148">
        <v>0.3</v>
      </c>
      <c r="G607" s="148">
        <v>1.37</v>
      </c>
      <c r="H607" s="11">
        <v>0.38</v>
      </c>
      <c r="I607" s="11">
        <v>0.38</v>
      </c>
      <c r="J607" s="11">
        <v>0.36</v>
      </c>
      <c r="K607" s="11">
        <v>0.34</v>
      </c>
      <c r="L607" s="11">
        <v>0.45</v>
      </c>
      <c r="M607" s="11">
        <v>0.67354970885166665</v>
      </c>
      <c r="N607" s="148">
        <v>0.5</v>
      </c>
      <c r="O607" s="148">
        <v>0.9900000000000001</v>
      </c>
      <c r="P607" s="146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16</v>
      </c>
    </row>
    <row r="608" spans="1:65">
      <c r="A608" s="30"/>
      <c r="B608" s="19">
        <v>1</v>
      </c>
      <c r="C608" s="9">
        <v>4</v>
      </c>
      <c r="D608" s="11">
        <v>0.32</v>
      </c>
      <c r="E608" s="11">
        <v>0.51449781438057518</v>
      </c>
      <c r="F608" s="148">
        <v>0.3</v>
      </c>
      <c r="G608" s="148">
        <v>1.36</v>
      </c>
      <c r="H608" s="11">
        <v>0.41</v>
      </c>
      <c r="I608" s="11">
        <v>0.41</v>
      </c>
      <c r="J608" s="11">
        <v>0.35</v>
      </c>
      <c r="K608" s="11">
        <v>0.33</v>
      </c>
      <c r="L608" s="11">
        <v>0.41</v>
      </c>
      <c r="M608" s="11">
        <v>0.67811030559999996</v>
      </c>
      <c r="N608" s="148">
        <v>0.5</v>
      </c>
      <c r="O608" s="148">
        <v>0.94</v>
      </c>
      <c r="P608" s="146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0.42871364848011612</v>
      </c>
    </row>
    <row r="609" spans="1:65">
      <c r="A609" s="30"/>
      <c r="B609" s="19">
        <v>1</v>
      </c>
      <c r="C609" s="9">
        <v>5</v>
      </c>
      <c r="D609" s="11">
        <v>0.33</v>
      </c>
      <c r="E609" s="11">
        <v>0.4806965297210366</v>
      </c>
      <c r="F609" s="148">
        <v>0.3</v>
      </c>
      <c r="G609" s="148">
        <v>1.35</v>
      </c>
      <c r="H609" s="11">
        <v>0.41</v>
      </c>
      <c r="I609" s="11">
        <v>0.4</v>
      </c>
      <c r="J609" s="11">
        <v>0.3</v>
      </c>
      <c r="K609" s="11">
        <v>0.31</v>
      </c>
      <c r="L609" s="11">
        <v>0.46</v>
      </c>
      <c r="M609" s="11">
        <v>0.67482600380000002</v>
      </c>
      <c r="N609" s="148">
        <v>0.5</v>
      </c>
      <c r="O609" s="148">
        <v>0.97000000000000008</v>
      </c>
      <c r="P609" s="146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105</v>
      </c>
    </row>
    <row r="610" spans="1:65">
      <c r="A610" s="30"/>
      <c r="B610" s="19">
        <v>1</v>
      </c>
      <c r="C610" s="9">
        <v>6</v>
      </c>
      <c r="D610" s="11">
        <v>0.33</v>
      </c>
      <c r="E610" s="11">
        <v>0.48737533775489383</v>
      </c>
      <c r="F610" s="148">
        <v>0.3</v>
      </c>
      <c r="G610" s="149">
        <v>1.44</v>
      </c>
      <c r="H610" s="11">
        <v>0.37</v>
      </c>
      <c r="I610" s="11">
        <v>0.4</v>
      </c>
      <c r="J610" s="11">
        <v>0.33</v>
      </c>
      <c r="K610" s="11">
        <v>0.33</v>
      </c>
      <c r="L610" s="11">
        <v>0.46</v>
      </c>
      <c r="M610" s="11">
        <v>0.70221423170000008</v>
      </c>
      <c r="N610" s="148">
        <v>0.5</v>
      </c>
      <c r="O610" s="148">
        <v>0.9900000000000001</v>
      </c>
      <c r="P610" s="146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5"/>
    </row>
    <row r="611" spans="1:65">
      <c r="A611" s="30"/>
      <c r="B611" s="20" t="s">
        <v>262</v>
      </c>
      <c r="C611" s="12"/>
      <c r="D611" s="23">
        <v>0.32666666666666672</v>
      </c>
      <c r="E611" s="23">
        <v>0.50990289178898451</v>
      </c>
      <c r="F611" s="23">
        <v>0.3</v>
      </c>
      <c r="G611" s="23">
        <v>1.365</v>
      </c>
      <c r="H611" s="23">
        <v>0.40333333333333332</v>
      </c>
      <c r="I611" s="23">
        <v>0.39999999999999997</v>
      </c>
      <c r="J611" s="23">
        <v>0.33</v>
      </c>
      <c r="K611" s="23">
        <v>0.32500000000000001</v>
      </c>
      <c r="L611" s="23">
        <v>0.44833333333333331</v>
      </c>
      <c r="M611" s="23">
        <v>0.68647296271861113</v>
      </c>
      <c r="N611" s="23">
        <v>0.5</v>
      </c>
      <c r="O611" s="23">
        <v>0.95000000000000007</v>
      </c>
      <c r="P611" s="146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5"/>
    </row>
    <row r="612" spans="1:65">
      <c r="A612" s="30"/>
      <c r="B612" s="3" t="s">
        <v>263</v>
      </c>
      <c r="C612" s="29"/>
      <c r="D612" s="11">
        <v>0.32500000000000001</v>
      </c>
      <c r="E612" s="11">
        <v>0.51421159093413293</v>
      </c>
      <c r="F612" s="11">
        <v>0.3</v>
      </c>
      <c r="G612" s="11">
        <v>1.355</v>
      </c>
      <c r="H612" s="11">
        <v>0.41</v>
      </c>
      <c r="I612" s="11">
        <v>0.4</v>
      </c>
      <c r="J612" s="11">
        <v>0.32500000000000001</v>
      </c>
      <c r="K612" s="11">
        <v>0.33</v>
      </c>
      <c r="L612" s="11">
        <v>0.45500000000000002</v>
      </c>
      <c r="M612" s="11">
        <v>0.68332215967499998</v>
      </c>
      <c r="N612" s="11">
        <v>0.5</v>
      </c>
      <c r="O612" s="11">
        <v>0.95500000000000007</v>
      </c>
      <c r="P612" s="146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5"/>
    </row>
    <row r="613" spans="1:65">
      <c r="A613" s="30"/>
      <c r="B613" s="3" t="s">
        <v>264</v>
      </c>
      <c r="C613" s="29"/>
      <c r="D613" s="24">
        <v>8.1649658092772665E-3</v>
      </c>
      <c r="E613" s="24">
        <v>2.2243479431270342E-2</v>
      </c>
      <c r="F613" s="24">
        <v>0</v>
      </c>
      <c r="G613" s="24">
        <v>3.9370039370059007E-2</v>
      </c>
      <c r="H613" s="24">
        <v>2.5033311140691447E-2</v>
      </c>
      <c r="I613" s="24">
        <v>1.414213562373094E-2</v>
      </c>
      <c r="J613" s="24">
        <v>2.1908902300206638E-2</v>
      </c>
      <c r="K613" s="24">
        <v>1.2247448713915901E-2</v>
      </c>
      <c r="L613" s="24">
        <v>2.1369760566432815E-2</v>
      </c>
      <c r="M613" s="24">
        <v>1.3065720011993236E-2</v>
      </c>
      <c r="N613" s="24">
        <v>0</v>
      </c>
      <c r="O613" s="24">
        <v>4.2426406871192895E-2</v>
      </c>
      <c r="P613" s="146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86</v>
      </c>
      <c r="C614" s="29"/>
      <c r="D614" s="13">
        <v>2.4994793293705915E-2</v>
      </c>
      <c r="E614" s="13">
        <v>4.3622971725517226E-2</v>
      </c>
      <c r="F614" s="13">
        <v>0</v>
      </c>
      <c r="G614" s="13">
        <v>2.8842519685024912E-2</v>
      </c>
      <c r="H614" s="13">
        <v>6.2066060679400285E-2</v>
      </c>
      <c r="I614" s="13">
        <v>3.5355339059327355E-2</v>
      </c>
      <c r="J614" s="13">
        <v>6.6390613030929205E-2</v>
      </c>
      <c r="K614" s="13">
        <v>3.7684457581279696E-2</v>
      </c>
      <c r="L614" s="13">
        <v>4.7664893456727475E-2</v>
      </c>
      <c r="M614" s="13">
        <v>1.9033116701711882E-2</v>
      </c>
      <c r="N614" s="13">
        <v>0</v>
      </c>
      <c r="O614" s="13">
        <v>4.4659375653887258E-2</v>
      </c>
      <c r="P614" s="146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3" t="s">
        <v>265</v>
      </c>
      <c r="C615" s="29"/>
      <c r="D615" s="13">
        <v>-0.23803063460943763</v>
      </c>
      <c r="E615" s="13">
        <v>0.18937872306305636</v>
      </c>
      <c r="F615" s="13">
        <v>-0.30023221545764689</v>
      </c>
      <c r="G615" s="13">
        <v>2.1839434196677066</v>
      </c>
      <c r="H615" s="13">
        <v>-5.9201089670836371E-2</v>
      </c>
      <c r="I615" s="13">
        <v>-6.6976287276862556E-2</v>
      </c>
      <c r="J615" s="13">
        <v>-0.23025543700341156</v>
      </c>
      <c r="K615" s="13">
        <v>-0.24191823341245078</v>
      </c>
      <c r="L615" s="13">
        <v>4.5764078010516407E-2</v>
      </c>
      <c r="M615" s="13">
        <v>0.60123888089942623</v>
      </c>
      <c r="N615" s="13">
        <v>0.16627964090392178</v>
      </c>
      <c r="O615" s="13">
        <v>1.2159313177174518</v>
      </c>
      <c r="P615" s="146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30"/>
      <c r="B616" s="46" t="s">
        <v>266</v>
      </c>
      <c r="C616" s="47"/>
      <c r="D616" s="45">
        <v>0.69</v>
      </c>
      <c r="E616" s="45">
        <v>0.57999999999999996</v>
      </c>
      <c r="F616" s="45" t="s">
        <v>267</v>
      </c>
      <c r="G616" s="45">
        <v>6.5</v>
      </c>
      <c r="H616" s="45">
        <v>0.16</v>
      </c>
      <c r="I616" s="45">
        <v>0.18</v>
      </c>
      <c r="J616" s="45">
        <v>0.66</v>
      </c>
      <c r="K616" s="45">
        <v>0.7</v>
      </c>
      <c r="L616" s="45">
        <v>0.16</v>
      </c>
      <c r="M616" s="45">
        <v>1.8</v>
      </c>
      <c r="N616" s="45" t="s">
        <v>267</v>
      </c>
      <c r="O616" s="45">
        <v>3.63</v>
      </c>
      <c r="P616" s="146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B617" s="31" t="s">
        <v>332</v>
      </c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BM617" s="55"/>
    </row>
    <row r="618" spans="1:65">
      <c r="BM618" s="55"/>
    </row>
    <row r="619" spans="1:65" ht="15">
      <c r="B619" s="8" t="s">
        <v>588</v>
      </c>
      <c r="BM619" s="28" t="s">
        <v>323</v>
      </c>
    </row>
    <row r="620" spans="1:65" ht="15">
      <c r="A620" s="25" t="s">
        <v>31</v>
      </c>
      <c r="B620" s="18" t="s">
        <v>110</v>
      </c>
      <c r="C620" s="15" t="s">
        <v>111</v>
      </c>
      <c r="D620" s="16" t="s">
        <v>230</v>
      </c>
      <c r="E620" s="17" t="s">
        <v>230</v>
      </c>
      <c r="F620" s="17" t="s">
        <v>230</v>
      </c>
      <c r="G620" s="17" t="s">
        <v>230</v>
      </c>
      <c r="H620" s="17" t="s">
        <v>230</v>
      </c>
      <c r="I620" s="146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1</v>
      </c>
    </row>
    <row r="621" spans="1:65">
      <c r="A621" s="30"/>
      <c r="B621" s="19" t="s">
        <v>231</v>
      </c>
      <c r="C621" s="9" t="s">
        <v>231</v>
      </c>
      <c r="D621" s="144" t="s">
        <v>234</v>
      </c>
      <c r="E621" s="145" t="s">
        <v>235</v>
      </c>
      <c r="F621" s="145" t="s">
        <v>237</v>
      </c>
      <c r="G621" s="145" t="s">
        <v>239</v>
      </c>
      <c r="H621" s="145" t="s">
        <v>255</v>
      </c>
      <c r="I621" s="146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 t="s">
        <v>3</v>
      </c>
    </row>
    <row r="622" spans="1:65">
      <c r="A622" s="30"/>
      <c r="B622" s="19"/>
      <c r="C622" s="9"/>
      <c r="D622" s="10" t="s">
        <v>289</v>
      </c>
      <c r="E622" s="11" t="s">
        <v>289</v>
      </c>
      <c r="F622" s="11" t="s">
        <v>289</v>
      </c>
      <c r="G622" s="11" t="s">
        <v>324</v>
      </c>
      <c r="H622" s="11" t="s">
        <v>289</v>
      </c>
      <c r="I622" s="146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/>
      <c r="C623" s="9"/>
      <c r="D623" s="26" t="s">
        <v>325</v>
      </c>
      <c r="E623" s="26" t="s">
        <v>326</v>
      </c>
      <c r="F623" s="26" t="s">
        <v>327</v>
      </c>
      <c r="G623" s="26" t="s">
        <v>327</v>
      </c>
      <c r="H623" s="26" t="s">
        <v>261</v>
      </c>
      <c r="I623" s="146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1</v>
      </c>
    </row>
    <row r="624" spans="1:65">
      <c r="A624" s="30"/>
      <c r="B624" s="18">
        <v>1</v>
      </c>
      <c r="C624" s="14">
        <v>1</v>
      </c>
      <c r="D624" s="214">
        <v>15.554</v>
      </c>
      <c r="E624" s="214">
        <v>15.228624505423026</v>
      </c>
      <c r="F624" s="227">
        <v>23.330400000000001</v>
      </c>
      <c r="G624" s="214">
        <v>17.2</v>
      </c>
      <c r="H624" s="230">
        <v>12.9</v>
      </c>
      <c r="I624" s="215"/>
      <c r="J624" s="216"/>
      <c r="K624" s="216"/>
      <c r="L624" s="216"/>
      <c r="M624" s="216"/>
      <c r="N624" s="216"/>
      <c r="O624" s="216"/>
      <c r="P624" s="216"/>
      <c r="Q624" s="216"/>
      <c r="R624" s="216"/>
      <c r="S624" s="216"/>
      <c r="T624" s="216"/>
      <c r="U624" s="216"/>
      <c r="V624" s="216"/>
      <c r="W624" s="216"/>
      <c r="X624" s="216"/>
      <c r="Y624" s="216"/>
      <c r="Z624" s="216"/>
      <c r="AA624" s="216"/>
      <c r="AB624" s="216"/>
      <c r="AC624" s="216"/>
      <c r="AD624" s="216"/>
      <c r="AE624" s="216"/>
      <c r="AF624" s="216"/>
      <c r="AG624" s="216"/>
      <c r="AH624" s="216"/>
      <c r="AI624" s="216"/>
      <c r="AJ624" s="216"/>
      <c r="AK624" s="216"/>
      <c r="AL624" s="216"/>
      <c r="AM624" s="216"/>
      <c r="AN624" s="216"/>
      <c r="AO624" s="216"/>
      <c r="AP624" s="216"/>
      <c r="AQ624" s="216"/>
      <c r="AR624" s="216"/>
      <c r="AS624" s="216"/>
      <c r="AT624" s="216"/>
      <c r="AU624" s="216"/>
      <c r="AV624" s="216"/>
      <c r="AW624" s="216"/>
      <c r="AX624" s="216"/>
      <c r="AY624" s="216"/>
      <c r="AZ624" s="216"/>
      <c r="BA624" s="216"/>
      <c r="BB624" s="216"/>
      <c r="BC624" s="216"/>
      <c r="BD624" s="216"/>
      <c r="BE624" s="216"/>
      <c r="BF624" s="216"/>
      <c r="BG624" s="216"/>
      <c r="BH624" s="216"/>
      <c r="BI624" s="216"/>
      <c r="BJ624" s="216"/>
      <c r="BK624" s="216"/>
      <c r="BL624" s="216"/>
      <c r="BM624" s="217">
        <v>1</v>
      </c>
    </row>
    <row r="625" spans="1:65">
      <c r="A625" s="30"/>
      <c r="B625" s="19">
        <v>1</v>
      </c>
      <c r="C625" s="9">
        <v>2</v>
      </c>
      <c r="D625" s="218">
        <v>15.426000000000002</v>
      </c>
      <c r="E625" s="218">
        <v>14.468170776291938</v>
      </c>
      <c r="F625" s="228">
        <v>23.3428</v>
      </c>
      <c r="G625" s="218">
        <v>16.600000000000001</v>
      </c>
      <c r="H625" s="218">
        <v>13.5</v>
      </c>
      <c r="I625" s="215"/>
      <c r="J625" s="216"/>
      <c r="K625" s="216"/>
      <c r="L625" s="216"/>
      <c r="M625" s="216"/>
      <c r="N625" s="216"/>
      <c r="O625" s="216"/>
      <c r="P625" s="216"/>
      <c r="Q625" s="216"/>
      <c r="R625" s="216"/>
      <c r="S625" s="216"/>
      <c r="T625" s="216"/>
      <c r="U625" s="216"/>
      <c r="V625" s="216"/>
      <c r="W625" s="216"/>
      <c r="X625" s="216"/>
      <c r="Y625" s="216"/>
      <c r="Z625" s="216"/>
      <c r="AA625" s="216"/>
      <c r="AB625" s="216"/>
      <c r="AC625" s="216"/>
      <c r="AD625" s="216"/>
      <c r="AE625" s="216"/>
      <c r="AF625" s="216"/>
      <c r="AG625" s="216"/>
      <c r="AH625" s="216"/>
      <c r="AI625" s="216"/>
      <c r="AJ625" s="216"/>
      <c r="AK625" s="216"/>
      <c r="AL625" s="216"/>
      <c r="AM625" s="216"/>
      <c r="AN625" s="216"/>
      <c r="AO625" s="216"/>
      <c r="AP625" s="216"/>
      <c r="AQ625" s="216"/>
      <c r="AR625" s="216"/>
      <c r="AS625" s="216"/>
      <c r="AT625" s="216"/>
      <c r="AU625" s="216"/>
      <c r="AV625" s="216"/>
      <c r="AW625" s="216"/>
      <c r="AX625" s="216"/>
      <c r="AY625" s="216"/>
      <c r="AZ625" s="216"/>
      <c r="BA625" s="216"/>
      <c r="BB625" s="216"/>
      <c r="BC625" s="216"/>
      <c r="BD625" s="216"/>
      <c r="BE625" s="216"/>
      <c r="BF625" s="216"/>
      <c r="BG625" s="216"/>
      <c r="BH625" s="216"/>
      <c r="BI625" s="216"/>
      <c r="BJ625" s="216"/>
      <c r="BK625" s="216"/>
      <c r="BL625" s="216"/>
      <c r="BM625" s="217">
        <v>3</v>
      </c>
    </row>
    <row r="626" spans="1:65">
      <c r="A626" s="30"/>
      <c r="B626" s="19">
        <v>1</v>
      </c>
      <c r="C626" s="9">
        <v>3</v>
      </c>
      <c r="D626" s="218">
        <v>15.487999999999998</v>
      </c>
      <c r="E626" s="218">
        <v>15.533030898501403</v>
      </c>
      <c r="F626" s="228">
        <v>23.302800000000001</v>
      </c>
      <c r="G626" s="218">
        <v>17.600000000000001</v>
      </c>
      <c r="H626" s="218">
        <v>13.4</v>
      </c>
      <c r="I626" s="215"/>
      <c r="J626" s="216"/>
      <c r="K626" s="216"/>
      <c r="L626" s="216"/>
      <c r="M626" s="216"/>
      <c r="N626" s="216"/>
      <c r="O626" s="216"/>
      <c r="P626" s="216"/>
      <c r="Q626" s="216"/>
      <c r="R626" s="216"/>
      <c r="S626" s="216"/>
      <c r="T626" s="216"/>
      <c r="U626" s="216"/>
      <c r="V626" s="216"/>
      <c r="W626" s="216"/>
      <c r="X626" s="216"/>
      <c r="Y626" s="216"/>
      <c r="Z626" s="216"/>
      <c r="AA626" s="216"/>
      <c r="AB626" s="216"/>
      <c r="AC626" s="216"/>
      <c r="AD626" s="216"/>
      <c r="AE626" s="216"/>
      <c r="AF626" s="216"/>
      <c r="AG626" s="216"/>
      <c r="AH626" s="216"/>
      <c r="AI626" s="216"/>
      <c r="AJ626" s="216"/>
      <c r="AK626" s="216"/>
      <c r="AL626" s="216"/>
      <c r="AM626" s="216"/>
      <c r="AN626" s="216"/>
      <c r="AO626" s="216"/>
      <c r="AP626" s="216"/>
      <c r="AQ626" s="216"/>
      <c r="AR626" s="216"/>
      <c r="AS626" s="216"/>
      <c r="AT626" s="216"/>
      <c r="AU626" s="216"/>
      <c r="AV626" s="216"/>
      <c r="AW626" s="216"/>
      <c r="AX626" s="216"/>
      <c r="AY626" s="216"/>
      <c r="AZ626" s="216"/>
      <c r="BA626" s="216"/>
      <c r="BB626" s="216"/>
      <c r="BC626" s="216"/>
      <c r="BD626" s="216"/>
      <c r="BE626" s="216"/>
      <c r="BF626" s="216"/>
      <c r="BG626" s="216"/>
      <c r="BH626" s="216"/>
      <c r="BI626" s="216"/>
      <c r="BJ626" s="216"/>
      <c r="BK626" s="216"/>
      <c r="BL626" s="216"/>
      <c r="BM626" s="217">
        <v>16</v>
      </c>
    </row>
    <row r="627" spans="1:65">
      <c r="A627" s="30"/>
      <c r="B627" s="19">
        <v>1</v>
      </c>
      <c r="C627" s="9">
        <v>4</v>
      </c>
      <c r="D627" s="218">
        <v>15.673</v>
      </c>
      <c r="E627" s="218">
        <v>15.639335010874362</v>
      </c>
      <c r="F627" s="228">
        <v>23.321199999999997</v>
      </c>
      <c r="G627" s="218">
        <v>16.5</v>
      </c>
      <c r="H627" s="218">
        <v>13.299999999999999</v>
      </c>
      <c r="I627" s="215"/>
      <c r="J627" s="216"/>
      <c r="K627" s="216"/>
      <c r="L627" s="216"/>
      <c r="M627" s="216"/>
      <c r="N627" s="216"/>
      <c r="O627" s="216"/>
      <c r="P627" s="216"/>
      <c r="Q627" s="216"/>
      <c r="R627" s="216"/>
      <c r="S627" s="216"/>
      <c r="T627" s="216"/>
      <c r="U627" s="216"/>
      <c r="V627" s="216"/>
      <c r="W627" s="216"/>
      <c r="X627" s="216"/>
      <c r="Y627" s="216"/>
      <c r="Z627" s="216"/>
      <c r="AA627" s="216"/>
      <c r="AB627" s="216"/>
      <c r="AC627" s="216"/>
      <c r="AD627" s="216"/>
      <c r="AE627" s="216"/>
      <c r="AF627" s="216"/>
      <c r="AG627" s="216"/>
      <c r="AH627" s="216"/>
      <c r="AI627" s="216"/>
      <c r="AJ627" s="216"/>
      <c r="AK627" s="216"/>
      <c r="AL627" s="216"/>
      <c r="AM627" s="216"/>
      <c r="AN627" s="216"/>
      <c r="AO627" s="216"/>
      <c r="AP627" s="216"/>
      <c r="AQ627" s="216"/>
      <c r="AR627" s="216"/>
      <c r="AS627" s="216"/>
      <c r="AT627" s="216"/>
      <c r="AU627" s="216"/>
      <c r="AV627" s="216"/>
      <c r="AW627" s="216"/>
      <c r="AX627" s="216"/>
      <c r="AY627" s="216"/>
      <c r="AZ627" s="216"/>
      <c r="BA627" s="216"/>
      <c r="BB627" s="216"/>
      <c r="BC627" s="216"/>
      <c r="BD627" s="216"/>
      <c r="BE627" s="216"/>
      <c r="BF627" s="216"/>
      <c r="BG627" s="216"/>
      <c r="BH627" s="216"/>
      <c r="BI627" s="216"/>
      <c r="BJ627" s="216"/>
      <c r="BK627" s="216"/>
      <c r="BL627" s="216"/>
      <c r="BM627" s="217">
        <v>15.312610090338399</v>
      </c>
    </row>
    <row r="628" spans="1:65">
      <c r="A628" s="30"/>
      <c r="B628" s="19">
        <v>1</v>
      </c>
      <c r="C628" s="9">
        <v>5</v>
      </c>
      <c r="D628" s="218">
        <v>15.576000000000001</v>
      </c>
      <c r="E628" s="218">
        <v>14.692037764053808</v>
      </c>
      <c r="F628" s="228">
        <v>23.3216</v>
      </c>
      <c r="G628" s="218">
        <v>17.100000000000001</v>
      </c>
      <c r="H628" s="218">
        <v>13.5</v>
      </c>
      <c r="I628" s="215"/>
      <c r="J628" s="216"/>
      <c r="K628" s="216"/>
      <c r="L628" s="216"/>
      <c r="M628" s="216"/>
      <c r="N628" s="216"/>
      <c r="O628" s="216"/>
      <c r="P628" s="216"/>
      <c r="Q628" s="216"/>
      <c r="R628" s="216"/>
      <c r="S628" s="216"/>
      <c r="T628" s="216"/>
      <c r="U628" s="216"/>
      <c r="V628" s="216"/>
      <c r="W628" s="216"/>
      <c r="X628" s="216"/>
      <c r="Y628" s="216"/>
      <c r="Z628" s="216"/>
      <c r="AA628" s="216"/>
      <c r="AB628" s="216"/>
      <c r="AC628" s="216"/>
      <c r="AD628" s="216"/>
      <c r="AE628" s="216"/>
      <c r="AF628" s="216"/>
      <c r="AG628" s="216"/>
      <c r="AH628" s="216"/>
      <c r="AI628" s="216"/>
      <c r="AJ628" s="216"/>
      <c r="AK628" s="216"/>
      <c r="AL628" s="216"/>
      <c r="AM628" s="216"/>
      <c r="AN628" s="216"/>
      <c r="AO628" s="216"/>
      <c r="AP628" s="216"/>
      <c r="AQ628" s="216"/>
      <c r="AR628" s="216"/>
      <c r="AS628" s="216"/>
      <c r="AT628" s="216"/>
      <c r="AU628" s="216"/>
      <c r="AV628" s="216"/>
      <c r="AW628" s="216"/>
      <c r="AX628" s="216"/>
      <c r="AY628" s="216"/>
      <c r="AZ628" s="216"/>
      <c r="BA628" s="216"/>
      <c r="BB628" s="216"/>
      <c r="BC628" s="216"/>
      <c r="BD628" s="216"/>
      <c r="BE628" s="216"/>
      <c r="BF628" s="216"/>
      <c r="BG628" s="216"/>
      <c r="BH628" s="216"/>
      <c r="BI628" s="216"/>
      <c r="BJ628" s="216"/>
      <c r="BK628" s="216"/>
      <c r="BL628" s="216"/>
      <c r="BM628" s="217">
        <v>9</v>
      </c>
    </row>
    <row r="629" spans="1:65">
      <c r="A629" s="30"/>
      <c r="B629" s="19">
        <v>1</v>
      </c>
      <c r="C629" s="9">
        <v>6</v>
      </c>
      <c r="D629" s="218">
        <v>15.497999999999999</v>
      </c>
      <c r="E629" s="218">
        <v>15.806443212978085</v>
      </c>
      <c r="F629" s="228">
        <v>23.293599999999998</v>
      </c>
      <c r="G629" s="218">
        <v>17.399999999999999</v>
      </c>
      <c r="H629" s="218">
        <v>13.4</v>
      </c>
      <c r="I629" s="215"/>
      <c r="J629" s="216"/>
      <c r="K629" s="216"/>
      <c r="L629" s="216"/>
      <c r="M629" s="216"/>
      <c r="N629" s="216"/>
      <c r="O629" s="216"/>
      <c r="P629" s="216"/>
      <c r="Q629" s="216"/>
      <c r="R629" s="216"/>
      <c r="S629" s="216"/>
      <c r="T629" s="216"/>
      <c r="U629" s="216"/>
      <c r="V629" s="216"/>
      <c r="W629" s="216"/>
      <c r="X629" s="216"/>
      <c r="Y629" s="216"/>
      <c r="Z629" s="216"/>
      <c r="AA629" s="216"/>
      <c r="AB629" s="216"/>
      <c r="AC629" s="216"/>
      <c r="AD629" s="216"/>
      <c r="AE629" s="216"/>
      <c r="AF629" s="216"/>
      <c r="AG629" s="216"/>
      <c r="AH629" s="216"/>
      <c r="AI629" s="216"/>
      <c r="AJ629" s="216"/>
      <c r="AK629" s="216"/>
      <c r="AL629" s="216"/>
      <c r="AM629" s="216"/>
      <c r="AN629" s="216"/>
      <c r="AO629" s="216"/>
      <c r="AP629" s="216"/>
      <c r="AQ629" s="216"/>
      <c r="AR629" s="216"/>
      <c r="AS629" s="216"/>
      <c r="AT629" s="216"/>
      <c r="AU629" s="216"/>
      <c r="AV629" s="216"/>
      <c r="AW629" s="216"/>
      <c r="AX629" s="216"/>
      <c r="AY629" s="216"/>
      <c r="AZ629" s="216"/>
      <c r="BA629" s="216"/>
      <c r="BB629" s="216"/>
      <c r="BC629" s="216"/>
      <c r="BD629" s="216"/>
      <c r="BE629" s="216"/>
      <c r="BF629" s="216"/>
      <c r="BG629" s="216"/>
      <c r="BH629" s="216"/>
      <c r="BI629" s="216"/>
      <c r="BJ629" s="216"/>
      <c r="BK629" s="216"/>
      <c r="BL629" s="216"/>
      <c r="BM629" s="219"/>
    </row>
    <row r="630" spans="1:65">
      <c r="A630" s="30"/>
      <c r="B630" s="20" t="s">
        <v>262</v>
      </c>
      <c r="C630" s="12"/>
      <c r="D630" s="220">
        <v>15.535833333333336</v>
      </c>
      <c r="E630" s="220">
        <v>15.227940361353768</v>
      </c>
      <c r="F630" s="220">
        <v>23.318733333333331</v>
      </c>
      <c r="G630" s="220">
        <v>17.066666666666666</v>
      </c>
      <c r="H630" s="220">
        <v>13.333333333333334</v>
      </c>
      <c r="I630" s="215"/>
      <c r="J630" s="216"/>
      <c r="K630" s="216"/>
      <c r="L630" s="216"/>
      <c r="M630" s="216"/>
      <c r="N630" s="216"/>
      <c r="O630" s="216"/>
      <c r="P630" s="216"/>
      <c r="Q630" s="216"/>
      <c r="R630" s="216"/>
      <c r="S630" s="216"/>
      <c r="T630" s="216"/>
      <c r="U630" s="216"/>
      <c r="V630" s="216"/>
      <c r="W630" s="216"/>
      <c r="X630" s="216"/>
      <c r="Y630" s="216"/>
      <c r="Z630" s="216"/>
      <c r="AA630" s="216"/>
      <c r="AB630" s="216"/>
      <c r="AC630" s="216"/>
      <c r="AD630" s="216"/>
      <c r="AE630" s="216"/>
      <c r="AF630" s="216"/>
      <c r="AG630" s="216"/>
      <c r="AH630" s="216"/>
      <c r="AI630" s="216"/>
      <c r="AJ630" s="216"/>
      <c r="AK630" s="216"/>
      <c r="AL630" s="216"/>
      <c r="AM630" s="216"/>
      <c r="AN630" s="216"/>
      <c r="AO630" s="216"/>
      <c r="AP630" s="216"/>
      <c r="AQ630" s="216"/>
      <c r="AR630" s="216"/>
      <c r="AS630" s="216"/>
      <c r="AT630" s="216"/>
      <c r="AU630" s="216"/>
      <c r="AV630" s="216"/>
      <c r="AW630" s="216"/>
      <c r="AX630" s="216"/>
      <c r="AY630" s="216"/>
      <c r="AZ630" s="216"/>
      <c r="BA630" s="216"/>
      <c r="BB630" s="216"/>
      <c r="BC630" s="216"/>
      <c r="BD630" s="216"/>
      <c r="BE630" s="216"/>
      <c r="BF630" s="216"/>
      <c r="BG630" s="216"/>
      <c r="BH630" s="216"/>
      <c r="BI630" s="216"/>
      <c r="BJ630" s="216"/>
      <c r="BK630" s="216"/>
      <c r="BL630" s="216"/>
      <c r="BM630" s="219"/>
    </row>
    <row r="631" spans="1:65">
      <c r="A631" s="30"/>
      <c r="B631" s="3" t="s">
        <v>263</v>
      </c>
      <c r="C631" s="29"/>
      <c r="D631" s="218">
        <v>15.526</v>
      </c>
      <c r="E631" s="218">
        <v>15.380827701962215</v>
      </c>
      <c r="F631" s="218">
        <v>23.321399999999997</v>
      </c>
      <c r="G631" s="218">
        <v>17.149999999999999</v>
      </c>
      <c r="H631" s="218">
        <v>13.4</v>
      </c>
      <c r="I631" s="215"/>
      <c r="J631" s="216"/>
      <c r="K631" s="216"/>
      <c r="L631" s="216"/>
      <c r="M631" s="216"/>
      <c r="N631" s="216"/>
      <c r="O631" s="216"/>
      <c r="P631" s="216"/>
      <c r="Q631" s="216"/>
      <c r="R631" s="216"/>
      <c r="S631" s="216"/>
      <c r="T631" s="216"/>
      <c r="U631" s="216"/>
      <c r="V631" s="216"/>
      <c r="W631" s="216"/>
      <c r="X631" s="216"/>
      <c r="Y631" s="216"/>
      <c r="Z631" s="216"/>
      <c r="AA631" s="216"/>
      <c r="AB631" s="216"/>
      <c r="AC631" s="216"/>
      <c r="AD631" s="216"/>
      <c r="AE631" s="216"/>
      <c r="AF631" s="216"/>
      <c r="AG631" s="216"/>
      <c r="AH631" s="216"/>
      <c r="AI631" s="216"/>
      <c r="AJ631" s="216"/>
      <c r="AK631" s="216"/>
      <c r="AL631" s="216"/>
      <c r="AM631" s="216"/>
      <c r="AN631" s="216"/>
      <c r="AO631" s="216"/>
      <c r="AP631" s="216"/>
      <c r="AQ631" s="216"/>
      <c r="AR631" s="216"/>
      <c r="AS631" s="216"/>
      <c r="AT631" s="216"/>
      <c r="AU631" s="216"/>
      <c r="AV631" s="216"/>
      <c r="AW631" s="216"/>
      <c r="AX631" s="216"/>
      <c r="AY631" s="216"/>
      <c r="AZ631" s="216"/>
      <c r="BA631" s="216"/>
      <c r="BB631" s="216"/>
      <c r="BC631" s="216"/>
      <c r="BD631" s="216"/>
      <c r="BE631" s="216"/>
      <c r="BF631" s="216"/>
      <c r="BG631" s="216"/>
      <c r="BH631" s="216"/>
      <c r="BI631" s="216"/>
      <c r="BJ631" s="216"/>
      <c r="BK631" s="216"/>
      <c r="BL631" s="216"/>
      <c r="BM631" s="219"/>
    </row>
    <row r="632" spans="1:65">
      <c r="A632" s="30"/>
      <c r="B632" s="3" t="s">
        <v>264</v>
      </c>
      <c r="C632" s="29"/>
      <c r="D632" s="218">
        <v>8.5487815895989805E-2</v>
      </c>
      <c r="E632" s="218">
        <v>0.54063540895499018</v>
      </c>
      <c r="F632" s="218">
        <v>1.7973165182201104E-2</v>
      </c>
      <c r="G632" s="218">
        <v>0.43665394383500816</v>
      </c>
      <c r="H632" s="218">
        <v>0.22509257354845502</v>
      </c>
      <c r="I632" s="215"/>
      <c r="J632" s="216"/>
      <c r="K632" s="216"/>
      <c r="L632" s="216"/>
      <c r="M632" s="216"/>
      <c r="N632" s="216"/>
      <c r="O632" s="216"/>
      <c r="P632" s="216"/>
      <c r="Q632" s="216"/>
      <c r="R632" s="216"/>
      <c r="S632" s="216"/>
      <c r="T632" s="216"/>
      <c r="U632" s="216"/>
      <c r="V632" s="216"/>
      <c r="W632" s="216"/>
      <c r="X632" s="216"/>
      <c r="Y632" s="216"/>
      <c r="Z632" s="216"/>
      <c r="AA632" s="216"/>
      <c r="AB632" s="216"/>
      <c r="AC632" s="216"/>
      <c r="AD632" s="216"/>
      <c r="AE632" s="216"/>
      <c r="AF632" s="216"/>
      <c r="AG632" s="216"/>
      <c r="AH632" s="216"/>
      <c r="AI632" s="216"/>
      <c r="AJ632" s="216"/>
      <c r="AK632" s="216"/>
      <c r="AL632" s="216"/>
      <c r="AM632" s="216"/>
      <c r="AN632" s="216"/>
      <c r="AO632" s="216"/>
      <c r="AP632" s="216"/>
      <c r="AQ632" s="216"/>
      <c r="AR632" s="216"/>
      <c r="AS632" s="216"/>
      <c r="AT632" s="216"/>
      <c r="AU632" s="216"/>
      <c r="AV632" s="216"/>
      <c r="AW632" s="216"/>
      <c r="AX632" s="216"/>
      <c r="AY632" s="216"/>
      <c r="AZ632" s="216"/>
      <c r="BA632" s="216"/>
      <c r="BB632" s="216"/>
      <c r="BC632" s="216"/>
      <c r="BD632" s="216"/>
      <c r="BE632" s="216"/>
      <c r="BF632" s="216"/>
      <c r="BG632" s="216"/>
      <c r="BH632" s="216"/>
      <c r="BI632" s="216"/>
      <c r="BJ632" s="216"/>
      <c r="BK632" s="216"/>
      <c r="BL632" s="216"/>
      <c r="BM632" s="219"/>
    </row>
    <row r="633" spans="1:65">
      <c r="A633" s="30"/>
      <c r="B633" s="3" t="s">
        <v>86</v>
      </c>
      <c r="C633" s="29"/>
      <c r="D633" s="13">
        <v>5.5026218460112507E-3</v>
      </c>
      <c r="E633" s="13">
        <v>3.5502858306894994E-2</v>
      </c>
      <c r="F633" s="13">
        <v>7.707607838419371E-4</v>
      </c>
      <c r="G633" s="13">
        <v>2.558519202158251E-2</v>
      </c>
      <c r="H633" s="13">
        <v>1.6881943016134125E-2</v>
      </c>
      <c r="I633" s="146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30"/>
      <c r="B634" s="3" t="s">
        <v>265</v>
      </c>
      <c r="C634" s="29"/>
      <c r="D634" s="13">
        <v>1.4577739632760656E-2</v>
      </c>
      <c r="E634" s="13">
        <v>-5.5294119346808168E-3</v>
      </c>
      <c r="F634" s="13">
        <v>0.5228451058155299</v>
      </c>
      <c r="G634" s="13">
        <v>0.1145498099918969</v>
      </c>
      <c r="H634" s="13">
        <v>-0.12925796094383046</v>
      </c>
      <c r="I634" s="146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30"/>
      <c r="B635" s="46" t="s">
        <v>266</v>
      </c>
      <c r="C635" s="47"/>
      <c r="D635" s="45">
        <v>0</v>
      </c>
      <c r="E635" s="45">
        <v>0.14000000000000001</v>
      </c>
      <c r="F635" s="45">
        <v>3.43</v>
      </c>
      <c r="G635" s="45">
        <v>0.67</v>
      </c>
      <c r="H635" s="45">
        <v>0.97</v>
      </c>
      <c r="I635" s="146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B636" s="31"/>
      <c r="C636" s="20"/>
      <c r="D636" s="20"/>
      <c r="E636" s="20"/>
      <c r="F636" s="20"/>
      <c r="G636" s="20"/>
      <c r="H636" s="20"/>
      <c r="BM636" s="55"/>
    </row>
    <row r="637" spans="1:65" ht="15">
      <c r="B637" s="8" t="s">
        <v>589</v>
      </c>
      <c r="BM637" s="28" t="s">
        <v>66</v>
      </c>
    </row>
    <row r="638" spans="1:65" ht="15">
      <c r="A638" s="25" t="s">
        <v>34</v>
      </c>
      <c r="B638" s="18" t="s">
        <v>110</v>
      </c>
      <c r="C638" s="15" t="s">
        <v>111</v>
      </c>
      <c r="D638" s="16" t="s">
        <v>230</v>
      </c>
      <c r="E638" s="17" t="s">
        <v>230</v>
      </c>
      <c r="F638" s="17" t="s">
        <v>230</v>
      </c>
      <c r="G638" s="17" t="s">
        <v>230</v>
      </c>
      <c r="H638" s="17" t="s">
        <v>230</v>
      </c>
      <c r="I638" s="17" t="s">
        <v>230</v>
      </c>
      <c r="J638" s="17" t="s">
        <v>230</v>
      </c>
      <c r="K638" s="17" t="s">
        <v>230</v>
      </c>
      <c r="L638" s="17" t="s">
        <v>230</v>
      </c>
      <c r="M638" s="17" t="s">
        <v>230</v>
      </c>
      <c r="N638" s="17" t="s">
        <v>230</v>
      </c>
      <c r="O638" s="17" t="s">
        <v>230</v>
      </c>
      <c r="P638" s="17" t="s">
        <v>230</v>
      </c>
      <c r="Q638" s="17" t="s">
        <v>230</v>
      </c>
      <c r="R638" s="17" t="s">
        <v>230</v>
      </c>
      <c r="S638" s="17" t="s">
        <v>230</v>
      </c>
      <c r="T638" s="17" t="s">
        <v>230</v>
      </c>
      <c r="U638" s="17" t="s">
        <v>230</v>
      </c>
      <c r="V638" s="17" t="s">
        <v>230</v>
      </c>
      <c r="W638" s="17" t="s">
        <v>230</v>
      </c>
      <c r="X638" s="146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8">
        <v>1</v>
      </c>
    </row>
    <row r="639" spans="1:65">
      <c r="A639" s="30"/>
      <c r="B639" s="19" t="s">
        <v>231</v>
      </c>
      <c r="C639" s="9" t="s">
        <v>231</v>
      </c>
      <c r="D639" s="144" t="s">
        <v>234</v>
      </c>
      <c r="E639" s="145" t="s">
        <v>235</v>
      </c>
      <c r="F639" s="145" t="s">
        <v>236</v>
      </c>
      <c r="G639" s="145" t="s">
        <v>237</v>
      </c>
      <c r="H639" s="145" t="s">
        <v>239</v>
      </c>
      <c r="I639" s="145" t="s">
        <v>240</v>
      </c>
      <c r="J639" s="145" t="s">
        <v>241</v>
      </c>
      <c r="K639" s="145" t="s">
        <v>242</v>
      </c>
      <c r="L639" s="145" t="s">
        <v>243</v>
      </c>
      <c r="M639" s="145" t="s">
        <v>244</v>
      </c>
      <c r="N639" s="145" t="s">
        <v>245</v>
      </c>
      <c r="O639" s="145" t="s">
        <v>246</v>
      </c>
      <c r="P639" s="145" t="s">
        <v>248</v>
      </c>
      <c r="Q639" s="145" t="s">
        <v>249</v>
      </c>
      <c r="R639" s="145" t="s">
        <v>250</v>
      </c>
      <c r="S639" s="145" t="s">
        <v>251</v>
      </c>
      <c r="T639" s="145" t="s">
        <v>286</v>
      </c>
      <c r="U639" s="145" t="s">
        <v>254</v>
      </c>
      <c r="V639" s="145" t="s">
        <v>255</v>
      </c>
      <c r="W639" s="145" t="s">
        <v>301</v>
      </c>
      <c r="X639" s="146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 t="s">
        <v>3</v>
      </c>
    </row>
    <row r="640" spans="1:65">
      <c r="A640" s="30"/>
      <c r="B640" s="19"/>
      <c r="C640" s="9"/>
      <c r="D640" s="10" t="s">
        <v>289</v>
      </c>
      <c r="E640" s="11" t="s">
        <v>289</v>
      </c>
      <c r="F640" s="11" t="s">
        <v>290</v>
      </c>
      <c r="G640" s="11" t="s">
        <v>290</v>
      </c>
      <c r="H640" s="11" t="s">
        <v>324</v>
      </c>
      <c r="I640" s="11" t="s">
        <v>289</v>
      </c>
      <c r="J640" s="11" t="s">
        <v>289</v>
      </c>
      <c r="K640" s="11" t="s">
        <v>289</v>
      </c>
      <c r="L640" s="11" t="s">
        <v>289</v>
      </c>
      <c r="M640" s="11" t="s">
        <v>289</v>
      </c>
      <c r="N640" s="11" t="s">
        <v>289</v>
      </c>
      <c r="O640" s="11" t="s">
        <v>324</v>
      </c>
      <c r="P640" s="11" t="s">
        <v>324</v>
      </c>
      <c r="Q640" s="11" t="s">
        <v>289</v>
      </c>
      <c r="R640" s="11" t="s">
        <v>289</v>
      </c>
      <c r="S640" s="11" t="s">
        <v>289</v>
      </c>
      <c r="T640" s="11" t="s">
        <v>324</v>
      </c>
      <c r="U640" s="11" t="s">
        <v>290</v>
      </c>
      <c r="V640" s="11" t="s">
        <v>290</v>
      </c>
      <c r="W640" s="11" t="s">
        <v>290</v>
      </c>
      <c r="X640" s="146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1</v>
      </c>
    </row>
    <row r="641" spans="1:65">
      <c r="A641" s="30"/>
      <c r="B641" s="19"/>
      <c r="C641" s="9"/>
      <c r="D641" s="26" t="s">
        <v>325</v>
      </c>
      <c r="E641" s="26" t="s">
        <v>326</v>
      </c>
      <c r="F641" s="26" t="s">
        <v>326</v>
      </c>
      <c r="G641" s="26" t="s">
        <v>327</v>
      </c>
      <c r="H641" s="26" t="s">
        <v>327</v>
      </c>
      <c r="I641" s="26" t="s">
        <v>327</v>
      </c>
      <c r="J641" s="26" t="s">
        <v>327</v>
      </c>
      <c r="K641" s="26" t="s">
        <v>327</v>
      </c>
      <c r="L641" s="26" t="s">
        <v>327</v>
      </c>
      <c r="M641" s="26" t="s">
        <v>327</v>
      </c>
      <c r="N641" s="26" t="s">
        <v>327</v>
      </c>
      <c r="O641" s="26" t="s">
        <v>325</v>
      </c>
      <c r="P641" s="26" t="s">
        <v>325</v>
      </c>
      <c r="Q641" s="26" t="s">
        <v>327</v>
      </c>
      <c r="R641" s="26" t="s">
        <v>325</v>
      </c>
      <c r="S641" s="26" t="s">
        <v>292</v>
      </c>
      <c r="T641" s="26" t="s">
        <v>328</v>
      </c>
      <c r="U641" s="26" t="s">
        <v>325</v>
      </c>
      <c r="V641" s="26" t="s">
        <v>261</v>
      </c>
      <c r="W641" s="26" t="s">
        <v>327</v>
      </c>
      <c r="X641" s="146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8">
        <v>2</v>
      </c>
    </row>
    <row r="642" spans="1:65">
      <c r="A642" s="30"/>
      <c r="B642" s="18">
        <v>1</v>
      </c>
      <c r="C642" s="14">
        <v>1</v>
      </c>
      <c r="D642" s="214">
        <v>40.6</v>
      </c>
      <c r="E642" s="214">
        <v>38.957913217540323</v>
      </c>
      <c r="F642" s="214">
        <v>36.793999999999997</v>
      </c>
      <c r="G642" s="214">
        <v>38.950000000000003</v>
      </c>
      <c r="H642" s="214">
        <v>42.7</v>
      </c>
      <c r="I642" s="214">
        <v>41.4</v>
      </c>
      <c r="J642" s="214">
        <v>39</v>
      </c>
      <c r="K642" s="214">
        <v>43.1</v>
      </c>
      <c r="L642" s="214">
        <v>39.1</v>
      </c>
      <c r="M642" s="214">
        <v>39.1</v>
      </c>
      <c r="N642" s="214">
        <v>38.5</v>
      </c>
      <c r="O642" s="214">
        <v>40.459420407699994</v>
      </c>
      <c r="P642" s="214">
        <v>44</v>
      </c>
      <c r="Q642" s="214">
        <v>41</v>
      </c>
      <c r="R642" s="214">
        <v>41</v>
      </c>
      <c r="S642" s="214">
        <v>40.6</v>
      </c>
      <c r="T642" s="214">
        <v>41.5</v>
      </c>
      <c r="U642" s="214">
        <v>38.33</v>
      </c>
      <c r="V642" s="214">
        <v>42</v>
      </c>
      <c r="W642" s="230">
        <v>37.487000000000002</v>
      </c>
      <c r="X642" s="215"/>
      <c r="Y642" s="216"/>
      <c r="Z642" s="216"/>
      <c r="AA642" s="216"/>
      <c r="AB642" s="216"/>
      <c r="AC642" s="216"/>
      <c r="AD642" s="216"/>
      <c r="AE642" s="216"/>
      <c r="AF642" s="216"/>
      <c r="AG642" s="216"/>
      <c r="AH642" s="216"/>
      <c r="AI642" s="216"/>
      <c r="AJ642" s="216"/>
      <c r="AK642" s="216"/>
      <c r="AL642" s="216"/>
      <c r="AM642" s="216"/>
      <c r="AN642" s="216"/>
      <c r="AO642" s="216"/>
      <c r="AP642" s="216"/>
      <c r="AQ642" s="216"/>
      <c r="AR642" s="216"/>
      <c r="AS642" s="216"/>
      <c r="AT642" s="216"/>
      <c r="AU642" s="216"/>
      <c r="AV642" s="216"/>
      <c r="AW642" s="216"/>
      <c r="AX642" s="216"/>
      <c r="AY642" s="216"/>
      <c r="AZ642" s="216"/>
      <c r="BA642" s="216"/>
      <c r="BB642" s="216"/>
      <c r="BC642" s="216"/>
      <c r="BD642" s="216"/>
      <c r="BE642" s="216"/>
      <c r="BF642" s="216"/>
      <c r="BG642" s="216"/>
      <c r="BH642" s="216"/>
      <c r="BI642" s="216"/>
      <c r="BJ642" s="216"/>
      <c r="BK642" s="216"/>
      <c r="BL642" s="216"/>
      <c r="BM642" s="217">
        <v>1</v>
      </c>
    </row>
    <row r="643" spans="1:65">
      <c r="A643" s="30"/>
      <c r="B643" s="19">
        <v>1</v>
      </c>
      <c r="C643" s="9">
        <v>2</v>
      </c>
      <c r="D643" s="218">
        <v>41.1</v>
      </c>
      <c r="E643" s="218">
        <v>39.270145401584429</v>
      </c>
      <c r="F643" s="218">
        <v>38.906999999999996</v>
      </c>
      <c r="G643" s="218">
        <v>37.67</v>
      </c>
      <c r="H643" s="218">
        <v>42.4</v>
      </c>
      <c r="I643" s="218">
        <v>44.5</v>
      </c>
      <c r="J643" s="218">
        <v>39.5</v>
      </c>
      <c r="K643" s="218">
        <v>43.1</v>
      </c>
      <c r="L643" s="218">
        <v>39.200000000000003</v>
      </c>
      <c r="M643" s="218">
        <v>40.4</v>
      </c>
      <c r="N643" s="218">
        <v>38</v>
      </c>
      <c r="O643" s="218">
        <v>39.943014954500001</v>
      </c>
      <c r="P643" s="218">
        <v>43</v>
      </c>
      <c r="Q643" s="218">
        <v>36.799999999999997</v>
      </c>
      <c r="R643" s="218">
        <v>40</v>
      </c>
      <c r="S643" s="218">
        <v>40.6</v>
      </c>
      <c r="T643" s="218">
        <v>44</v>
      </c>
      <c r="U643" s="218">
        <v>37.5</v>
      </c>
      <c r="V643" s="218">
        <v>40</v>
      </c>
      <c r="W643" s="218">
        <v>39.639000000000003</v>
      </c>
      <c r="X643" s="215"/>
      <c r="Y643" s="216"/>
      <c r="Z643" s="216"/>
      <c r="AA643" s="216"/>
      <c r="AB643" s="216"/>
      <c r="AC643" s="216"/>
      <c r="AD643" s="216"/>
      <c r="AE643" s="216"/>
      <c r="AF643" s="216"/>
      <c r="AG643" s="216"/>
      <c r="AH643" s="216"/>
      <c r="AI643" s="216"/>
      <c r="AJ643" s="216"/>
      <c r="AK643" s="216"/>
      <c r="AL643" s="216"/>
      <c r="AM643" s="216"/>
      <c r="AN643" s="216"/>
      <c r="AO643" s="216"/>
      <c r="AP643" s="216"/>
      <c r="AQ643" s="216"/>
      <c r="AR643" s="216"/>
      <c r="AS643" s="216"/>
      <c r="AT643" s="216"/>
      <c r="AU643" s="216"/>
      <c r="AV643" s="216"/>
      <c r="AW643" s="216"/>
      <c r="AX643" s="216"/>
      <c r="AY643" s="216"/>
      <c r="AZ643" s="216"/>
      <c r="BA643" s="216"/>
      <c r="BB643" s="216"/>
      <c r="BC643" s="216"/>
      <c r="BD643" s="216"/>
      <c r="BE643" s="216"/>
      <c r="BF643" s="216"/>
      <c r="BG643" s="216"/>
      <c r="BH643" s="216"/>
      <c r="BI643" s="216"/>
      <c r="BJ643" s="216"/>
      <c r="BK643" s="216"/>
      <c r="BL643" s="216"/>
      <c r="BM643" s="217">
        <v>13</v>
      </c>
    </row>
    <row r="644" spans="1:65">
      <c r="A644" s="30"/>
      <c r="B644" s="19">
        <v>1</v>
      </c>
      <c r="C644" s="9">
        <v>3</v>
      </c>
      <c r="D644" s="218">
        <v>40.700000000000003</v>
      </c>
      <c r="E644" s="218">
        <v>39.652342644219956</v>
      </c>
      <c r="F644" s="218">
        <v>36.856000000000002</v>
      </c>
      <c r="G644" s="218">
        <v>38.479999999999997</v>
      </c>
      <c r="H644" s="218">
        <v>43.7</v>
      </c>
      <c r="I644" s="218">
        <v>43.2</v>
      </c>
      <c r="J644" s="218">
        <v>39.299999999999997</v>
      </c>
      <c r="K644" s="218">
        <v>42.3</v>
      </c>
      <c r="L644" s="218">
        <v>38.9</v>
      </c>
      <c r="M644" s="218">
        <v>38.6</v>
      </c>
      <c r="N644" s="229">
        <v>40.4</v>
      </c>
      <c r="O644" s="218">
        <v>38.629942854299998</v>
      </c>
      <c r="P644" s="218">
        <v>43</v>
      </c>
      <c r="Q644" s="218">
        <v>37.700000000000003</v>
      </c>
      <c r="R644" s="218">
        <v>40</v>
      </c>
      <c r="S644" s="218">
        <v>40.799999999999997</v>
      </c>
      <c r="T644" s="218">
        <v>42.4</v>
      </c>
      <c r="U644" s="218">
        <v>38.090000000000003</v>
      </c>
      <c r="V644" s="218">
        <v>42</v>
      </c>
      <c r="W644" s="218">
        <v>39.152000000000001</v>
      </c>
      <c r="X644" s="215"/>
      <c r="Y644" s="216"/>
      <c r="Z644" s="216"/>
      <c r="AA644" s="216"/>
      <c r="AB644" s="216"/>
      <c r="AC644" s="216"/>
      <c r="AD644" s="216"/>
      <c r="AE644" s="216"/>
      <c r="AF644" s="216"/>
      <c r="AG644" s="216"/>
      <c r="AH644" s="216"/>
      <c r="AI644" s="216"/>
      <c r="AJ644" s="216"/>
      <c r="AK644" s="216"/>
      <c r="AL644" s="216"/>
      <c r="AM644" s="216"/>
      <c r="AN644" s="216"/>
      <c r="AO644" s="216"/>
      <c r="AP644" s="216"/>
      <c r="AQ644" s="216"/>
      <c r="AR644" s="216"/>
      <c r="AS644" s="216"/>
      <c r="AT644" s="216"/>
      <c r="AU644" s="216"/>
      <c r="AV644" s="216"/>
      <c r="AW644" s="216"/>
      <c r="AX644" s="216"/>
      <c r="AY644" s="216"/>
      <c r="AZ644" s="216"/>
      <c r="BA644" s="216"/>
      <c r="BB644" s="216"/>
      <c r="BC644" s="216"/>
      <c r="BD644" s="216"/>
      <c r="BE644" s="216"/>
      <c r="BF644" s="216"/>
      <c r="BG644" s="216"/>
      <c r="BH644" s="216"/>
      <c r="BI644" s="216"/>
      <c r="BJ644" s="216"/>
      <c r="BK644" s="216"/>
      <c r="BL644" s="216"/>
      <c r="BM644" s="217">
        <v>16</v>
      </c>
    </row>
    <row r="645" spans="1:65">
      <c r="A645" s="30"/>
      <c r="B645" s="19">
        <v>1</v>
      </c>
      <c r="C645" s="9">
        <v>4</v>
      </c>
      <c r="D645" s="218">
        <v>40.700000000000003</v>
      </c>
      <c r="E645" s="218">
        <v>37.749742164166058</v>
      </c>
      <c r="F645" s="218">
        <v>38.811999999999998</v>
      </c>
      <c r="G645" s="218">
        <v>40.520000000000003</v>
      </c>
      <c r="H645" s="218">
        <v>41.8</v>
      </c>
      <c r="I645" s="218">
        <v>42</v>
      </c>
      <c r="J645" s="218">
        <v>39.700000000000003</v>
      </c>
      <c r="K645" s="218">
        <v>44.1</v>
      </c>
      <c r="L645" s="218">
        <v>38.700000000000003</v>
      </c>
      <c r="M645" s="218">
        <v>41</v>
      </c>
      <c r="N645" s="218">
        <v>38.299999999999997</v>
      </c>
      <c r="O645" s="218">
        <v>40.070679350398564</v>
      </c>
      <c r="P645" s="218">
        <v>43</v>
      </c>
      <c r="Q645" s="218">
        <v>38.200000000000003</v>
      </c>
      <c r="R645" s="218">
        <v>41</v>
      </c>
      <c r="S645" s="218">
        <v>40.9</v>
      </c>
      <c r="T645" s="218">
        <v>43.1</v>
      </c>
      <c r="U645" s="218">
        <v>38.200000000000003</v>
      </c>
      <c r="V645" s="218">
        <v>41</v>
      </c>
      <c r="W645" s="218">
        <v>38.460999999999999</v>
      </c>
      <c r="X645" s="215"/>
      <c r="Y645" s="216"/>
      <c r="Z645" s="216"/>
      <c r="AA645" s="216"/>
      <c r="AB645" s="216"/>
      <c r="AC645" s="216"/>
      <c r="AD645" s="216"/>
      <c r="AE645" s="216"/>
      <c r="AF645" s="216"/>
      <c r="AG645" s="216"/>
      <c r="AH645" s="216"/>
      <c r="AI645" s="216"/>
      <c r="AJ645" s="216"/>
      <c r="AK645" s="216"/>
      <c r="AL645" s="216"/>
      <c r="AM645" s="216"/>
      <c r="AN645" s="216"/>
      <c r="AO645" s="216"/>
      <c r="AP645" s="216"/>
      <c r="AQ645" s="216"/>
      <c r="AR645" s="216"/>
      <c r="AS645" s="216"/>
      <c r="AT645" s="216"/>
      <c r="AU645" s="216"/>
      <c r="AV645" s="216"/>
      <c r="AW645" s="216"/>
      <c r="AX645" s="216"/>
      <c r="AY645" s="216"/>
      <c r="AZ645" s="216"/>
      <c r="BA645" s="216"/>
      <c r="BB645" s="216"/>
      <c r="BC645" s="216"/>
      <c r="BD645" s="216"/>
      <c r="BE645" s="216"/>
      <c r="BF645" s="216"/>
      <c r="BG645" s="216"/>
      <c r="BH645" s="216"/>
      <c r="BI645" s="216"/>
      <c r="BJ645" s="216"/>
      <c r="BK645" s="216"/>
      <c r="BL645" s="216"/>
      <c r="BM645" s="217">
        <v>40.315566406967584</v>
      </c>
    </row>
    <row r="646" spans="1:65">
      <c r="A646" s="30"/>
      <c r="B646" s="19">
        <v>1</v>
      </c>
      <c r="C646" s="9">
        <v>5</v>
      </c>
      <c r="D646" s="218">
        <v>40.200000000000003</v>
      </c>
      <c r="E646" s="218">
        <v>38.324053137065476</v>
      </c>
      <c r="F646" s="218">
        <v>40.89</v>
      </c>
      <c r="G646" s="218">
        <v>40.229999999999997</v>
      </c>
      <c r="H646" s="218">
        <v>42.4</v>
      </c>
      <c r="I646" s="218">
        <v>41.8</v>
      </c>
      <c r="J646" s="218">
        <v>39.5</v>
      </c>
      <c r="K646" s="218">
        <v>42.7</v>
      </c>
      <c r="L646" s="218">
        <v>39.6</v>
      </c>
      <c r="M646" s="218">
        <v>40.799999999999997</v>
      </c>
      <c r="N646" s="218">
        <v>39</v>
      </c>
      <c r="O646" s="218">
        <v>38.455168938899995</v>
      </c>
      <c r="P646" s="218">
        <v>43</v>
      </c>
      <c r="Q646" s="218">
        <v>37.799999999999997</v>
      </c>
      <c r="R646" s="218">
        <v>40</v>
      </c>
      <c r="S646" s="218">
        <v>40.4</v>
      </c>
      <c r="T646" s="218">
        <v>46.1</v>
      </c>
      <c r="U646" s="218">
        <v>37.200000000000003</v>
      </c>
      <c r="V646" s="218">
        <v>41</v>
      </c>
      <c r="W646" s="218">
        <v>39.406999999999996</v>
      </c>
      <c r="X646" s="215"/>
      <c r="Y646" s="216"/>
      <c r="Z646" s="216"/>
      <c r="AA646" s="216"/>
      <c r="AB646" s="216"/>
      <c r="AC646" s="216"/>
      <c r="AD646" s="216"/>
      <c r="AE646" s="216"/>
      <c r="AF646" s="216"/>
      <c r="AG646" s="216"/>
      <c r="AH646" s="216"/>
      <c r="AI646" s="216"/>
      <c r="AJ646" s="216"/>
      <c r="AK646" s="216"/>
      <c r="AL646" s="216"/>
      <c r="AM646" s="216"/>
      <c r="AN646" s="216"/>
      <c r="AO646" s="216"/>
      <c r="AP646" s="216"/>
      <c r="AQ646" s="216"/>
      <c r="AR646" s="216"/>
      <c r="AS646" s="216"/>
      <c r="AT646" s="216"/>
      <c r="AU646" s="216"/>
      <c r="AV646" s="216"/>
      <c r="AW646" s="216"/>
      <c r="AX646" s="216"/>
      <c r="AY646" s="216"/>
      <c r="AZ646" s="216"/>
      <c r="BA646" s="216"/>
      <c r="BB646" s="216"/>
      <c r="BC646" s="216"/>
      <c r="BD646" s="216"/>
      <c r="BE646" s="216"/>
      <c r="BF646" s="216"/>
      <c r="BG646" s="216"/>
      <c r="BH646" s="216"/>
      <c r="BI646" s="216"/>
      <c r="BJ646" s="216"/>
      <c r="BK646" s="216"/>
      <c r="BL646" s="216"/>
      <c r="BM646" s="217">
        <v>106</v>
      </c>
    </row>
    <row r="647" spans="1:65">
      <c r="A647" s="30"/>
      <c r="B647" s="19">
        <v>1</v>
      </c>
      <c r="C647" s="9">
        <v>6</v>
      </c>
      <c r="D647" s="218">
        <v>41</v>
      </c>
      <c r="E647" s="218">
        <v>38.801926004435195</v>
      </c>
      <c r="F647" s="218">
        <v>37.399000000000001</v>
      </c>
      <c r="G647" s="218">
        <v>38.75</v>
      </c>
      <c r="H647" s="218">
        <v>42.9</v>
      </c>
      <c r="I647" s="218">
        <v>44.8</v>
      </c>
      <c r="J647" s="218">
        <v>39.4</v>
      </c>
      <c r="K647" s="218">
        <v>42.6</v>
      </c>
      <c r="L647" s="218">
        <v>39.299999999999997</v>
      </c>
      <c r="M647" s="218">
        <v>39.5</v>
      </c>
      <c r="N647" s="218">
        <v>38.799999999999997</v>
      </c>
      <c r="O647" s="218">
        <v>39.138819761299999</v>
      </c>
      <c r="P647" s="218">
        <v>44</v>
      </c>
      <c r="Q647" s="229">
        <v>33.700000000000003</v>
      </c>
      <c r="R647" s="218">
        <v>42</v>
      </c>
      <c r="S647" s="218">
        <v>40.9</v>
      </c>
      <c r="T647" s="218">
        <v>43</v>
      </c>
      <c r="U647" s="218">
        <v>38.090000000000003</v>
      </c>
      <c r="V647" s="218">
        <v>40</v>
      </c>
      <c r="W647" s="218">
        <v>39.28</v>
      </c>
      <c r="X647" s="215"/>
      <c r="Y647" s="216"/>
      <c r="Z647" s="216"/>
      <c r="AA647" s="216"/>
      <c r="AB647" s="216"/>
      <c r="AC647" s="216"/>
      <c r="AD647" s="216"/>
      <c r="AE647" s="216"/>
      <c r="AF647" s="216"/>
      <c r="AG647" s="216"/>
      <c r="AH647" s="216"/>
      <c r="AI647" s="216"/>
      <c r="AJ647" s="216"/>
      <c r="AK647" s="216"/>
      <c r="AL647" s="216"/>
      <c r="AM647" s="216"/>
      <c r="AN647" s="216"/>
      <c r="AO647" s="216"/>
      <c r="AP647" s="216"/>
      <c r="AQ647" s="216"/>
      <c r="AR647" s="216"/>
      <c r="AS647" s="216"/>
      <c r="AT647" s="216"/>
      <c r="AU647" s="216"/>
      <c r="AV647" s="216"/>
      <c r="AW647" s="216"/>
      <c r="AX647" s="216"/>
      <c r="AY647" s="216"/>
      <c r="AZ647" s="216"/>
      <c r="BA647" s="216"/>
      <c r="BB647" s="216"/>
      <c r="BC647" s="216"/>
      <c r="BD647" s="216"/>
      <c r="BE647" s="216"/>
      <c r="BF647" s="216"/>
      <c r="BG647" s="216"/>
      <c r="BH647" s="216"/>
      <c r="BI647" s="216"/>
      <c r="BJ647" s="216"/>
      <c r="BK647" s="216"/>
      <c r="BL647" s="216"/>
      <c r="BM647" s="219"/>
    </row>
    <row r="648" spans="1:65">
      <c r="A648" s="30"/>
      <c r="B648" s="20" t="s">
        <v>262</v>
      </c>
      <c r="C648" s="12"/>
      <c r="D648" s="220">
        <v>40.716666666666669</v>
      </c>
      <c r="E648" s="220">
        <v>38.792687094835237</v>
      </c>
      <c r="F648" s="220">
        <v>38.276333333333326</v>
      </c>
      <c r="G648" s="220">
        <v>39.1</v>
      </c>
      <c r="H648" s="220">
        <v>42.650000000000006</v>
      </c>
      <c r="I648" s="220">
        <v>42.95000000000001</v>
      </c>
      <c r="J648" s="220">
        <v>39.4</v>
      </c>
      <c r="K648" s="220">
        <v>42.983333333333341</v>
      </c>
      <c r="L648" s="220">
        <v>39.133333333333333</v>
      </c>
      <c r="M648" s="220">
        <v>39.9</v>
      </c>
      <c r="N648" s="220">
        <v>38.833333333333336</v>
      </c>
      <c r="O648" s="220">
        <v>39.449507711183088</v>
      </c>
      <c r="P648" s="220">
        <v>43.333333333333336</v>
      </c>
      <c r="Q648" s="220">
        <v>37.533333333333331</v>
      </c>
      <c r="R648" s="220">
        <v>40.666666666666664</v>
      </c>
      <c r="S648" s="220">
        <v>40.700000000000003</v>
      </c>
      <c r="T648" s="220">
        <v>43.35</v>
      </c>
      <c r="U648" s="220">
        <v>37.901666666666664</v>
      </c>
      <c r="V648" s="220">
        <v>41</v>
      </c>
      <c r="W648" s="220">
        <v>38.904333333333334</v>
      </c>
      <c r="X648" s="215"/>
      <c r="Y648" s="216"/>
      <c r="Z648" s="216"/>
      <c r="AA648" s="216"/>
      <c r="AB648" s="216"/>
      <c r="AC648" s="216"/>
      <c r="AD648" s="216"/>
      <c r="AE648" s="216"/>
      <c r="AF648" s="216"/>
      <c r="AG648" s="216"/>
      <c r="AH648" s="216"/>
      <c r="AI648" s="216"/>
      <c r="AJ648" s="216"/>
      <c r="AK648" s="216"/>
      <c r="AL648" s="216"/>
      <c r="AM648" s="216"/>
      <c r="AN648" s="216"/>
      <c r="AO648" s="216"/>
      <c r="AP648" s="216"/>
      <c r="AQ648" s="216"/>
      <c r="AR648" s="216"/>
      <c r="AS648" s="216"/>
      <c r="AT648" s="216"/>
      <c r="AU648" s="216"/>
      <c r="AV648" s="216"/>
      <c r="AW648" s="216"/>
      <c r="AX648" s="216"/>
      <c r="AY648" s="216"/>
      <c r="AZ648" s="216"/>
      <c r="BA648" s="216"/>
      <c r="BB648" s="216"/>
      <c r="BC648" s="216"/>
      <c r="BD648" s="216"/>
      <c r="BE648" s="216"/>
      <c r="BF648" s="216"/>
      <c r="BG648" s="216"/>
      <c r="BH648" s="216"/>
      <c r="BI648" s="216"/>
      <c r="BJ648" s="216"/>
      <c r="BK648" s="216"/>
      <c r="BL648" s="216"/>
      <c r="BM648" s="219"/>
    </row>
    <row r="649" spans="1:65">
      <c r="A649" s="30"/>
      <c r="B649" s="3" t="s">
        <v>263</v>
      </c>
      <c r="C649" s="29"/>
      <c r="D649" s="218">
        <v>40.700000000000003</v>
      </c>
      <c r="E649" s="218">
        <v>38.879919610987756</v>
      </c>
      <c r="F649" s="218">
        <v>38.105499999999999</v>
      </c>
      <c r="G649" s="218">
        <v>38.85</v>
      </c>
      <c r="H649" s="218">
        <v>42.55</v>
      </c>
      <c r="I649" s="218">
        <v>42.6</v>
      </c>
      <c r="J649" s="218">
        <v>39.450000000000003</v>
      </c>
      <c r="K649" s="218">
        <v>42.900000000000006</v>
      </c>
      <c r="L649" s="218">
        <v>39.150000000000006</v>
      </c>
      <c r="M649" s="218">
        <v>39.950000000000003</v>
      </c>
      <c r="N649" s="218">
        <v>38.65</v>
      </c>
      <c r="O649" s="218">
        <v>39.5409173579</v>
      </c>
      <c r="P649" s="218">
        <v>43</v>
      </c>
      <c r="Q649" s="218">
        <v>37.75</v>
      </c>
      <c r="R649" s="218">
        <v>40.5</v>
      </c>
      <c r="S649" s="218">
        <v>40.700000000000003</v>
      </c>
      <c r="T649" s="218">
        <v>43.05</v>
      </c>
      <c r="U649" s="218">
        <v>38.090000000000003</v>
      </c>
      <c r="V649" s="218">
        <v>41</v>
      </c>
      <c r="W649" s="218">
        <v>39.216000000000001</v>
      </c>
      <c r="X649" s="215"/>
      <c r="Y649" s="216"/>
      <c r="Z649" s="216"/>
      <c r="AA649" s="216"/>
      <c r="AB649" s="216"/>
      <c r="AC649" s="216"/>
      <c r="AD649" s="216"/>
      <c r="AE649" s="216"/>
      <c r="AF649" s="216"/>
      <c r="AG649" s="216"/>
      <c r="AH649" s="216"/>
      <c r="AI649" s="216"/>
      <c r="AJ649" s="216"/>
      <c r="AK649" s="216"/>
      <c r="AL649" s="216"/>
      <c r="AM649" s="216"/>
      <c r="AN649" s="216"/>
      <c r="AO649" s="216"/>
      <c r="AP649" s="216"/>
      <c r="AQ649" s="216"/>
      <c r="AR649" s="216"/>
      <c r="AS649" s="216"/>
      <c r="AT649" s="216"/>
      <c r="AU649" s="216"/>
      <c r="AV649" s="216"/>
      <c r="AW649" s="216"/>
      <c r="AX649" s="216"/>
      <c r="AY649" s="216"/>
      <c r="AZ649" s="216"/>
      <c r="BA649" s="216"/>
      <c r="BB649" s="216"/>
      <c r="BC649" s="216"/>
      <c r="BD649" s="216"/>
      <c r="BE649" s="216"/>
      <c r="BF649" s="216"/>
      <c r="BG649" s="216"/>
      <c r="BH649" s="216"/>
      <c r="BI649" s="216"/>
      <c r="BJ649" s="216"/>
      <c r="BK649" s="216"/>
      <c r="BL649" s="216"/>
      <c r="BM649" s="219"/>
    </row>
    <row r="650" spans="1:65">
      <c r="A650" s="30"/>
      <c r="B650" s="3" t="s">
        <v>264</v>
      </c>
      <c r="C650" s="29"/>
      <c r="D650" s="24">
        <v>0.31885210782848245</v>
      </c>
      <c r="E650" s="24">
        <v>0.67848523080904133</v>
      </c>
      <c r="F650" s="24">
        <v>1.5811581409418434</v>
      </c>
      <c r="G650" s="24">
        <v>1.0832912812351072</v>
      </c>
      <c r="H650" s="24">
        <v>0.63482280992415696</v>
      </c>
      <c r="I650" s="24">
        <v>1.4501724035437995</v>
      </c>
      <c r="J650" s="24">
        <v>0.23664319132398562</v>
      </c>
      <c r="K650" s="24">
        <v>0.62742861479746648</v>
      </c>
      <c r="L650" s="24">
        <v>0.31411250638372618</v>
      </c>
      <c r="M650" s="24">
        <v>0.97570487341203627</v>
      </c>
      <c r="N650" s="24">
        <v>0.84537959915452554</v>
      </c>
      <c r="O650" s="24">
        <v>0.82537875064284938</v>
      </c>
      <c r="P650" s="24">
        <v>0.51639777949432231</v>
      </c>
      <c r="Q650" s="24">
        <v>2.3576824779148406</v>
      </c>
      <c r="R650" s="24">
        <v>0.81649658092772603</v>
      </c>
      <c r="S650" s="24">
        <v>0.19999999999999929</v>
      </c>
      <c r="T650" s="24">
        <v>1.5808225706890706</v>
      </c>
      <c r="U650" s="24">
        <v>0.44656093275908765</v>
      </c>
      <c r="V650" s="24">
        <v>0.89442719099991586</v>
      </c>
      <c r="W650" s="24">
        <v>0.80003141604981132</v>
      </c>
      <c r="X650" s="146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5"/>
    </row>
    <row r="651" spans="1:65">
      <c r="A651" s="30"/>
      <c r="B651" s="3" t="s">
        <v>86</v>
      </c>
      <c r="C651" s="29"/>
      <c r="D651" s="13">
        <v>7.8309973269377591E-3</v>
      </c>
      <c r="E651" s="13">
        <v>1.7490029219949889E-2</v>
      </c>
      <c r="F651" s="13">
        <v>4.1309028405938662E-2</v>
      </c>
      <c r="G651" s="13">
        <v>2.7705659366626782E-2</v>
      </c>
      <c r="H651" s="13">
        <v>1.4884473855197113E-2</v>
      </c>
      <c r="I651" s="13">
        <v>3.3764200315338749E-2</v>
      </c>
      <c r="J651" s="13">
        <v>6.0061723686290766E-3</v>
      </c>
      <c r="K651" s="13">
        <v>1.4597020894861567E-2</v>
      </c>
      <c r="L651" s="13">
        <v>8.0267250353592712E-3</v>
      </c>
      <c r="M651" s="13">
        <v>2.4453756225865573E-2</v>
      </c>
      <c r="N651" s="13">
        <v>2.1769431737884776E-2</v>
      </c>
      <c r="O651" s="13">
        <v>2.0922409391914216E-2</v>
      </c>
      <c r="P651" s="13">
        <v>1.1916871834484361E-2</v>
      </c>
      <c r="Q651" s="13">
        <v>6.2815696569667165E-2</v>
      </c>
      <c r="R651" s="13">
        <v>2.0077784776911297E-2</v>
      </c>
      <c r="S651" s="13">
        <v>4.9140049140048965E-3</v>
      </c>
      <c r="T651" s="13">
        <v>3.6466495286945108E-2</v>
      </c>
      <c r="U651" s="13">
        <v>1.1782092241126274E-2</v>
      </c>
      <c r="V651" s="13">
        <v>2.1815297341461364E-2</v>
      </c>
      <c r="W651" s="13">
        <v>2.0564069539378081E-2</v>
      </c>
      <c r="X651" s="146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A652" s="30"/>
      <c r="B652" s="3" t="s">
        <v>265</v>
      </c>
      <c r="C652" s="29"/>
      <c r="D652" s="13">
        <v>9.94901710297591E-3</v>
      </c>
      <c r="E652" s="13">
        <v>-3.7773977841699224E-2</v>
      </c>
      <c r="F652" s="13">
        <v>-5.0581779083769152E-2</v>
      </c>
      <c r="G652" s="13">
        <v>-3.0151291803691471E-2</v>
      </c>
      <c r="H652" s="13">
        <v>5.7904025692392835E-2</v>
      </c>
      <c r="I652" s="13">
        <v>6.5345320128681772E-2</v>
      </c>
      <c r="J652" s="13">
        <v>-2.2709997367402757E-2</v>
      </c>
      <c r="K652" s="13">
        <v>6.6172130621602765E-2</v>
      </c>
      <c r="L652" s="13">
        <v>-2.9324481310770589E-2</v>
      </c>
      <c r="M652" s="13">
        <v>-1.0307839973588084E-2</v>
      </c>
      <c r="N652" s="13">
        <v>-3.6765775747059304E-2</v>
      </c>
      <c r="O652" s="13">
        <v>-2.1481992514802317E-2</v>
      </c>
      <c r="P652" s="13">
        <v>7.4853640797272858E-2</v>
      </c>
      <c r="Q652" s="13">
        <v>-6.9011384970977585E-2</v>
      </c>
      <c r="R652" s="13">
        <v>8.7088013635943096E-3</v>
      </c>
      <c r="S652" s="13">
        <v>9.5356118565155246E-3</v>
      </c>
      <c r="T652" s="13">
        <v>7.5267046043733243E-2</v>
      </c>
      <c r="U652" s="13">
        <v>-5.9875129024200779E-2</v>
      </c>
      <c r="V652" s="13">
        <v>1.6976906292804239E-2</v>
      </c>
      <c r="W652" s="13">
        <v>-3.5004669397137644E-2</v>
      </c>
      <c r="X652" s="146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30"/>
      <c r="B653" s="46" t="s">
        <v>266</v>
      </c>
      <c r="C653" s="47"/>
      <c r="D653" s="45">
        <v>0.68</v>
      </c>
      <c r="E653" s="45">
        <v>0.57999999999999996</v>
      </c>
      <c r="F653" s="45">
        <v>0.91</v>
      </c>
      <c r="G653" s="45">
        <v>0.37</v>
      </c>
      <c r="H653" s="45">
        <v>1.94</v>
      </c>
      <c r="I653" s="45">
        <v>2.14</v>
      </c>
      <c r="J653" s="45">
        <v>0.18</v>
      </c>
      <c r="K653" s="45">
        <v>2.16</v>
      </c>
      <c r="L653" s="45">
        <v>0.35</v>
      </c>
      <c r="M653" s="45">
        <v>0.15</v>
      </c>
      <c r="N653" s="45">
        <v>0.55000000000000004</v>
      </c>
      <c r="O653" s="45">
        <v>0.15</v>
      </c>
      <c r="P653" s="45">
        <v>2.39</v>
      </c>
      <c r="Q653" s="45">
        <v>1.4</v>
      </c>
      <c r="R653" s="45">
        <v>0.65</v>
      </c>
      <c r="S653" s="45">
        <v>0.67</v>
      </c>
      <c r="T653" s="45">
        <v>2.4</v>
      </c>
      <c r="U653" s="45">
        <v>1.1599999999999999</v>
      </c>
      <c r="V653" s="45">
        <v>0.86</v>
      </c>
      <c r="W653" s="45">
        <v>0.5</v>
      </c>
      <c r="X653" s="146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B654" s="31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BM654" s="55"/>
    </row>
    <row r="655" spans="1:65" ht="15">
      <c r="B655" s="8" t="s">
        <v>590</v>
      </c>
      <c r="BM655" s="28" t="s">
        <v>66</v>
      </c>
    </row>
    <row r="656" spans="1:65" ht="15">
      <c r="A656" s="25" t="s">
        <v>58</v>
      </c>
      <c r="B656" s="18" t="s">
        <v>110</v>
      </c>
      <c r="C656" s="15" t="s">
        <v>111</v>
      </c>
      <c r="D656" s="16" t="s">
        <v>230</v>
      </c>
      <c r="E656" s="17" t="s">
        <v>230</v>
      </c>
      <c r="F656" s="17" t="s">
        <v>230</v>
      </c>
      <c r="G656" s="17" t="s">
        <v>230</v>
      </c>
      <c r="H656" s="17" t="s">
        <v>230</v>
      </c>
      <c r="I656" s="17" t="s">
        <v>230</v>
      </c>
      <c r="J656" s="17" t="s">
        <v>230</v>
      </c>
      <c r="K656" s="17" t="s">
        <v>230</v>
      </c>
      <c r="L656" s="17" t="s">
        <v>230</v>
      </c>
      <c r="M656" s="17" t="s">
        <v>230</v>
      </c>
      <c r="N656" s="17" t="s">
        <v>230</v>
      </c>
      <c r="O656" s="17" t="s">
        <v>230</v>
      </c>
      <c r="P656" s="17" t="s">
        <v>230</v>
      </c>
      <c r="Q656" s="17" t="s">
        <v>230</v>
      </c>
      <c r="R656" s="17" t="s">
        <v>230</v>
      </c>
      <c r="S656" s="17" t="s">
        <v>230</v>
      </c>
      <c r="T656" s="17" t="s">
        <v>230</v>
      </c>
      <c r="U656" s="17" t="s">
        <v>230</v>
      </c>
      <c r="V656" s="17" t="s">
        <v>230</v>
      </c>
      <c r="W656" s="146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8">
        <v>1</v>
      </c>
    </row>
    <row r="657" spans="1:65">
      <c r="A657" s="30"/>
      <c r="B657" s="19" t="s">
        <v>231</v>
      </c>
      <c r="C657" s="9" t="s">
        <v>231</v>
      </c>
      <c r="D657" s="144" t="s">
        <v>234</v>
      </c>
      <c r="E657" s="145" t="s">
        <v>235</v>
      </c>
      <c r="F657" s="145" t="s">
        <v>236</v>
      </c>
      <c r="G657" s="145" t="s">
        <v>239</v>
      </c>
      <c r="H657" s="145" t="s">
        <v>240</v>
      </c>
      <c r="I657" s="145" t="s">
        <v>241</v>
      </c>
      <c r="J657" s="145" t="s">
        <v>242</v>
      </c>
      <c r="K657" s="145" t="s">
        <v>243</v>
      </c>
      <c r="L657" s="145" t="s">
        <v>244</v>
      </c>
      <c r="M657" s="145" t="s">
        <v>245</v>
      </c>
      <c r="N657" s="145" t="s">
        <v>246</v>
      </c>
      <c r="O657" s="145" t="s">
        <v>248</v>
      </c>
      <c r="P657" s="145" t="s">
        <v>249</v>
      </c>
      <c r="Q657" s="145" t="s">
        <v>250</v>
      </c>
      <c r="R657" s="145" t="s">
        <v>251</v>
      </c>
      <c r="S657" s="145" t="s">
        <v>286</v>
      </c>
      <c r="T657" s="145" t="s">
        <v>254</v>
      </c>
      <c r="U657" s="145" t="s">
        <v>255</v>
      </c>
      <c r="V657" s="145" t="s">
        <v>301</v>
      </c>
      <c r="W657" s="146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8" t="s">
        <v>1</v>
      </c>
    </row>
    <row r="658" spans="1:65">
      <c r="A658" s="30"/>
      <c r="B658" s="19"/>
      <c r="C658" s="9"/>
      <c r="D658" s="10" t="s">
        <v>290</v>
      </c>
      <c r="E658" s="11" t="s">
        <v>289</v>
      </c>
      <c r="F658" s="11" t="s">
        <v>290</v>
      </c>
      <c r="G658" s="11" t="s">
        <v>324</v>
      </c>
      <c r="H658" s="11" t="s">
        <v>289</v>
      </c>
      <c r="I658" s="11" t="s">
        <v>289</v>
      </c>
      <c r="J658" s="11" t="s">
        <v>289</v>
      </c>
      <c r="K658" s="11" t="s">
        <v>289</v>
      </c>
      <c r="L658" s="11" t="s">
        <v>289</v>
      </c>
      <c r="M658" s="11" t="s">
        <v>289</v>
      </c>
      <c r="N658" s="11" t="s">
        <v>324</v>
      </c>
      <c r="O658" s="11" t="s">
        <v>324</v>
      </c>
      <c r="P658" s="11" t="s">
        <v>289</v>
      </c>
      <c r="Q658" s="11" t="s">
        <v>289</v>
      </c>
      <c r="R658" s="11" t="s">
        <v>289</v>
      </c>
      <c r="S658" s="11" t="s">
        <v>324</v>
      </c>
      <c r="T658" s="11" t="s">
        <v>290</v>
      </c>
      <c r="U658" s="11" t="s">
        <v>290</v>
      </c>
      <c r="V658" s="11" t="s">
        <v>290</v>
      </c>
      <c r="W658" s="146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8">
        <v>3</v>
      </c>
    </row>
    <row r="659" spans="1:65">
      <c r="A659" s="30"/>
      <c r="B659" s="19"/>
      <c r="C659" s="9"/>
      <c r="D659" s="26" t="s">
        <v>325</v>
      </c>
      <c r="E659" s="26" t="s">
        <v>326</v>
      </c>
      <c r="F659" s="26" t="s">
        <v>326</v>
      </c>
      <c r="G659" s="26" t="s">
        <v>327</v>
      </c>
      <c r="H659" s="26" t="s">
        <v>327</v>
      </c>
      <c r="I659" s="26" t="s">
        <v>327</v>
      </c>
      <c r="J659" s="26" t="s">
        <v>327</v>
      </c>
      <c r="K659" s="26" t="s">
        <v>327</v>
      </c>
      <c r="L659" s="26" t="s">
        <v>327</v>
      </c>
      <c r="M659" s="26" t="s">
        <v>327</v>
      </c>
      <c r="N659" s="26" t="s">
        <v>325</v>
      </c>
      <c r="O659" s="26" t="s">
        <v>325</v>
      </c>
      <c r="P659" s="26" t="s">
        <v>327</v>
      </c>
      <c r="Q659" s="26" t="s">
        <v>325</v>
      </c>
      <c r="R659" s="26" t="s">
        <v>292</v>
      </c>
      <c r="S659" s="26" t="s">
        <v>328</v>
      </c>
      <c r="T659" s="26" t="s">
        <v>325</v>
      </c>
      <c r="U659" s="26" t="s">
        <v>261</v>
      </c>
      <c r="V659" s="26" t="s">
        <v>327</v>
      </c>
      <c r="W659" s="146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8">
        <v>3</v>
      </c>
    </row>
    <row r="660" spans="1:65">
      <c r="A660" s="30"/>
      <c r="B660" s="18">
        <v>1</v>
      </c>
      <c r="C660" s="14">
        <v>1</v>
      </c>
      <c r="D660" s="221">
        <v>3.5900000000000001E-2</v>
      </c>
      <c r="E660" s="221">
        <v>3.5960862605286026E-2</v>
      </c>
      <c r="F660" s="221">
        <v>3.2776E-2</v>
      </c>
      <c r="G660" s="221">
        <v>3.9E-2</v>
      </c>
      <c r="H660" s="221">
        <v>3.5400000000000001E-2</v>
      </c>
      <c r="I660" s="221">
        <v>3.4999999999999996E-2</v>
      </c>
      <c r="J660" s="221">
        <v>3.7999999999999999E-2</v>
      </c>
      <c r="K660" s="221">
        <v>3.4000000000000002E-2</v>
      </c>
      <c r="L660" s="221">
        <v>3.6999999999999998E-2</v>
      </c>
      <c r="M660" s="221">
        <v>3.6000000000000004E-2</v>
      </c>
      <c r="N660" s="221">
        <v>3.454698416861466E-2</v>
      </c>
      <c r="O660" s="221">
        <v>3.9699999999999999E-2</v>
      </c>
      <c r="P660" s="221">
        <v>3.4000000000000002E-2</v>
      </c>
      <c r="Q660" s="221">
        <v>3.4299999999999997E-2</v>
      </c>
      <c r="R660" s="221">
        <v>3.4000000000000002E-2</v>
      </c>
      <c r="S660" s="221">
        <v>3.9100000000000003E-2</v>
      </c>
      <c r="T660" s="221">
        <v>0.04</v>
      </c>
      <c r="U660" s="221">
        <v>3.4000000000000002E-2</v>
      </c>
      <c r="V660" s="232">
        <v>3.6088499999999996E-2</v>
      </c>
      <c r="W660" s="202"/>
      <c r="X660" s="203"/>
      <c r="Y660" s="203"/>
      <c r="Z660" s="203"/>
      <c r="AA660" s="203"/>
      <c r="AB660" s="203"/>
      <c r="AC660" s="203"/>
      <c r="AD660" s="203"/>
      <c r="AE660" s="203"/>
      <c r="AF660" s="203"/>
      <c r="AG660" s="203"/>
      <c r="AH660" s="203"/>
      <c r="AI660" s="203"/>
      <c r="AJ660" s="203"/>
      <c r="AK660" s="203"/>
      <c r="AL660" s="203"/>
      <c r="AM660" s="203"/>
      <c r="AN660" s="203"/>
      <c r="AO660" s="203"/>
      <c r="AP660" s="203"/>
      <c r="AQ660" s="203"/>
      <c r="AR660" s="203"/>
      <c r="AS660" s="203"/>
      <c r="AT660" s="203"/>
      <c r="AU660" s="203"/>
      <c r="AV660" s="203"/>
      <c r="AW660" s="203"/>
      <c r="AX660" s="203"/>
      <c r="AY660" s="203"/>
      <c r="AZ660" s="203"/>
      <c r="BA660" s="203"/>
      <c r="BB660" s="203"/>
      <c r="BC660" s="203"/>
      <c r="BD660" s="203"/>
      <c r="BE660" s="203"/>
      <c r="BF660" s="203"/>
      <c r="BG660" s="203"/>
      <c r="BH660" s="203"/>
      <c r="BI660" s="203"/>
      <c r="BJ660" s="203"/>
      <c r="BK660" s="203"/>
      <c r="BL660" s="203"/>
      <c r="BM660" s="223">
        <v>1</v>
      </c>
    </row>
    <row r="661" spans="1:65">
      <c r="A661" s="30"/>
      <c r="B661" s="19">
        <v>1</v>
      </c>
      <c r="C661" s="9">
        <v>2</v>
      </c>
      <c r="D661" s="24">
        <v>3.5799999999999998E-2</v>
      </c>
      <c r="E661" s="24">
        <v>3.6107825646960565E-2</v>
      </c>
      <c r="F661" s="24">
        <v>3.4625099999999999E-2</v>
      </c>
      <c r="G661" s="24">
        <v>0.04</v>
      </c>
      <c r="H661" s="24">
        <v>3.73E-2</v>
      </c>
      <c r="I661" s="24">
        <v>3.4999999999999996E-2</v>
      </c>
      <c r="J661" s="24">
        <v>3.6999999999999998E-2</v>
      </c>
      <c r="K661" s="24">
        <v>3.4000000000000002E-2</v>
      </c>
      <c r="L661" s="24">
        <v>3.6999999999999998E-2</v>
      </c>
      <c r="M661" s="24">
        <v>3.4999999999999996E-2</v>
      </c>
      <c r="N661" s="24">
        <v>3.4257221023902322E-2</v>
      </c>
      <c r="O661" s="24">
        <v>3.7399999999999996E-2</v>
      </c>
      <c r="P661" s="24">
        <v>3.5000000000000003E-2</v>
      </c>
      <c r="Q661" s="24">
        <v>3.3799999999999997E-2</v>
      </c>
      <c r="R661" s="24">
        <v>3.4000000000000002E-2</v>
      </c>
      <c r="S661" s="24">
        <v>3.7399999999999996E-2</v>
      </c>
      <c r="T661" s="24">
        <v>0.04</v>
      </c>
      <c r="U661" s="24">
        <v>3.6000000000000004E-2</v>
      </c>
      <c r="V661" s="24">
        <v>3.7797799999999999E-2</v>
      </c>
      <c r="W661" s="202"/>
      <c r="X661" s="203"/>
      <c r="Y661" s="203"/>
      <c r="Z661" s="203"/>
      <c r="AA661" s="203"/>
      <c r="AB661" s="203"/>
      <c r="AC661" s="203"/>
      <c r="AD661" s="203"/>
      <c r="AE661" s="203"/>
      <c r="AF661" s="203"/>
      <c r="AG661" s="203"/>
      <c r="AH661" s="203"/>
      <c r="AI661" s="203"/>
      <c r="AJ661" s="203"/>
      <c r="AK661" s="203"/>
      <c r="AL661" s="203"/>
      <c r="AM661" s="203"/>
      <c r="AN661" s="203"/>
      <c r="AO661" s="203"/>
      <c r="AP661" s="203"/>
      <c r="AQ661" s="203"/>
      <c r="AR661" s="203"/>
      <c r="AS661" s="203"/>
      <c r="AT661" s="203"/>
      <c r="AU661" s="203"/>
      <c r="AV661" s="203"/>
      <c r="AW661" s="203"/>
      <c r="AX661" s="203"/>
      <c r="AY661" s="203"/>
      <c r="AZ661" s="203"/>
      <c r="BA661" s="203"/>
      <c r="BB661" s="203"/>
      <c r="BC661" s="203"/>
      <c r="BD661" s="203"/>
      <c r="BE661" s="203"/>
      <c r="BF661" s="203"/>
      <c r="BG661" s="203"/>
      <c r="BH661" s="203"/>
      <c r="BI661" s="203"/>
      <c r="BJ661" s="203"/>
      <c r="BK661" s="203"/>
      <c r="BL661" s="203"/>
      <c r="BM661" s="223" t="e">
        <v>#N/A</v>
      </c>
    </row>
    <row r="662" spans="1:65">
      <c r="A662" s="30"/>
      <c r="B662" s="19">
        <v>1</v>
      </c>
      <c r="C662" s="9">
        <v>3</v>
      </c>
      <c r="D662" s="24">
        <v>3.61E-2</v>
      </c>
      <c r="E662" s="24">
        <v>3.6698066176201159E-2</v>
      </c>
      <c r="F662" s="24">
        <v>3.2673500000000001E-2</v>
      </c>
      <c r="G662" s="24">
        <v>0.04</v>
      </c>
      <c r="H662" s="24">
        <v>3.6499999999999998E-2</v>
      </c>
      <c r="I662" s="24">
        <v>3.4999999999999996E-2</v>
      </c>
      <c r="J662" s="24">
        <v>3.6999999999999998E-2</v>
      </c>
      <c r="K662" s="24">
        <v>3.4000000000000002E-2</v>
      </c>
      <c r="L662" s="24">
        <v>3.7999999999999999E-2</v>
      </c>
      <c r="M662" s="24">
        <v>3.6000000000000004E-2</v>
      </c>
      <c r="N662" s="24">
        <v>3.345927995885311E-2</v>
      </c>
      <c r="O662" s="24">
        <v>3.7999999999999999E-2</v>
      </c>
      <c r="P662" s="24">
        <v>3.3000000000000002E-2</v>
      </c>
      <c r="Q662" s="24">
        <v>3.2800000000000003E-2</v>
      </c>
      <c r="R662" s="24">
        <v>3.3000000000000002E-2</v>
      </c>
      <c r="S662" s="24">
        <v>3.6400000000000002E-2</v>
      </c>
      <c r="T662" s="24">
        <v>0.04</v>
      </c>
      <c r="U662" s="24">
        <v>3.6000000000000004E-2</v>
      </c>
      <c r="V662" s="24">
        <v>3.7585899999999998E-2</v>
      </c>
      <c r="W662" s="202"/>
      <c r="X662" s="203"/>
      <c r="Y662" s="203"/>
      <c r="Z662" s="203"/>
      <c r="AA662" s="203"/>
      <c r="AB662" s="203"/>
      <c r="AC662" s="203"/>
      <c r="AD662" s="203"/>
      <c r="AE662" s="203"/>
      <c r="AF662" s="203"/>
      <c r="AG662" s="203"/>
      <c r="AH662" s="203"/>
      <c r="AI662" s="203"/>
      <c r="AJ662" s="203"/>
      <c r="AK662" s="203"/>
      <c r="AL662" s="203"/>
      <c r="AM662" s="203"/>
      <c r="AN662" s="203"/>
      <c r="AO662" s="203"/>
      <c r="AP662" s="203"/>
      <c r="AQ662" s="203"/>
      <c r="AR662" s="203"/>
      <c r="AS662" s="203"/>
      <c r="AT662" s="203"/>
      <c r="AU662" s="203"/>
      <c r="AV662" s="203"/>
      <c r="AW662" s="203"/>
      <c r="AX662" s="203"/>
      <c r="AY662" s="203"/>
      <c r="AZ662" s="203"/>
      <c r="BA662" s="203"/>
      <c r="BB662" s="203"/>
      <c r="BC662" s="203"/>
      <c r="BD662" s="203"/>
      <c r="BE662" s="203"/>
      <c r="BF662" s="203"/>
      <c r="BG662" s="203"/>
      <c r="BH662" s="203"/>
      <c r="BI662" s="203"/>
      <c r="BJ662" s="203"/>
      <c r="BK662" s="203"/>
      <c r="BL662" s="203"/>
      <c r="BM662" s="223">
        <v>16</v>
      </c>
    </row>
    <row r="663" spans="1:65">
      <c r="A663" s="30"/>
      <c r="B663" s="19">
        <v>1</v>
      </c>
      <c r="C663" s="9">
        <v>4</v>
      </c>
      <c r="D663" s="24">
        <v>3.5700000000000003E-2</v>
      </c>
      <c r="E663" s="24">
        <v>3.4881807120090265E-2</v>
      </c>
      <c r="F663" s="24">
        <v>3.4198399999999997E-2</v>
      </c>
      <c r="G663" s="24">
        <v>3.9E-2</v>
      </c>
      <c r="H663" s="24">
        <v>3.6499999999999998E-2</v>
      </c>
      <c r="I663" s="24">
        <v>3.6000000000000004E-2</v>
      </c>
      <c r="J663" s="24">
        <v>3.7999999999999999E-2</v>
      </c>
      <c r="K663" s="24">
        <v>3.4000000000000002E-2</v>
      </c>
      <c r="L663" s="24">
        <v>3.7999999999999999E-2</v>
      </c>
      <c r="M663" s="24">
        <v>3.4999999999999996E-2</v>
      </c>
      <c r="N663" s="24">
        <v>3.3427523997902053E-2</v>
      </c>
      <c r="O663" s="24">
        <v>3.85E-2</v>
      </c>
      <c r="P663" s="24">
        <v>3.5000000000000003E-2</v>
      </c>
      <c r="Q663" s="24">
        <v>3.4499999999999996E-2</v>
      </c>
      <c r="R663" s="24">
        <v>3.3000000000000002E-2</v>
      </c>
      <c r="S663" s="24">
        <v>3.9699999999999999E-2</v>
      </c>
      <c r="T663" s="24">
        <v>0.04</v>
      </c>
      <c r="U663" s="24">
        <v>3.6000000000000004E-2</v>
      </c>
      <c r="V663" s="24">
        <v>3.7243200000000004E-2</v>
      </c>
      <c r="W663" s="202"/>
      <c r="X663" s="203"/>
      <c r="Y663" s="203"/>
      <c r="Z663" s="203"/>
      <c r="AA663" s="203"/>
      <c r="AB663" s="203"/>
      <c r="AC663" s="203"/>
      <c r="AD663" s="203"/>
      <c r="AE663" s="203"/>
      <c r="AF663" s="203"/>
      <c r="AG663" s="203"/>
      <c r="AH663" s="203"/>
      <c r="AI663" s="203"/>
      <c r="AJ663" s="203"/>
      <c r="AK663" s="203"/>
      <c r="AL663" s="203"/>
      <c r="AM663" s="203"/>
      <c r="AN663" s="203"/>
      <c r="AO663" s="203"/>
      <c r="AP663" s="203"/>
      <c r="AQ663" s="203"/>
      <c r="AR663" s="203"/>
      <c r="AS663" s="203"/>
      <c r="AT663" s="203"/>
      <c r="AU663" s="203"/>
      <c r="AV663" s="203"/>
      <c r="AW663" s="203"/>
      <c r="AX663" s="203"/>
      <c r="AY663" s="203"/>
      <c r="AZ663" s="203"/>
      <c r="BA663" s="203"/>
      <c r="BB663" s="203"/>
      <c r="BC663" s="203"/>
      <c r="BD663" s="203"/>
      <c r="BE663" s="203"/>
      <c r="BF663" s="203"/>
      <c r="BG663" s="203"/>
      <c r="BH663" s="203"/>
      <c r="BI663" s="203"/>
      <c r="BJ663" s="203"/>
      <c r="BK663" s="203"/>
      <c r="BL663" s="203"/>
      <c r="BM663" s="223">
        <v>3.592673002381272E-2</v>
      </c>
    </row>
    <row r="664" spans="1:65">
      <c r="A664" s="30"/>
      <c r="B664" s="19">
        <v>1</v>
      </c>
      <c r="C664" s="9">
        <v>5</v>
      </c>
      <c r="D664" s="24">
        <v>3.5900000000000001E-2</v>
      </c>
      <c r="E664" s="24">
        <v>3.5394783890970255E-2</v>
      </c>
      <c r="F664" s="24">
        <v>3.6097199999999996E-2</v>
      </c>
      <c r="G664" s="24">
        <v>3.9E-2</v>
      </c>
      <c r="H664" s="24">
        <v>3.5099999999999999E-2</v>
      </c>
      <c r="I664" s="24">
        <v>3.6000000000000004E-2</v>
      </c>
      <c r="J664" s="24">
        <v>3.7999999999999999E-2</v>
      </c>
      <c r="K664" s="24">
        <v>3.4000000000000002E-2</v>
      </c>
      <c r="L664" s="24">
        <v>3.6999999999999998E-2</v>
      </c>
      <c r="M664" s="24">
        <v>3.4999999999999996E-2</v>
      </c>
      <c r="N664" s="24">
        <v>3.331131014346294E-2</v>
      </c>
      <c r="O664" s="24">
        <v>3.8400000000000004E-2</v>
      </c>
      <c r="P664" s="24">
        <v>3.3000000000000002E-2</v>
      </c>
      <c r="Q664" s="24">
        <v>3.4000000000000002E-2</v>
      </c>
      <c r="R664" s="24">
        <v>3.5000000000000003E-2</v>
      </c>
      <c r="S664" s="24">
        <v>3.4999999999999996E-2</v>
      </c>
      <c r="T664" s="24">
        <v>0.03</v>
      </c>
      <c r="U664" s="24">
        <v>3.6000000000000004E-2</v>
      </c>
      <c r="V664" s="24">
        <v>3.7995600000000004E-2</v>
      </c>
      <c r="W664" s="202"/>
      <c r="X664" s="203"/>
      <c r="Y664" s="203"/>
      <c r="Z664" s="203"/>
      <c r="AA664" s="203"/>
      <c r="AB664" s="203"/>
      <c r="AC664" s="203"/>
      <c r="AD664" s="203"/>
      <c r="AE664" s="203"/>
      <c r="AF664" s="203"/>
      <c r="AG664" s="203"/>
      <c r="AH664" s="203"/>
      <c r="AI664" s="203"/>
      <c r="AJ664" s="203"/>
      <c r="AK664" s="203"/>
      <c r="AL664" s="203"/>
      <c r="AM664" s="203"/>
      <c r="AN664" s="203"/>
      <c r="AO664" s="203"/>
      <c r="AP664" s="203"/>
      <c r="AQ664" s="203"/>
      <c r="AR664" s="203"/>
      <c r="AS664" s="203"/>
      <c r="AT664" s="203"/>
      <c r="AU664" s="203"/>
      <c r="AV664" s="203"/>
      <c r="AW664" s="203"/>
      <c r="AX664" s="203"/>
      <c r="AY664" s="203"/>
      <c r="AZ664" s="203"/>
      <c r="BA664" s="203"/>
      <c r="BB664" s="203"/>
      <c r="BC664" s="203"/>
      <c r="BD664" s="203"/>
      <c r="BE664" s="203"/>
      <c r="BF664" s="203"/>
      <c r="BG664" s="203"/>
      <c r="BH664" s="203"/>
      <c r="BI664" s="203"/>
      <c r="BJ664" s="203"/>
      <c r="BK664" s="203"/>
      <c r="BL664" s="203"/>
      <c r="BM664" s="223">
        <v>107</v>
      </c>
    </row>
    <row r="665" spans="1:65">
      <c r="A665" s="30"/>
      <c r="B665" s="19">
        <v>1</v>
      </c>
      <c r="C665" s="9">
        <v>6</v>
      </c>
      <c r="D665" s="24">
        <v>3.6299999999999999E-2</v>
      </c>
      <c r="E665" s="24">
        <v>3.5875551563509189E-2</v>
      </c>
      <c r="F665" s="24">
        <v>3.3328099999999999E-2</v>
      </c>
      <c r="G665" s="24">
        <v>3.9E-2</v>
      </c>
      <c r="H665" s="24">
        <v>3.73E-2</v>
      </c>
      <c r="I665" s="24">
        <v>3.6000000000000004E-2</v>
      </c>
      <c r="J665" s="24">
        <v>3.6999999999999998E-2</v>
      </c>
      <c r="K665" s="24">
        <v>3.4000000000000002E-2</v>
      </c>
      <c r="L665" s="24">
        <v>3.7999999999999999E-2</v>
      </c>
      <c r="M665" s="24">
        <v>3.4000000000000002E-2</v>
      </c>
      <c r="N665" s="24">
        <v>3.4312106418897953E-2</v>
      </c>
      <c r="O665" s="24">
        <v>3.8800000000000001E-2</v>
      </c>
      <c r="P665" s="24">
        <v>3.3000000000000002E-2</v>
      </c>
      <c r="Q665" s="24">
        <v>3.3300000000000003E-2</v>
      </c>
      <c r="R665" s="24">
        <v>3.3000000000000002E-2</v>
      </c>
      <c r="S665" s="24">
        <v>3.9899999999999998E-2</v>
      </c>
      <c r="T665" s="24">
        <v>0.03</v>
      </c>
      <c r="U665" s="24">
        <v>3.6000000000000004E-2</v>
      </c>
      <c r="V665" s="24">
        <v>3.7640499999999993E-2</v>
      </c>
      <c r="W665" s="202"/>
      <c r="X665" s="203"/>
      <c r="Y665" s="203"/>
      <c r="Z665" s="203"/>
      <c r="AA665" s="203"/>
      <c r="AB665" s="203"/>
      <c r="AC665" s="203"/>
      <c r="AD665" s="203"/>
      <c r="AE665" s="203"/>
      <c r="AF665" s="203"/>
      <c r="AG665" s="203"/>
      <c r="AH665" s="203"/>
      <c r="AI665" s="203"/>
      <c r="AJ665" s="203"/>
      <c r="AK665" s="203"/>
      <c r="AL665" s="203"/>
      <c r="AM665" s="203"/>
      <c r="AN665" s="203"/>
      <c r="AO665" s="203"/>
      <c r="AP665" s="203"/>
      <c r="AQ665" s="203"/>
      <c r="AR665" s="203"/>
      <c r="AS665" s="203"/>
      <c r="AT665" s="203"/>
      <c r="AU665" s="203"/>
      <c r="AV665" s="203"/>
      <c r="AW665" s="203"/>
      <c r="AX665" s="203"/>
      <c r="AY665" s="203"/>
      <c r="AZ665" s="203"/>
      <c r="BA665" s="203"/>
      <c r="BB665" s="203"/>
      <c r="BC665" s="203"/>
      <c r="BD665" s="203"/>
      <c r="BE665" s="203"/>
      <c r="BF665" s="203"/>
      <c r="BG665" s="203"/>
      <c r="BH665" s="203"/>
      <c r="BI665" s="203"/>
      <c r="BJ665" s="203"/>
      <c r="BK665" s="203"/>
      <c r="BL665" s="203"/>
      <c r="BM665" s="56"/>
    </row>
    <row r="666" spans="1:65">
      <c r="A666" s="30"/>
      <c r="B666" s="20" t="s">
        <v>262</v>
      </c>
      <c r="C666" s="12"/>
      <c r="D666" s="226">
        <v>3.5950000000000003E-2</v>
      </c>
      <c r="E666" s="226">
        <v>3.5819816167169574E-2</v>
      </c>
      <c r="F666" s="226">
        <v>3.3949716666666664E-2</v>
      </c>
      <c r="G666" s="226">
        <v>3.9333333333333338E-2</v>
      </c>
      <c r="H666" s="226">
        <v>3.635E-2</v>
      </c>
      <c r="I666" s="226">
        <v>3.5499999999999997E-2</v>
      </c>
      <c r="J666" s="226">
        <v>3.7499999999999999E-2</v>
      </c>
      <c r="K666" s="226">
        <v>3.4000000000000002E-2</v>
      </c>
      <c r="L666" s="226">
        <v>3.7499999999999999E-2</v>
      </c>
      <c r="M666" s="226">
        <v>3.5166666666666672E-2</v>
      </c>
      <c r="N666" s="226">
        <v>3.3885737618605506E-2</v>
      </c>
      <c r="O666" s="226">
        <v>3.846666666666667E-2</v>
      </c>
      <c r="P666" s="226">
        <v>3.3833333333333333E-2</v>
      </c>
      <c r="Q666" s="226">
        <v>3.3783333333333332E-2</v>
      </c>
      <c r="R666" s="226">
        <v>3.3666666666666671E-2</v>
      </c>
      <c r="S666" s="226">
        <v>3.7916666666666668E-2</v>
      </c>
      <c r="T666" s="226">
        <v>3.6666666666666667E-2</v>
      </c>
      <c r="U666" s="226">
        <v>3.5666666666666673E-2</v>
      </c>
      <c r="V666" s="226">
        <v>3.7391916666666671E-2</v>
      </c>
      <c r="W666" s="202"/>
      <c r="X666" s="203"/>
      <c r="Y666" s="203"/>
      <c r="Z666" s="203"/>
      <c r="AA666" s="203"/>
      <c r="AB666" s="203"/>
      <c r="AC666" s="203"/>
      <c r="AD666" s="203"/>
      <c r="AE666" s="203"/>
      <c r="AF666" s="203"/>
      <c r="AG666" s="203"/>
      <c r="AH666" s="203"/>
      <c r="AI666" s="203"/>
      <c r="AJ666" s="203"/>
      <c r="AK666" s="203"/>
      <c r="AL666" s="203"/>
      <c r="AM666" s="203"/>
      <c r="AN666" s="203"/>
      <c r="AO666" s="203"/>
      <c r="AP666" s="203"/>
      <c r="AQ666" s="203"/>
      <c r="AR666" s="203"/>
      <c r="AS666" s="203"/>
      <c r="AT666" s="203"/>
      <c r="AU666" s="203"/>
      <c r="AV666" s="203"/>
      <c r="AW666" s="203"/>
      <c r="AX666" s="203"/>
      <c r="AY666" s="203"/>
      <c r="AZ666" s="203"/>
      <c r="BA666" s="203"/>
      <c r="BB666" s="203"/>
      <c r="BC666" s="203"/>
      <c r="BD666" s="203"/>
      <c r="BE666" s="203"/>
      <c r="BF666" s="203"/>
      <c r="BG666" s="203"/>
      <c r="BH666" s="203"/>
      <c r="BI666" s="203"/>
      <c r="BJ666" s="203"/>
      <c r="BK666" s="203"/>
      <c r="BL666" s="203"/>
      <c r="BM666" s="56"/>
    </row>
    <row r="667" spans="1:65">
      <c r="A667" s="30"/>
      <c r="B667" s="3" t="s">
        <v>263</v>
      </c>
      <c r="C667" s="29"/>
      <c r="D667" s="24">
        <v>3.5900000000000001E-2</v>
      </c>
      <c r="E667" s="24">
        <v>3.5918207084397608E-2</v>
      </c>
      <c r="F667" s="24">
        <v>3.3763249999999995E-2</v>
      </c>
      <c r="G667" s="24">
        <v>3.9E-2</v>
      </c>
      <c r="H667" s="24">
        <v>3.6499999999999998E-2</v>
      </c>
      <c r="I667" s="24">
        <v>3.5500000000000004E-2</v>
      </c>
      <c r="J667" s="24">
        <v>3.7499999999999999E-2</v>
      </c>
      <c r="K667" s="24">
        <v>3.4000000000000002E-2</v>
      </c>
      <c r="L667" s="24">
        <v>3.7499999999999999E-2</v>
      </c>
      <c r="M667" s="24">
        <v>3.4999999999999996E-2</v>
      </c>
      <c r="N667" s="24">
        <v>3.3858250491377716E-2</v>
      </c>
      <c r="O667" s="24">
        <v>3.8449999999999998E-2</v>
      </c>
      <c r="P667" s="24">
        <v>3.3500000000000002E-2</v>
      </c>
      <c r="Q667" s="24">
        <v>3.39E-2</v>
      </c>
      <c r="R667" s="24">
        <v>3.3500000000000002E-2</v>
      </c>
      <c r="S667" s="24">
        <v>3.8249999999999999E-2</v>
      </c>
      <c r="T667" s="24">
        <v>0.04</v>
      </c>
      <c r="U667" s="24">
        <v>3.6000000000000004E-2</v>
      </c>
      <c r="V667" s="24">
        <v>3.7613199999999999E-2</v>
      </c>
      <c r="W667" s="202"/>
      <c r="X667" s="203"/>
      <c r="Y667" s="203"/>
      <c r="Z667" s="203"/>
      <c r="AA667" s="203"/>
      <c r="AB667" s="203"/>
      <c r="AC667" s="203"/>
      <c r="AD667" s="203"/>
      <c r="AE667" s="203"/>
      <c r="AF667" s="203"/>
      <c r="AG667" s="203"/>
      <c r="AH667" s="203"/>
      <c r="AI667" s="203"/>
      <c r="AJ667" s="203"/>
      <c r="AK667" s="203"/>
      <c r="AL667" s="203"/>
      <c r="AM667" s="203"/>
      <c r="AN667" s="203"/>
      <c r="AO667" s="203"/>
      <c r="AP667" s="203"/>
      <c r="AQ667" s="203"/>
      <c r="AR667" s="203"/>
      <c r="AS667" s="203"/>
      <c r="AT667" s="203"/>
      <c r="AU667" s="203"/>
      <c r="AV667" s="203"/>
      <c r="AW667" s="203"/>
      <c r="AX667" s="203"/>
      <c r="AY667" s="203"/>
      <c r="AZ667" s="203"/>
      <c r="BA667" s="203"/>
      <c r="BB667" s="203"/>
      <c r="BC667" s="203"/>
      <c r="BD667" s="203"/>
      <c r="BE667" s="203"/>
      <c r="BF667" s="203"/>
      <c r="BG667" s="203"/>
      <c r="BH667" s="203"/>
      <c r="BI667" s="203"/>
      <c r="BJ667" s="203"/>
      <c r="BK667" s="203"/>
      <c r="BL667" s="203"/>
      <c r="BM667" s="56"/>
    </row>
    <row r="668" spans="1:65">
      <c r="A668" s="30"/>
      <c r="B668" s="3" t="s">
        <v>264</v>
      </c>
      <c r="C668" s="29"/>
      <c r="D668" s="24">
        <v>2.1679483388678718E-4</v>
      </c>
      <c r="E668" s="24">
        <v>6.2254099931454093E-4</v>
      </c>
      <c r="F668" s="24">
        <v>1.3055587147526772E-3</v>
      </c>
      <c r="G668" s="24">
        <v>5.1639777949432275E-4</v>
      </c>
      <c r="H668" s="24">
        <v>9.2897793299948723E-4</v>
      </c>
      <c r="I668" s="24">
        <v>5.4772255750517045E-4</v>
      </c>
      <c r="J668" s="24">
        <v>5.4772255750516665E-4</v>
      </c>
      <c r="K668" s="24">
        <v>0</v>
      </c>
      <c r="L668" s="24">
        <v>5.4772255750516665E-4</v>
      </c>
      <c r="M668" s="24">
        <v>7.5277265270908261E-4</v>
      </c>
      <c r="N668" s="24">
        <v>5.438437378753329E-4</v>
      </c>
      <c r="O668" s="24">
        <v>7.7373552759755593E-4</v>
      </c>
      <c r="P668" s="24">
        <v>9.8319208025017578E-4</v>
      </c>
      <c r="Q668" s="24">
        <v>6.3691967049751526E-4</v>
      </c>
      <c r="R668" s="24">
        <v>8.1649658092772671E-4</v>
      </c>
      <c r="S668" s="24">
        <v>1.9793096439583852E-3</v>
      </c>
      <c r="T668" s="24">
        <v>5.1639777949432242E-3</v>
      </c>
      <c r="U668" s="24">
        <v>8.1649658092772682E-4</v>
      </c>
      <c r="V668" s="24">
        <v>6.8550852778551845E-4</v>
      </c>
      <c r="W668" s="202"/>
      <c r="X668" s="203"/>
      <c r="Y668" s="203"/>
      <c r="Z668" s="203"/>
      <c r="AA668" s="203"/>
      <c r="AB668" s="203"/>
      <c r="AC668" s="203"/>
      <c r="AD668" s="203"/>
      <c r="AE668" s="203"/>
      <c r="AF668" s="203"/>
      <c r="AG668" s="203"/>
      <c r="AH668" s="203"/>
      <c r="AI668" s="203"/>
      <c r="AJ668" s="203"/>
      <c r="AK668" s="203"/>
      <c r="AL668" s="203"/>
      <c r="AM668" s="203"/>
      <c r="AN668" s="203"/>
      <c r="AO668" s="203"/>
      <c r="AP668" s="203"/>
      <c r="AQ668" s="203"/>
      <c r="AR668" s="203"/>
      <c r="AS668" s="203"/>
      <c r="AT668" s="203"/>
      <c r="AU668" s="203"/>
      <c r="AV668" s="203"/>
      <c r="AW668" s="203"/>
      <c r="AX668" s="203"/>
      <c r="AY668" s="203"/>
      <c r="AZ668" s="203"/>
      <c r="BA668" s="203"/>
      <c r="BB668" s="203"/>
      <c r="BC668" s="203"/>
      <c r="BD668" s="203"/>
      <c r="BE668" s="203"/>
      <c r="BF668" s="203"/>
      <c r="BG668" s="203"/>
      <c r="BH668" s="203"/>
      <c r="BI668" s="203"/>
      <c r="BJ668" s="203"/>
      <c r="BK668" s="203"/>
      <c r="BL668" s="203"/>
      <c r="BM668" s="56"/>
    </row>
    <row r="669" spans="1:65">
      <c r="A669" s="30"/>
      <c r="B669" s="3" t="s">
        <v>86</v>
      </c>
      <c r="C669" s="29"/>
      <c r="D669" s="13">
        <v>6.0304543501192532E-3</v>
      </c>
      <c r="E669" s="13">
        <v>1.7379793252125256E-2</v>
      </c>
      <c r="F669" s="13">
        <v>3.8455658631005092E-2</v>
      </c>
      <c r="G669" s="13">
        <v>1.3128757105787864E-2</v>
      </c>
      <c r="H669" s="13">
        <v>2.555647683629951E-2</v>
      </c>
      <c r="I669" s="13">
        <v>1.5428804436765366E-2</v>
      </c>
      <c r="J669" s="13">
        <v>1.4605934866804445E-2</v>
      </c>
      <c r="K669" s="13">
        <v>0</v>
      </c>
      <c r="L669" s="13">
        <v>1.4605934866804445E-2</v>
      </c>
      <c r="M669" s="13">
        <v>2.1405857423007085E-2</v>
      </c>
      <c r="N669" s="13">
        <v>1.6049340403814224E-2</v>
      </c>
      <c r="O669" s="13">
        <v>2.0114441791964189E-2</v>
      </c>
      <c r="P669" s="13">
        <v>2.9059864440891894E-2</v>
      </c>
      <c r="Q669" s="13">
        <v>1.88530736210414E-2</v>
      </c>
      <c r="R669" s="13">
        <v>2.4252373690922573E-2</v>
      </c>
      <c r="S669" s="13">
        <v>5.2201573027473892E-2</v>
      </c>
      <c r="T669" s="13">
        <v>0.14083575804390611</v>
      </c>
      <c r="U669" s="13">
        <v>2.2892427502646542E-2</v>
      </c>
      <c r="V669" s="13">
        <v>1.8333067381823213E-2</v>
      </c>
      <c r="W669" s="146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265</v>
      </c>
      <c r="C670" s="29"/>
      <c r="D670" s="13">
        <v>6.4770648962086952E-4</v>
      </c>
      <c r="E670" s="13">
        <v>-2.9758861040868334E-3</v>
      </c>
      <c r="F670" s="13">
        <v>-5.5029037038318407E-2</v>
      </c>
      <c r="G670" s="13">
        <v>9.4820856428143419E-2</v>
      </c>
      <c r="H670" s="13">
        <v>1.1781477910923988E-2</v>
      </c>
      <c r="I670" s="13">
        <v>-1.1877786359345222E-2</v>
      </c>
      <c r="J670" s="13">
        <v>4.379107074717048E-2</v>
      </c>
      <c r="K670" s="13">
        <v>-5.362942918923197E-2</v>
      </c>
      <c r="L670" s="13">
        <v>4.379107074717048E-2</v>
      </c>
      <c r="M670" s="13">
        <v>-2.1155929210430968E-2</v>
      </c>
      <c r="N670" s="13">
        <v>-5.6809857280482157E-2</v>
      </c>
      <c r="O670" s="13">
        <v>7.0697685015320033E-2</v>
      </c>
      <c r="P670" s="13">
        <v>-5.8268500614774954E-2</v>
      </c>
      <c r="Q670" s="13">
        <v>-5.9660222042437927E-2</v>
      </c>
      <c r="R670" s="13">
        <v>-6.2907572040317827E-2</v>
      </c>
      <c r="S670" s="13">
        <v>5.5388749311028107E-2</v>
      </c>
      <c r="T670" s="13">
        <v>2.0595713619455669E-2</v>
      </c>
      <c r="U670" s="13">
        <v>-7.2387149338020151E-3</v>
      </c>
      <c r="V670" s="13">
        <v>4.0782632927706119E-2</v>
      </c>
      <c r="W670" s="146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266</v>
      </c>
      <c r="C671" s="47"/>
      <c r="D671" s="45">
        <v>0.05</v>
      </c>
      <c r="E671" s="45">
        <v>0</v>
      </c>
      <c r="F671" s="45">
        <v>0.75</v>
      </c>
      <c r="G671" s="45">
        <v>1.41</v>
      </c>
      <c r="H671" s="45">
        <v>0.21</v>
      </c>
      <c r="I671" s="45">
        <v>0.13</v>
      </c>
      <c r="J671" s="45">
        <v>0.67</v>
      </c>
      <c r="K671" s="45">
        <v>0.73</v>
      </c>
      <c r="L671" s="45">
        <v>0.67</v>
      </c>
      <c r="M671" s="45">
        <v>0.26</v>
      </c>
      <c r="N671" s="45">
        <v>0.78</v>
      </c>
      <c r="O671" s="45">
        <v>1.06</v>
      </c>
      <c r="P671" s="45">
        <v>0.8</v>
      </c>
      <c r="Q671" s="45">
        <v>0.82</v>
      </c>
      <c r="R671" s="45">
        <v>0.86</v>
      </c>
      <c r="S671" s="45">
        <v>0.84</v>
      </c>
      <c r="T671" s="45">
        <v>0.34</v>
      </c>
      <c r="U671" s="45">
        <v>0.06</v>
      </c>
      <c r="V671" s="45">
        <v>0.63</v>
      </c>
      <c r="W671" s="146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BM672" s="55"/>
    </row>
    <row r="673" spans="1:65" ht="15">
      <c r="B673" s="8" t="s">
        <v>591</v>
      </c>
      <c r="BM673" s="28" t="s">
        <v>66</v>
      </c>
    </row>
    <row r="674" spans="1:65" ht="15">
      <c r="A674" s="25" t="s">
        <v>37</v>
      </c>
      <c r="B674" s="18" t="s">
        <v>110</v>
      </c>
      <c r="C674" s="15" t="s">
        <v>111</v>
      </c>
      <c r="D674" s="16" t="s">
        <v>230</v>
      </c>
      <c r="E674" s="17" t="s">
        <v>230</v>
      </c>
      <c r="F674" s="17" t="s">
        <v>230</v>
      </c>
      <c r="G674" s="17" t="s">
        <v>230</v>
      </c>
      <c r="H674" s="17" t="s">
        <v>230</v>
      </c>
      <c r="I674" s="17" t="s">
        <v>230</v>
      </c>
      <c r="J674" s="17" t="s">
        <v>230</v>
      </c>
      <c r="K674" s="17" t="s">
        <v>230</v>
      </c>
      <c r="L674" s="17" t="s">
        <v>230</v>
      </c>
      <c r="M674" s="17" t="s">
        <v>230</v>
      </c>
      <c r="N674" s="17" t="s">
        <v>230</v>
      </c>
      <c r="O674" s="17" t="s">
        <v>230</v>
      </c>
      <c r="P674" s="17" t="s">
        <v>230</v>
      </c>
      <c r="Q674" s="17" t="s">
        <v>230</v>
      </c>
      <c r="R674" s="17" t="s">
        <v>230</v>
      </c>
      <c r="S674" s="17" t="s">
        <v>230</v>
      </c>
      <c r="T674" s="17" t="s">
        <v>230</v>
      </c>
      <c r="U674" s="17" t="s">
        <v>230</v>
      </c>
      <c r="V674" s="17" t="s">
        <v>230</v>
      </c>
      <c r="W674" s="17" t="s">
        <v>230</v>
      </c>
      <c r="X674" s="146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231</v>
      </c>
      <c r="C675" s="9" t="s">
        <v>231</v>
      </c>
      <c r="D675" s="144" t="s">
        <v>234</v>
      </c>
      <c r="E675" s="145" t="s">
        <v>235</v>
      </c>
      <c r="F675" s="145" t="s">
        <v>236</v>
      </c>
      <c r="G675" s="145" t="s">
        <v>239</v>
      </c>
      <c r="H675" s="145" t="s">
        <v>240</v>
      </c>
      <c r="I675" s="145" t="s">
        <v>241</v>
      </c>
      <c r="J675" s="145" t="s">
        <v>242</v>
      </c>
      <c r="K675" s="145" t="s">
        <v>243</v>
      </c>
      <c r="L675" s="145" t="s">
        <v>244</v>
      </c>
      <c r="M675" s="145" t="s">
        <v>245</v>
      </c>
      <c r="N675" s="145" t="s">
        <v>246</v>
      </c>
      <c r="O675" s="145" t="s">
        <v>247</v>
      </c>
      <c r="P675" s="145" t="s">
        <v>248</v>
      </c>
      <c r="Q675" s="145" t="s">
        <v>249</v>
      </c>
      <c r="R675" s="145" t="s">
        <v>250</v>
      </c>
      <c r="S675" s="145" t="s">
        <v>251</v>
      </c>
      <c r="T675" s="145" t="s">
        <v>286</v>
      </c>
      <c r="U675" s="145" t="s">
        <v>254</v>
      </c>
      <c r="V675" s="145" t="s">
        <v>255</v>
      </c>
      <c r="W675" s="145" t="s">
        <v>301</v>
      </c>
      <c r="X675" s="146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289</v>
      </c>
      <c r="E676" s="11" t="s">
        <v>289</v>
      </c>
      <c r="F676" s="11" t="s">
        <v>290</v>
      </c>
      <c r="G676" s="11" t="s">
        <v>324</v>
      </c>
      <c r="H676" s="11" t="s">
        <v>289</v>
      </c>
      <c r="I676" s="11" t="s">
        <v>289</v>
      </c>
      <c r="J676" s="11" t="s">
        <v>289</v>
      </c>
      <c r="K676" s="11" t="s">
        <v>289</v>
      </c>
      <c r="L676" s="11" t="s">
        <v>289</v>
      </c>
      <c r="M676" s="11" t="s">
        <v>289</v>
      </c>
      <c r="N676" s="11" t="s">
        <v>324</v>
      </c>
      <c r="O676" s="11" t="s">
        <v>324</v>
      </c>
      <c r="P676" s="11" t="s">
        <v>324</v>
      </c>
      <c r="Q676" s="11" t="s">
        <v>289</v>
      </c>
      <c r="R676" s="11" t="s">
        <v>289</v>
      </c>
      <c r="S676" s="11" t="s">
        <v>289</v>
      </c>
      <c r="T676" s="11" t="s">
        <v>324</v>
      </c>
      <c r="U676" s="11" t="s">
        <v>290</v>
      </c>
      <c r="V676" s="11" t="s">
        <v>289</v>
      </c>
      <c r="W676" s="11" t="s">
        <v>290</v>
      </c>
      <c r="X676" s="146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2</v>
      </c>
    </row>
    <row r="677" spans="1:65">
      <c r="A677" s="30"/>
      <c r="B677" s="19"/>
      <c r="C677" s="9"/>
      <c r="D677" s="26" t="s">
        <v>325</v>
      </c>
      <c r="E677" s="26" t="s">
        <v>326</v>
      </c>
      <c r="F677" s="26" t="s">
        <v>326</v>
      </c>
      <c r="G677" s="26" t="s">
        <v>327</v>
      </c>
      <c r="H677" s="26" t="s">
        <v>327</v>
      </c>
      <c r="I677" s="26" t="s">
        <v>327</v>
      </c>
      <c r="J677" s="26" t="s">
        <v>327</v>
      </c>
      <c r="K677" s="26" t="s">
        <v>327</v>
      </c>
      <c r="L677" s="26" t="s">
        <v>327</v>
      </c>
      <c r="M677" s="26" t="s">
        <v>327</v>
      </c>
      <c r="N677" s="26" t="s">
        <v>325</v>
      </c>
      <c r="O677" s="26" t="s">
        <v>327</v>
      </c>
      <c r="P677" s="26" t="s">
        <v>325</v>
      </c>
      <c r="Q677" s="26" t="s">
        <v>327</v>
      </c>
      <c r="R677" s="26" t="s">
        <v>325</v>
      </c>
      <c r="S677" s="26" t="s">
        <v>292</v>
      </c>
      <c r="T677" s="26" t="s">
        <v>328</v>
      </c>
      <c r="U677" s="26" t="s">
        <v>325</v>
      </c>
      <c r="V677" s="26" t="s">
        <v>261</v>
      </c>
      <c r="W677" s="26" t="s">
        <v>327</v>
      </c>
      <c r="X677" s="146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8">
        <v>1</v>
      </c>
      <c r="C678" s="14">
        <v>1</v>
      </c>
      <c r="D678" s="22">
        <v>9.1</v>
      </c>
      <c r="E678" s="147">
        <v>12.731091946220559</v>
      </c>
      <c r="F678" s="22">
        <v>7.7632129999999995</v>
      </c>
      <c r="G678" s="22">
        <v>10.4</v>
      </c>
      <c r="H678" s="22">
        <v>9.1</v>
      </c>
      <c r="I678" s="22">
        <v>8.3000000000000007</v>
      </c>
      <c r="J678" s="22">
        <v>9.4</v>
      </c>
      <c r="K678" s="22">
        <v>7.8</v>
      </c>
      <c r="L678" s="22">
        <v>8.8000000000000007</v>
      </c>
      <c r="M678" s="22">
        <v>8.6</v>
      </c>
      <c r="N678" s="22">
        <v>8.6214306673333336</v>
      </c>
      <c r="O678" s="147">
        <v>8</v>
      </c>
      <c r="P678" s="22">
        <v>11</v>
      </c>
      <c r="Q678" s="150">
        <v>8.92</v>
      </c>
      <c r="R678" s="147">
        <v>13</v>
      </c>
      <c r="S678" s="22">
        <v>8.65</v>
      </c>
      <c r="T678" s="147">
        <v>14.4</v>
      </c>
      <c r="U678" s="147">
        <v>14.7</v>
      </c>
      <c r="V678" s="147">
        <v>9</v>
      </c>
      <c r="W678" s="22">
        <v>6.3890000000000002</v>
      </c>
      <c r="X678" s="146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>
        <v>1</v>
      </c>
      <c r="C679" s="9">
        <v>2</v>
      </c>
      <c r="D679" s="11">
        <v>8.9</v>
      </c>
      <c r="E679" s="149">
        <v>13.443267877162977</v>
      </c>
      <c r="F679" s="11">
        <v>7.6463020000000004</v>
      </c>
      <c r="G679" s="149">
        <v>11.1</v>
      </c>
      <c r="H679" s="11">
        <v>9.5</v>
      </c>
      <c r="I679" s="11">
        <v>8.3000000000000007</v>
      </c>
      <c r="J679" s="11">
        <v>9.1</v>
      </c>
      <c r="K679" s="11">
        <v>8</v>
      </c>
      <c r="L679" s="149">
        <v>8.1999999999999993</v>
      </c>
      <c r="M679" s="11">
        <v>8.6</v>
      </c>
      <c r="N679" s="11">
        <v>8.4886674059999994</v>
      </c>
      <c r="O679" s="148">
        <v>9</v>
      </c>
      <c r="P679" s="11">
        <v>10.5</v>
      </c>
      <c r="Q679" s="11">
        <v>7.96</v>
      </c>
      <c r="R679" s="148">
        <v>11</v>
      </c>
      <c r="S679" s="11">
        <v>8.6</v>
      </c>
      <c r="T679" s="148">
        <v>16.399999999999999</v>
      </c>
      <c r="U679" s="148">
        <v>14.5</v>
      </c>
      <c r="V679" s="148">
        <v>8</v>
      </c>
      <c r="W679" s="11">
        <v>9.7439999999999998</v>
      </c>
      <c r="X679" s="146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15</v>
      </c>
    </row>
    <row r="680" spans="1:65">
      <c r="A680" s="30"/>
      <c r="B680" s="19">
        <v>1</v>
      </c>
      <c r="C680" s="9">
        <v>3</v>
      </c>
      <c r="D680" s="11">
        <v>9</v>
      </c>
      <c r="E680" s="148">
        <v>10.810638646335399</v>
      </c>
      <c r="F680" s="11">
        <v>7.6808180000000004</v>
      </c>
      <c r="G680" s="11">
        <v>10.5</v>
      </c>
      <c r="H680" s="11">
        <v>9.4</v>
      </c>
      <c r="I680" s="11">
        <v>8.4</v>
      </c>
      <c r="J680" s="11">
        <v>9</v>
      </c>
      <c r="K680" s="11">
        <v>7.8</v>
      </c>
      <c r="L680" s="11">
        <v>8.6</v>
      </c>
      <c r="M680" s="11">
        <v>9.3000000000000007</v>
      </c>
      <c r="N680" s="11">
        <v>8.4186071170000005</v>
      </c>
      <c r="O680" s="148">
        <v>9</v>
      </c>
      <c r="P680" s="11">
        <v>10.7</v>
      </c>
      <c r="Q680" s="11">
        <v>7.97</v>
      </c>
      <c r="R680" s="148">
        <v>11</v>
      </c>
      <c r="S680" s="11">
        <v>8.4</v>
      </c>
      <c r="T680" s="148">
        <v>16.600000000000001</v>
      </c>
      <c r="U680" s="148">
        <v>14.9</v>
      </c>
      <c r="V680" s="148">
        <v>9</v>
      </c>
      <c r="W680" s="149">
        <v>13.007</v>
      </c>
      <c r="X680" s="146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16</v>
      </c>
    </row>
    <row r="681" spans="1:65">
      <c r="A681" s="30"/>
      <c r="B681" s="19">
        <v>1</v>
      </c>
      <c r="C681" s="9">
        <v>4</v>
      </c>
      <c r="D681" s="11">
        <v>9</v>
      </c>
      <c r="E681" s="148">
        <v>11.134376750572626</v>
      </c>
      <c r="F681" s="11">
        <v>7.8553959999999998</v>
      </c>
      <c r="G681" s="11">
        <v>10.199999999999999</v>
      </c>
      <c r="H681" s="11">
        <v>9.3000000000000007</v>
      </c>
      <c r="I681" s="11">
        <v>8.5</v>
      </c>
      <c r="J681" s="11">
        <v>9.1999999999999993</v>
      </c>
      <c r="K681" s="11">
        <v>7.9</v>
      </c>
      <c r="L681" s="11">
        <v>8.6999999999999993</v>
      </c>
      <c r="M681" s="11">
        <v>8.4</v>
      </c>
      <c r="N681" s="11">
        <v>8.2499168100000002</v>
      </c>
      <c r="O681" s="148">
        <v>8</v>
      </c>
      <c r="P681" s="11">
        <v>10.6</v>
      </c>
      <c r="Q681" s="11">
        <v>8.16</v>
      </c>
      <c r="R681" s="148">
        <v>10</v>
      </c>
      <c r="S681" s="11">
        <v>8.4499999999999993</v>
      </c>
      <c r="T681" s="148">
        <v>16.5</v>
      </c>
      <c r="U681" s="149">
        <v>15.7</v>
      </c>
      <c r="V681" s="148">
        <v>8</v>
      </c>
      <c r="W681" s="11">
        <v>9.26</v>
      </c>
      <c r="X681" s="146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8.8323086334473295</v>
      </c>
    </row>
    <row r="682" spans="1:65">
      <c r="A682" s="30"/>
      <c r="B682" s="19">
        <v>1</v>
      </c>
      <c r="C682" s="9">
        <v>5</v>
      </c>
      <c r="D682" s="11">
        <v>8.8000000000000007</v>
      </c>
      <c r="E682" s="148">
        <v>11.094567859578618</v>
      </c>
      <c r="F682" s="11">
        <v>7.7302230000000005</v>
      </c>
      <c r="G682" s="11">
        <v>10.4</v>
      </c>
      <c r="H682" s="11">
        <v>9.1999999999999993</v>
      </c>
      <c r="I682" s="11">
        <v>8.3000000000000007</v>
      </c>
      <c r="J682" s="11">
        <v>9.1</v>
      </c>
      <c r="K682" s="11">
        <v>7.9</v>
      </c>
      <c r="L682" s="11">
        <v>8.8000000000000007</v>
      </c>
      <c r="M682" s="11">
        <v>9</v>
      </c>
      <c r="N682" s="11">
        <v>8.6214306673333336</v>
      </c>
      <c r="O682" s="148">
        <v>14</v>
      </c>
      <c r="P682" s="11">
        <v>10.7</v>
      </c>
      <c r="Q682" s="11">
        <v>7.7199999999999989</v>
      </c>
      <c r="R682" s="148">
        <v>12</v>
      </c>
      <c r="S682" s="11">
        <v>8.5299999999999994</v>
      </c>
      <c r="T682" s="148">
        <v>17.100000000000001</v>
      </c>
      <c r="U682" s="148">
        <v>14.7</v>
      </c>
      <c r="V682" s="148">
        <v>9</v>
      </c>
      <c r="W682" s="11">
        <v>9.3490000000000002</v>
      </c>
      <c r="X682" s="146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108</v>
      </c>
    </row>
    <row r="683" spans="1:65">
      <c r="A683" s="30"/>
      <c r="B683" s="19">
        <v>1</v>
      </c>
      <c r="C683" s="9">
        <v>6</v>
      </c>
      <c r="D683" s="11">
        <v>8.8000000000000007</v>
      </c>
      <c r="E683" s="148">
        <v>10.945781294539543</v>
      </c>
      <c r="F683" s="11">
        <v>7.5069140000000001</v>
      </c>
      <c r="G683" s="11">
        <v>10.4</v>
      </c>
      <c r="H683" s="11">
        <v>9.5</v>
      </c>
      <c r="I683" s="11">
        <v>8.4</v>
      </c>
      <c r="J683" s="11">
        <v>9.1</v>
      </c>
      <c r="K683" s="11">
        <v>8.1</v>
      </c>
      <c r="L683" s="11">
        <v>8.6999999999999993</v>
      </c>
      <c r="M683" s="11">
        <v>8.4</v>
      </c>
      <c r="N683" s="11">
        <v>8.1818065419090704</v>
      </c>
      <c r="O683" s="148">
        <v>31</v>
      </c>
      <c r="P683" s="11">
        <v>10.8</v>
      </c>
      <c r="Q683" s="11">
        <v>8.11</v>
      </c>
      <c r="R683" s="148">
        <v>10</v>
      </c>
      <c r="S683" s="11">
        <v>8.75</v>
      </c>
      <c r="T683" s="148">
        <v>15.2</v>
      </c>
      <c r="U683" s="148">
        <v>14.4</v>
      </c>
      <c r="V683" s="148">
        <v>8</v>
      </c>
      <c r="W683" s="11">
        <v>8.9789999999999992</v>
      </c>
      <c r="X683" s="146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20" t="s">
        <v>262</v>
      </c>
      <c r="C684" s="12"/>
      <c r="D684" s="23">
        <v>8.9333333333333318</v>
      </c>
      <c r="E684" s="23">
        <v>11.693287395734954</v>
      </c>
      <c r="F684" s="23">
        <v>7.697144333333334</v>
      </c>
      <c r="G684" s="23">
        <v>10.5</v>
      </c>
      <c r="H684" s="23">
        <v>9.3333333333333339</v>
      </c>
      <c r="I684" s="23">
        <v>8.3666666666666654</v>
      </c>
      <c r="J684" s="23">
        <v>9.15</v>
      </c>
      <c r="K684" s="23">
        <v>7.916666666666667</v>
      </c>
      <c r="L684" s="23">
        <v>8.6333333333333329</v>
      </c>
      <c r="M684" s="23">
        <v>8.7166666666666668</v>
      </c>
      <c r="N684" s="23">
        <v>8.4303098682626239</v>
      </c>
      <c r="O684" s="23">
        <v>13.166666666666666</v>
      </c>
      <c r="P684" s="23">
        <v>10.716666666666667</v>
      </c>
      <c r="Q684" s="23">
        <v>8.1399999999999988</v>
      </c>
      <c r="R684" s="23">
        <v>11.166666666666666</v>
      </c>
      <c r="S684" s="23">
        <v>8.5633333333333326</v>
      </c>
      <c r="T684" s="23">
        <v>16.033333333333335</v>
      </c>
      <c r="U684" s="23">
        <v>14.816666666666668</v>
      </c>
      <c r="V684" s="23">
        <v>8.5</v>
      </c>
      <c r="W684" s="23">
        <v>9.4546666666666663</v>
      </c>
      <c r="X684" s="146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3" t="s">
        <v>263</v>
      </c>
      <c r="C685" s="29"/>
      <c r="D685" s="11">
        <v>8.9499999999999993</v>
      </c>
      <c r="E685" s="11">
        <v>11.114472305075623</v>
      </c>
      <c r="F685" s="11">
        <v>7.7055205000000004</v>
      </c>
      <c r="G685" s="11">
        <v>10.4</v>
      </c>
      <c r="H685" s="11">
        <v>9.3500000000000014</v>
      </c>
      <c r="I685" s="11">
        <v>8.3500000000000014</v>
      </c>
      <c r="J685" s="11">
        <v>9.1</v>
      </c>
      <c r="K685" s="11">
        <v>7.9</v>
      </c>
      <c r="L685" s="11">
        <v>8.6999999999999993</v>
      </c>
      <c r="M685" s="11">
        <v>8.6</v>
      </c>
      <c r="N685" s="11">
        <v>8.4536372614999991</v>
      </c>
      <c r="O685" s="11">
        <v>9</v>
      </c>
      <c r="P685" s="11">
        <v>10.7</v>
      </c>
      <c r="Q685" s="11">
        <v>8.0399999999999991</v>
      </c>
      <c r="R685" s="11">
        <v>11</v>
      </c>
      <c r="S685" s="11">
        <v>8.5649999999999995</v>
      </c>
      <c r="T685" s="11">
        <v>16.45</v>
      </c>
      <c r="U685" s="11">
        <v>14.7</v>
      </c>
      <c r="V685" s="11">
        <v>8.5</v>
      </c>
      <c r="W685" s="11">
        <v>9.3045000000000009</v>
      </c>
      <c r="X685" s="146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A686" s="30"/>
      <c r="B686" s="3" t="s">
        <v>264</v>
      </c>
      <c r="C686" s="29"/>
      <c r="D686" s="24">
        <v>0.12110601416389924</v>
      </c>
      <c r="E686" s="24">
        <v>1.1088868606652058</v>
      </c>
      <c r="F686" s="24">
        <v>0.11793381927617977</v>
      </c>
      <c r="G686" s="24">
        <v>0.3098386676965933</v>
      </c>
      <c r="H686" s="24">
        <v>0.16329931618554541</v>
      </c>
      <c r="I686" s="24">
        <v>8.1649658092772318E-2</v>
      </c>
      <c r="J686" s="24">
        <v>0.13784048752090236</v>
      </c>
      <c r="K686" s="24">
        <v>0.11690451944500115</v>
      </c>
      <c r="L686" s="24">
        <v>0.22509257354845549</v>
      </c>
      <c r="M686" s="24">
        <v>0.36009258068817074</v>
      </c>
      <c r="N686" s="24">
        <v>0.18487424642218844</v>
      </c>
      <c r="O686" s="24">
        <v>9.0203473695122547</v>
      </c>
      <c r="P686" s="24">
        <v>0.17224014243685096</v>
      </c>
      <c r="Q686" s="24">
        <v>0.4116794869798594</v>
      </c>
      <c r="R686" s="24">
        <v>1.1690451944500122</v>
      </c>
      <c r="S686" s="24">
        <v>0.12987173159185447</v>
      </c>
      <c r="T686" s="24">
        <v>1.0171856598805684</v>
      </c>
      <c r="U686" s="24">
        <v>0.46654760385909866</v>
      </c>
      <c r="V686" s="24">
        <v>0.54772255750516607</v>
      </c>
      <c r="W686" s="24">
        <v>2.1154865791743229</v>
      </c>
      <c r="X686" s="146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5"/>
    </row>
    <row r="687" spans="1:65">
      <c r="A687" s="30"/>
      <c r="B687" s="3" t="s">
        <v>86</v>
      </c>
      <c r="C687" s="29"/>
      <c r="D687" s="13">
        <v>1.3556643376555887E-2</v>
      </c>
      <c r="E687" s="13">
        <v>9.483106188510039E-2</v>
      </c>
      <c r="F687" s="13">
        <v>1.5321762743288355E-2</v>
      </c>
      <c r="G687" s="13">
        <v>2.9508444542532694E-2</v>
      </c>
      <c r="H687" s="13">
        <v>1.7496355305594149E-2</v>
      </c>
      <c r="I687" s="13">
        <v>9.7589232780205971E-3</v>
      </c>
      <c r="J687" s="13">
        <v>1.5064534155289876E-2</v>
      </c>
      <c r="K687" s="13">
        <v>1.4766886666736987E-2</v>
      </c>
      <c r="L687" s="13">
        <v>2.6072498866616469E-2</v>
      </c>
      <c r="M687" s="13">
        <v>4.1310812316042535E-2</v>
      </c>
      <c r="N687" s="13">
        <v>2.1929709501922329E-2</v>
      </c>
      <c r="O687" s="13">
        <v>0.68508967363384221</v>
      </c>
      <c r="P687" s="13">
        <v>1.6072175032987648E-2</v>
      </c>
      <c r="Q687" s="13">
        <v>5.0574875550351284E-2</v>
      </c>
      <c r="R687" s="13">
        <v>0.10469061442835931</v>
      </c>
      <c r="S687" s="13">
        <v>1.5166025487565724E-2</v>
      </c>
      <c r="T687" s="13">
        <v>6.344193304868409E-2</v>
      </c>
      <c r="U687" s="13">
        <v>3.1488027257082024E-2</v>
      </c>
      <c r="V687" s="13">
        <v>6.4437947941784243E-2</v>
      </c>
      <c r="W687" s="13">
        <v>0.22375051958549461</v>
      </c>
      <c r="X687" s="146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5"/>
    </row>
    <row r="688" spans="1:65">
      <c r="A688" s="30"/>
      <c r="B688" s="3" t="s">
        <v>265</v>
      </c>
      <c r="C688" s="29"/>
      <c r="D688" s="13">
        <v>1.1438085338574933E-2</v>
      </c>
      <c r="E688" s="13">
        <v>0.32392196434953591</v>
      </c>
      <c r="F688" s="13">
        <v>-0.12852407532671672</v>
      </c>
      <c r="G688" s="13">
        <v>0.18881715254347431</v>
      </c>
      <c r="H688" s="13">
        <v>5.672635781642188E-2</v>
      </c>
      <c r="I688" s="13">
        <v>-5.2720300671707854E-2</v>
      </c>
      <c r="J688" s="13">
        <v>3.5969232930741946E-2</v>
      </c>
      <c r="K688" s="13">
        <v>-0.10366960720928509</v>
      </c>
      <c r="L688" s="13">
        <v>-2.252811901981E-2</v>
      </c>
      <c r="M688" s="13">
        <v>-1.3093062253591858E-2</v>
      </c>
      <c r="N688" s="13">
        <v>-4.5514574033607147E-2</v>
      </c>
      <c r="O688" s="13">
        <v>0.49073896906245196</v>
      </c>
      <c r="P688" s="13">
        <v>0.21334830013564132</v>
      </c>
      <c r="Q688" s="13">
        <v>-7.8383655075820902E-2</v>
      </c>
      <c r="R688" s="13">
        <v>0.26429760667321878</v>
      </c>
      <c r="S688" s="13">
        <v>-3.0453566703433133E-2</v>
      </c>
      <c r="T688" s="13">
        <v>0.81530492182035319</v>
      </c>
      <c r="U688" s="13">
        <v>0.67755309303356959</v>
      </c>
      <c r="V688" s="13">
        <v>-3.762420984575876E-2</v>
      </c>
      <c r="W688" s="13">
        <v>7.0463800468035132E-2</v>
      </c>
      <c r="X688" s="146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A689" s="30"/>
      <c r="B689" s="46" t="s">
        <v>266</v>
      </c>
      <c r="C689" s="47"/>
      <c r="D689" s="45">
        <v>0</v>
      </c>
      <c r="E689" s="45">
        <v>3.28</v>
      </c>
      <c r="F689" s="45">
        <v>1.47</v>
      </c>
      <c r="G689" s="45">
        <v>1.86</v>
      </c>
      <c r="H689" s="45">
        <v>0.48</v>
      </c>
      <c r="I689" s="45">
        <v>0.67</v>
      </c>
      <c r="J689" s="45">
        <v>0.26</v>
      </c>
      <c r="K689" s="45">
        <v>1.21</v>
      </c>
      <c r="L689" s="45">
        <v>0.36</v>
      </c>
      <c r="M689" s="45">
        <v>0.26</v>
      </c>
      <c r="N689" s="45">
        <v>0.6</v>
      </c>
      <c r="O689" s="45" t="s">
        <v>267</v>
      </c>
      <c r="P689" s="45">
        <v>2.12</v>
      </c>
      <c r="Q689" s="45">
        <v>0.94</v>
      </c>
      <c r="R689" s="45" t="s">
        <v>267</v>
      </c>
      <c r="S689" s="45">
        <v>0.44</v>
      </c>
      <c r="T689" s="45">
        <v>8.4499999999999993</v>
      </c>
      <c r="U689" s="45">
        <v>7</v>
      </c>
      <c r="V689" s="45" t="s">
        <v>267</v>
      </c>
      <c r="W689" s="45">
        <v>0.62</v>
      </c>
      <c r="X689" s="146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B690" s="31" t="s">
        <v>333</v>
      </c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BM690" s="55"/>
    </row>
    <row r="691" spans="1:65">
      <c r="BM691" s="55"/>
    </row>
    <row r="692" spans="1:65" ht="15">
      <c r="B692" s="8" t="s">
        <v>592</v>
      </c>
      <c r="BM692" s="28" t="s">
        <v>323</v>
      </c>
    </row>
    <row r="693" spans="1:65" ht="15">
      <c r="A693" s="25" t="s">
        <v>123</v>
      </c>
      <c r="B693" s="18" t="s">
        <v>110</v>
      </c>
      <c r="C693" s="15" t="s">
        <v>111</v>
      </c>
      <c r="D693" s="16" t="s">
        <v>230</v>
      </c>
      <c r="E693" s="146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8">
        <v>1</v>
      </c>
    </row>
    <row r="694" spans="1:65">
      <c r="A694" s="30"/>
      <c r="B694" s="19" t="s">
        <v>231</v>
      </c>
      <c r="C694" s="9" t="s">
        <v>231</v>
      </c>
      <c r="D694" s="144" t="s">
        <v>246</v>
      </c>
      <c r="E694" s="146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8" t="s">
        <v>82</v>
      </c>
    </row>
    <row r="695" spans="1:65">
      <c r="A695" s="30"/>
      <c r="B695" s="19"/>
      <c r="C695" s="9"/>
      <c r="D695" s="10" t="s">
        <v>324</v>
      </c>
      <c r="E695" s="146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8">
        <v>1</v>
      </c>
    </row>
    <row r="696" spans="1:65">
      <c r="A696" s="30"/>
      <c r="B696" s="19"/>
      <c r="C696" s="9"/>
      <c r="D696" s="26" t="s">
        <v>325</v>
      </c>
      <c r="E696" s="146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8">
        <v>1</v>
      </c>
    </row>
    <row r="697" spans="1:65">
      <c r="A697" s="30"/>
      <c r="B697" s="18">
        <v>1</v>
      </c>
      <c r="C697" s="14">
        <v>1</v>
      </c>
      <c r="D697" s="227" t="s">
        <v>95</v>
      </c>
      <c r="E697" s="215"/>
      <c r="F697" s="216"/>
      <c r="G697" s="216"/>
      <c r="H697" s="216"/>
      <c r="I697" s="216"/>
      <c r="J697" s="216"/>
      <c r="K697" s="216"/>
      <c r="L697" s="216"/>
      <c r="M697" s="216"/>
      <c r="N697" s="216"/>
      <c r="O697" s="216"/>
      <c r="P697" s="216"/>
      <c r="Q697" s="216"/>
      <c r="R697" s="216"/>
      <c r="S697" s="216"/>
      <c r="T697" s="216"/>
      <c r="U697" s="216"/>
      <c r="V697" s="216"/>
      <c r="W697" s="216"/>
      <c r="X697" s="216"/>
      <c r="Y697" s="216"/>
      <c r="Z697" s="216"/>
      <c r="AA697" s="216"/>
      <c r="AB697" s="216"/>
      <c r="AC697" s="216"/>
      <c r="AD697" s="216"/>
      <c r="AE697" s="216"/>
      <c r="AF697" s="216"/>
      <c r="AG697" s="216"/>
      <c r="AH697" s="216"/>
      <c r="AI697" s="216"/>
      <c r="AJ697" s="216"/>
      <c r="AK697" s="216"/>
      <c r="AL697" s="216"/>
      <c r="AM697" s="216"/>
      <c r="AN697" s="216"/>
      <c r="AO697" s="216"/>
      <c r="AP697" s="216"/>
      <c r="AQ697" s="216"/>
      <c r="AR697" s="216"/>
      <c r="AS697" s="216"/>
      <c r="AT697" s="216"/>
      <c r="AU697" s="216"/>
      <c r="AV697" s="216"/>
      <c r="AW697" s="216"/>
      <c r="AX697" s="216"/>
      <c r="AY697" s="216"/>
      <c r="AZ697" s="216"/>
      <c r="BA697" s="216"/>
      <c r="BB697" s="216"/>
      <c r="BC697" s="216"/>
      <c r="BD697" s="216"/>
      <c r="BE697" s="216"/>
      <c r="BF697" s="216"/>
      <c r="BG697" s="216"/>
      <c r="BH697" s="216"/>
      <c r="BI697" s="216"/>
      <c r="BJ697" s="216"/>
      <c r="BK697" s="216"/>
      <c r="BL697" s="216"/>
      <c r="BM697" s="217">
        <v>1</v>
      </c>
    </row>
    <row r="698" spans="1:65">
      <c r="A698" s="30"/>
      <c r="B698" s="19">
        <v>1</v>
      </c>
      <c r="C698" s="9">
        <v>2</v>
      </c>
      <c r="D698" s="228" t="s">
        <v>95</v>
      </c>
      <c r="E698" s="215"/>
      <c r="F698" s="216"/>
      <c r="G698" s="216"/>
      <c r="H698" s="216"/>
      <c r="I698" s="216"/>
      <c r="J698" s="216"/>
      <c r="K698" s="216"/>
      <c r="L698" s="216"/>
      <c r="M698" s="216"/>
      <c r="N698" s="216"/>
      <c r="O698" s="216"/>
      <c r="P698" s="216"/>
      <c r="Q698" s="216"/>
      <c r="R698" s="216"/>
      <c r="S698" s="216"/>
      <c r="T698" s="216"/>
      <c r="U698" s="216"/>
      <c r="V698" s="216"/>
      <c r="W698" s="216"/>
      <c r="X698" s="216"/>
      <c r="Y698" s="216"/>
      <c r="Z698" s="216"/>
      <c r="AA698" s="216"/>
      <c r="AB698" s="216"/>
      <c r="AC698" s="216"/>
      <c r="AD698" s="216"/>
      <c r="AE698" s="216"/>
      <c r="AF698" s="216"/>
      <c r="AG698" s="216"/>
      <c r="AH698" s="216"/>
      <c r="AI698" s="216"/>
      <c r="AJ698" s="216"/>
      <c r="AK698" s="216"/>
      <c r="AL698" s="216"/>
      <c r="AM698" s="216"/>
      <c r="AN698" s="216"/>
      <c r="AO698" s="216"/>
      <c r="AP698" s="216"/>
      <c r="AQ698" s="216"/>
      <c r="AR698" s="216"/>
      <c r="AS698" s="216"/>
      <c r="AT698" s="216"/>
      <c r="AU698" s="216"/>
      <c r="AV698" s="216"/>
      <c r="AW698" s="216"/>
      <c r="AX698" s="216"/>
      <c r="AY698" s="216"/>
      <c r="AZ698" s="216"/>
      <c r="BA698" s="216"/>
      <c r="BB698" s="216"/>
      <c r="BC698" s="216"/>
      <c r="BD698" s="216"/>
      <c r="BE698" s="216"/>
      <c r="BF698" s="216"/>
      <c r="BG698" s="216"/>
      <c r="BH698" s="216"/>
      <c r="BI698" s="216"/>
      <c r="BJ698" s="216"/>
      <c r="BK698" s="216"/>
      <c r="BL698" s="216"/>
      <c r="BM698" s="217">
        <v>4</v>
      </c>
    </row>
    <row r="699" spans="1:65">
      <c r="A699" s="30"/>
      <c r="B699" s="19">
        <v>1</v>
      </c>
      <c r="C699" s="9">
        <v>3</v>
      </c>
      <c r="D699" s="228" t="s">
        <v>95</v>
      </c>
      <c r="E699" s="215"/>
      <c r="F699" s="216"/>
      <c r="G699" s="216"/>
      <c r="H699" s="216"/>
      <c r="I699" s="216"/>
      <c r="J699" s="216"/>
      <c r="K699" s="216"/>
      <c r="L699" s="216"/>
      <c r="M699" s="216"/>
      <c r="N699" s="216"/>
      <c r="O699" s="216"/>
      <c r="P699" s="216"/>
      <c r="Q699" s="216"/>
      <c r="R699" s="216"/>
      <c r="S699" s="216"/>
      <c r="T699" s="216"/>
      <c r="U699" s="216"/>
      <c r="V699" s="216"/>
      <c r="W699" s="216"/>
      <c r="X699" s="216"/>
      <c r="Y699" s="216"/>
      <c r="Z699" s="216"/>
      <c r="AA699" s="216"/>
      <c r="AB699" s="216"/>
      <c r="AC699" s="216"/>
      <c r="AD699" s="216"/>
      <c r="AE699" s="216"/>
      <c r="AF699" s="216"/>
      <c r="AG699" s="216"/>
      <c r="AH699" s="216"/>
      <c r="AI699" s="216"/>
      <c r="AJ699" s="216"/>
      <c r="AK699" s="216"/>
      <c r="AL699" s="216"/>
      <c r="AM699" s="216"/>
      <c r="AN699" s="216"/>
      <c r="AO699" s="216"/>
      <c r="AP699" s="216"/>
      <c r="AQ699" s="216"/>
      <c r="AR699" s="216"/>
      <c r="AS699" s="216"/>
      <c r="AT699" s="216"/>
      <c r="AU699" s="216"/>
      <c r="AV699" s="216"/>
      <c r="AW699" s="216"/>
      <c r="AX699" s="216"/>
      <c r="AY699" s="216"/>
      <c r="AZ699" s="216"/>
      <c r="BA699" s="216"/>
      <c r="BB699" s="216"/>
      <c r="BC699" s="216"/>
      <c r="BD699" s="216"/>
      <c r="BE699" s="216"/>
      <c r="BF699" s="216"/>
      <c r="BG699" s="216"/>
      <c r="BH699" s="216"/>
      <c r="BI699" s="216"/>
      <c r="BJ699" s="216"/>
      <c r="BK699" s="216"/>
      <c r="BL699" s="216"/>
      <c r="BM699" s="217">
        <v>16</v>
      </c>
    </row>
    <row r="700" spans="1:65">
      <c r="A700" s="30"/>
      <c r="B700" s="19">
        <v>1</v>
      </c>
      <c r="C700" s="9">
        <v>4</v>
      </c>
      <c r="D700" s="228" t="s">
        <v>95</v>
      </c>
      <c r="E700" s="215"/>
      <c r="F700" s="216"/>
      <c r="G700" s="216"/>
      <c r="H700" s="216"/>
      <c r="I700" s="216"/>
      <c r="J700" s="216"/>
      <c r="K700" s="216"/>
      <c r="L700" s="216"/>
      <c r="M700" s="216"/>
      <c r="N700" s="216"/>
      <c r="O700" s="216"/>
      <c r="P700" s="216"/>
      <c r="Q700" s="216"/>
      <c r="R700" s="216"/>
      <c r="S700" s="216"/>
      <c r="T700" s="216"/>
      <c r="U700" s="216"/>
      <c r="V700" s="216"/>
      <c r="W700" s="216"/>
      <c r="X700" s="216"/>
      <c r="Y700" s="216"/>
      <c r="Z700" s="216"/>
      <c r="AA700" s="216"/>
      <c r="AB700" s="216"/>
      <c r="AC700" s="216"/>
      <c r="AD700" s="216"/>
      <c r="AE700" s="216"/>
      <c r="AF700" s="216"/>
      <c r="AG700" s="216"/>
      <c r="AH700" s="216"/>
      <c r="AI700" s="216"/>
      <c r="AJ700" s="216"/>
      <c r="AK700" s="216"/>
      <c r="AL700" s="216"/>
      <c r="AM700" s="216"/>
      <c r="AN700" s="216"/>
      <c r="AO700" s="216"/>
      <c r="AP700" s="216"/>
      <c r="AQ700" s="216"/>
      <c r="AR700" s="216"/>
      <c r="AS700" s="216"/>
      <c r="AT700" s="216"/>
      <c r="AU700" s="216"/>
      <c r="AV700" s="216"/>
      <c r="AW700" s="216"/>
      <c r="AX700" s="216"/>
      <c r="AY700" s="216"/>
      <c r="AZ700" s="216"/>
      <c r="BA700" s="216"/>
      <c r="BB700" s="216"/>
      <c r="BC700" s="216"/>
      <c r="BD700" s="216"/>
      <c r="BE700" s="216"/>
      <c r="BF700" s="216"/>
      <c r="BG700" s="216"/>
      <c r="BH700" s="216"/>
      <c r="BI700" s="216"/>
      <c r="BJ700" s="216"/>
      <c r="BK700" s="216"/>
      <c r="BL700" s="216"/>
      <c r="BM700" s="217" t="s">
        <v>95</v>
      </c>
    </row>
    <row r="701" spans="1:65">
      <c r="A701" s="30"/>
      <c r="B701" s="19">
        <v>1</v>
      </c>
      <c r="C701" s="9">
        <v>5</v>
      </c>
      <c r="D701" s="228" t="s">
        <v>95</v>
      </c>
      <c r="E701" s="215"/>
      <c r="F701" s="216"/>
      <c r="G701" s="216"/>
      <c r="H701" s="216"/>
      <c r="I701" s="216"/>
      <c r="J701" s="216"/>
      <c r="K701" s="216"/>
      <c r="L701" s="216"/>
      <c r="M701" s="216"/>
      <c r="N701" s="216"/>
      <c r="O701" s="216"/>
      <c r="P701" s="216"/>
      <c r="Q701" s="216"/>
      <c r="R701" s="216"/>
      <c r="S701" s="216"/>
      <c r="T701" s="216"/>
      <c r="U701" s="216"/>
      <c r="V701" s="216"/>
      <c r="W701" s="216"/>
      <c r="X701" s="216"/>
      <c r="Y701" s="216"/>
      <c r="Z701" s="216"/>
      <c r="AA701" s="216"/>
      <c r="AB701" s="216"/>
      <c r="AC701" s="216"/>
      <c r="AD701" s="216"/>
      <c r="AE701" s="216"/>
      <c r="AF701" s="216"/>
      <c r="AG701" s="216"/>
      <c r="AH701" s="216"/>
      <c r="AI701" s="216"/>
      <c r="AJ701" s="216"/>
      <c r="AK701" s="216"/>
      <c r="AL701" s="216"/>
      <c r="AM701" s="216"/>
      <c r="AN701" s="216"/>
      <c r="AO701" s="216"/>
      <c r="AP701" s="216"/>
      <c r="AQ701" s="216"/>
      <c r="AR701" s="216"/>
      <c r="AS701" s="216"/>
      <c r="AT701" s="216"/>
      <c r="AU701" s="216"/>
      <c r="AV701" s="216"/>
      <c r="AW701" s="216"/>
      <c r="AX701" s="216"/>
      <c r="AY701" s="216"/>
      <c r="AZ701" s="216"/>
      <c r="BA701" s="216"/>
      <c r="BB701" s="216"/>
      <c r="BC701" s="216"/>
      <c r="BD701" s="216"/>
      <c r="BE701" s="216"/>
      <c r="BF701" s="216"/>
      <c r="BG701" s="216"/>
      <c r="BH701" s="216"/>
      <c r="BI701" s="216"/>
      <c r="BJ701" s="216"/>
      <c r="BK701" s="216"/>
      <c r="BL701" s="216"/>
      <c r="BM701" s="217">
        <v>10</v>
      </c>
    </row>
    <row r="702" spans="1:65">
      <c r="A702" s="30"/>
      <c r="B702" s="19">
        <v>1</v>
      </c>
      <c r="C702" s="9">
        <v>6</v>
      </c>
      <c r="D702" s="228" t="s">
        <v>95</v>
      </c>
      <c r="E702" s="215"/>
      <c r="F702" s="216"/>
      <c r="G702" s="216"/>
      <c r="H702" s="216"/>
      <c r="I702" s="216"/>
      <c r="J702" s="216"/>
      <c r="K702" s="216"/>
      <c r="L702" s="216"/>
      <c r="M702" s="216"/>
      <c r="N702" s="216"/>
      <c r="O702" s="216"/>
      <c r="P702" s="216"/>
      <c r="Q702" s="216"/>
      <c r="R702" s="216"/>
      <c r="S702" s="216"/>
      <c r="T702" s="216"/>
      <c r="U702" s="216"/>
      <c r="V702" s="216"/>
      <c r="W702" s="216"/>
      <c r="X702" s="216"/>
      <c r="Y702" s="216"/>
      <c r="Z702" s="216"/>
      <c r="AA702" s="216"/>
      <c r="AB702" s="216"/>
      <c r="AC702" s="216"/>
      <c r="AD702" s="216"/>
      <c r="AE702" s="216"/>
      <c r="AF702" s="216"/>
      <c r="AG702" s="216"/>
      <c r="AH702" s="216"/>
      <c r="AI702" s="216"/>
      <c r="AJ702" s="216"/>
      <c r="AK702" s="216"/>
      <c r="AL702" s="216"/>
      <c r="AM702" s="216"/>
      <c r="AN702" s="216"/>
      <c r="AO702" s="216"/>
      <c r="AP702" s="216"/>
      <c r="AQ702" s="216"/>
      <c r="AR702" s="216"/>
      <c r="AS702" s="216"/>
      <c r="AT702" s="216"/>
      <c r="AU702" s="216"/>
      <c r="AV702" s="216"/>
      <c r="AW702" s="216"/>
      <c r="AX702" s="216"/>
      <c r="AY702" s="216"/>
      <c r="AZ702" s="216"/>
      <c r="BA702" s="216"/>
      <c r="BB702" s="216"/>
      <c r="BC702" s="216"/>
      <c r="BD702" s="216"/>
      <c r="BE702" s="216"/>
      <c r="BF702" s="216"/>
      <c r="BG702" s="216"/>
      <c r="BH702" s="216"/>
      <c r="BI702" s="216"/>
      <c r="BJ702" s="216"/>
      <c r="BK702" s="216"/>
      <c r="BL702" s="216"/>
      <c r="BM702" s="219"/>
    </row>
    <row r="703" spans="1:65">
      <c r="A703" s="30"/>
      <c r="B703" s="20" t="s">
        <v>262</v>
      </c>
      <c r="C703" s="12"/>
      <c r="D703" s="220" t="s">
        <v>696</v>
      </c>
      <c r="E703" s="215"/>
      <c r="F703" s="216"/>
      <c r="G703" s="216"/>
      <c r="H703" s="216"/>
      <c r="I703" s="216"/>
      <c r="J703" s="216"/>
      <c r="K703" s="216"/>
      <c r="L703" s="216"/>
      <c r="M703" s="216"/>
      <c r="N703" s="216"/>
      <c r="O703" s="216"/>
      <c r="P703" s="216"/>
      <c r="Q703" s="216"/>
      <c r="R703" s="216"/>
      <c r="S703" s="216"/>
      <c r="T703" s="216"/>
      <c r="U703" s="216"/>
      <c r="V703" s="216"/>
      <c r="W703" s="216"/>
      <c r="X703" s="216"/>
      <c r="Y703" s="216"/>
      <c r="Z703" s="216"/>
      <c r="AA703" s="216"/>
      <c r="AB703" s="216"/>
      <c r="AC703" s="216"/>
      <c r="AD703" s="216"/>
      <c r="AE703" s="216"/>
      <c r="AF703" s="216"/>
      <c r="AG703" s="216"/>
      <c r="AH703" s="216"/>
      <c r="AI703" s="216"/>
      <c r="AJ703" s="216"/>
      <c r="AK703" s="216"/>
      <c r="AL703" s="216"/>
      <c r="AM703" s="216"/>
      <c r="AN703" s="216"/>
      <c r="AO703" s="216"/>
      <c r="AP703" s="216"/>
      <c r="AQ703" s="216"/>
      <c r="AR703" s="216"/>
      <c r="AS703" s="216"/>
      <c r="AT703" s="216"/>
      <c r="AU703" s="216"/>
      <c r="AV703" s="216"/>
      <c r="AW703" s="216"/>
      <c r="AX703" s="216"/>
      <c r="AY703" s="216"/>
      <c r="AZ703" s="216"/>
      <c r="BA703" s="216"/>
      <c r="BB703" s="216"/>
      <c r="BC703" s="216"/>
      <c r="BD703" s="216"/>
      <c r="BE703" s="216"/>
      <c r="BF703" s="216"/>
      <c r="BG703" s="216"/>
      <c r="BH703" s="216"/>
      <c r="BI703" s="216"/>
      <c r="BJ703" s="216"/>
      <c r="BK703" s="216"/>
      <c r="BL703" s="216"/>
      <c r="BM703" s="219"/>
    </row>
    <row r="704" spans="1:65">
      <c r="A704" s="30"/>
      <c r="B704" s="3" t="s">
        <v>263</v>
      </c>
      <c r="C704" s="29"/>
      <c r="D704" s="218" t="s">
        <v>696</v>
      </c>
      <c r="E704" s="215"/>
      <c r="F704" s="216"/>
      <c r="G704" s="216"/>
      <c r="H704" s="216"/>
      <c r="I704" s="216"/>
      <c r="J704" s="216"/>
      <c r="K704" s="216"/>
      <c r="L704" s="216"/>
      <c r="M704" s="216"/>
      <c r="N704" s="216"/>
      <c r="O704" s="216"/>
      <c r="P704" s="216"/>
      <c r="Q704" s="216"/>
      <c r="R704" s="216"/>
      <c r="S704" s="216"/>
      <c r="T704" s="216"/>
      <c r="U704" s="216"/>
      <c r="V704" s="216"/>
      <c r="W704" s="216"/>
      <c r="X704" s="216"/>
      <c r="Y704" s="216"/>
      <c r="Z704" s="216"/>
      <c r="AA704" s="216"/>
      <c r="AB704" s="216"/>
      <c r="AC704" s="216"/>
      <c r="AD704" s="216"/>
      <c r="AE704" s="216"/>
      <c r="AF704" s="216"/>
      <c r="AG704" s="216"/>
      <c r="AH704" s="216"/>
      <c r="AI704" s="216"/>
      <c r="AJ704" s="216"/>
      <c r="AK704" s="216"/>
      <c r="AL704" s="216"/>
      <c r="AM704" s="216"/>
      <c r="AN704" s="216"/>
      <c r="AO704" s="216"/>
      <c r="AP704" s="216"/>
      <c r="AQ704" s="216"/>
      <c r="AR704" s="216"/>
      <c r="AS704" s="216"/>
      <c r="AT704" s="216"/>
      <c r="AU704" s="216"/>
      <c r="AV704" s="216"/>
      <c r="AW704" s="216"/>
      <c r="AX704" s="216"/>
      <c r="AY704" s="216"/>
      <c r="AZ704" s="216"/>
      <c r="BA704" s="216"/>
      <c r="BB704" s="216"/>
      <c r="BC704" s="216"/>
      <c r="BD704" s="216"/>
      <c r="BE704" s="216"/>
      <c r="BF704" s="216"/>
      <c r="BG704" s="216"/>
      <c r="BH704" s="216"/>
      <c r="BI704" s="216"/>
      <c r="BJ704" s="216"/>
      <c r="BK704" s="216"/>
      <c r="BL704" s="216"/>
      <c r="BM704" s="219"/>
    </row>
    <row r="705" spans="1:65">
      <c r="A705" s="30"/>
      <c r="B705" s="3" t="s">
        <v>264</v>
      </c>
      <c r="C705" s="29"/>
      <c r="D705" s="218" t="s">
        <v>696</v>
      </c>
      <c r="E705" s="215"/>
      <c r="F705" s="216"/>
      <c r="G705" s="216"/>
      <c r="H705" s="216"/>
      <c r="I705" s="216"/>
      <c r="J705" s="216"/>
      <c r="K705" s="216"/>
      <c r="L705" s="216"/>
      <c r="M705" s="216"/>
      <c r="N705" s="216"/>
      <c r="O705" s="216"/>
      <c r="P705" s="216"/>
      <c r="Q705" s="216"/>
      <c r="R705" s="216"/>
      <c r="S705" s="216"/>
      <c r="T705" s="216"/>
      <c r="U705" s="216"/>
      <c r="V705" s="216"/>
      <c r="W705" s="216"/>
      <c r="X705" s="216"/>
      <c r="Y705" s="216"/>
      <c r="Z705" s="216"/>
      <c r="AA705" s="216"/>
      <c r="AB705" s="216"/>
      <c r="AC705" s="216"/>
      <c r="AD705" s="216"/>
      <c r="AE705" s="216"/>
      <c r="AF705" s="216"/>
      <c r="AG705" s="216"/>
      <c r="AH705" s="216"/>
      <c r="AI705" s="216"/>
      <c r="AJ705" s="216"/>
      <c r="AK705" s="216"/>
      <c r="AL705" s="216"/>
      <c r="AM705" s="216"/>
      <c r="AN705" s="216"/>
      <c r="AO705" s="216"/>
      <c r="AP705" s="216"/>
      <c r="AQ705" s="216"/>
      <c r="AR705" s="216"/>
      <c r="AS705" s="216"/>
      <c r="AT705" s="216"/>
      <c r="AU705" s="216"/>
      <c r="AV705" s="216"/>
      <c r="AW705" s="216"/>
      <c r="AX705" s="216"/>
      <c r="AY705" s="216"/>
      <c r="AZ705" s="216"/>
      <c r="BA705" s="216"/>
      <c r="BB705" s="216"/>
      <c r="BC705" s="216"/>
      <c r="BD705" s="216"/>
      <c r="BE705" s="216"/>
      <c r="BF705" s="216"/>
      <c r="BG705" s="216"/>
      <c r="BH705" s="216"/>
      <c r="BI705" s="216"/>
      <c r="BJ705" s="216"/>
      <c r="BK705" s="216"/>
      <c r="BL705" s="216"/>
      <c r="BM705" s="219"/>
    </row>
    <row r="706" spans="1:65">
      <c r="A706" s="30"/>
      <c r="B706" s="3" t="s">
        <v>86</v>
      </c>
      <c r="C706" s="29"/>
      <c r="D706" s="13" t="s">
        <v>696</v>
      </c>
      <c r="E706" s="146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A707" s="30"/>
      <c r="B707" s="3" t="s">
        <v>265</v>
      </c>
      <c r="C707" s="29"/>
      <c r="D707" s="13" t="s">
        <v>696</v>
      </c>
      <c r="E707" s="146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30"/>
      <c r="B708" s="46" t="s">
        <v>266</v>
      </c>
      <c r="C708" s="47"/>
      <c r="D708" s="45" t="s">
        <v>267</v>
      </c>
      <c r="E708" s="146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B709" s="31"/>
      <c r="C709" s="20"/>
      <c r="D709" s="20"/>
      <c r="BM709" s="55"/>
    </row>
    <row r="710" spans="1:65" ht="15">
      <c r="B710" s="8" t="s">
        <v>593</v>
      </c>
      <c r="BM710" s="28" t="s">
        <v>66</v>
      </c>
    </row>
    <row r="711" spans="1:65" ht="15">
      <c r="A711" s="25" t="s">
        <v>40</v>
      </c>
      <c r="B711" s="18" t="s">
        <v>110</v>
      </c>
      <c r="C711" s="15" t="s">
        <v>111</v>
      </c>
      <c r="D711" s="16" t="s">
        <v>230</v>
      </c>
      <c r="E711" s="17" t="s">
        <v>230</v>
      </c>
      <c r="F711" s="17" t="s">
        <v>230</v>
      </c>
      <c r="G711" s="17" t="s">
        <v>230</v>
      </c>
      <c r="H711" s="17" t="s">
        <v>230</v>
      </c>
      <c r="I711" s="146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8">
        <v>1</v>
      </c>
    </row>
    <row r="712" spans="1:65">
      <c r="A712" s="30"/>
      <c r="B712" s="19" t="s">
        <v>231</v>
      </c>
      <c r="C712" s="9" t="s">
        <v>231</v>
      </c>
      <c r="D712" s="144" t="s">
        <v>234</v>
      </c>
      <c r="E712" s="145" t="s">
        <v>235</v>
      </c>
      <c r="F712" s="145" t="s">
        <v>237</v>
      </c>
      <c r="G712" s="145" t="s">
        <v>239</v>
      </c>
      <c r="H712" s="145" t="s">
        <v>255</v>
      </c>
      <c r="I712" s="146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8" t="s">
        <v>3</v>
      </c>
    </row>
    <row r="713" spans="1:65">
      <c r="A713" s="30"/>
      <c r="B713" s="19"/>
      <c r="C713" s="9"/>
      <c r="D713" s="10" t="s">
        <v>289</v>
      </c>
      <c r="E713" s="11" t="s">
        <v>289</v>
      </c>
      <c r="F713" s="11" t="s">
        <v>289</v>
      </c>
      <c r="G713" s="11" t="s">
        <v>324</v>
      </c>
      <c r="H713" s="11" t="s">
        <v>289</v>
      </c>
      <c r="I713" s="146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8">
        <v>2</v>
      </c>
    </row>
    <row r="714" spans="1:65">
      <c r="A714" s="30"/>
      <c r="B714" s="19"/>
      <c r="C714" s="9"/>
      <c r="D714" s="26" t="s">
        <v>325</v>
      </c>
      <c r="E714" s="26" t="s">
        <v>326</v>
      </c>
      <c r="F714" s="26" t="s">
        <v>327</v>
      </c>
      <c r="G714" s="26" t="s">
        <v>327</v>
      </c>
      <c r="H714" s="26" t="s">
        <v>261</v>
      </c>
      <c r="I714" s="146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8">
        <v>2</v>
      </c>
    </row>
    <row r="715" spans="1:65">
      <c r="A715" s="30"/>
      <c r="B715" s="18">
        <v>1</v>
      </c>
      <c r="C715" s="14">
        <v>1</v>
      </c>
      <c r="D715" s="22">
        <v>4.0620000000000003</v>
      </c>
      <c r="E715" s="22">
        <v>3.9750572229221475</v>
      </c>
      <c r="F715" s="22">
        <v>5.6580399999999997</v>
      </c>
      <c r="G715" s="22">
        <v>4.8</v>
      </c>
      <c r="H715" s="150">
        <v>3.15</v>
      </c>
      <c r="I715" s="146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8">
        <v>1</v>
      </c>
    </row>
    <row r="716" spans="1:65">
      <c r="A716" s="30"/>
      <c r="B716" s="19">
        <v>1</v>
      </c>
      <c r="C716" s="9">
        <v>2</v>
      </c>
      <c r="D716" s="11">
        <v>4.04</v>
      </c>
      <c r="E716" s="11">
        <v>3.7632916907776468</v>
      </c>
      <c r="F716" s="11">
        <v>5.5544399999999996</v>
      </c>
      <c r="G716" s="11">
        <v>4.7</v>
      </c>
      <c r="H716" s="11">
        <v>3.29</v>
      </c>
      <c r="I716" s="146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8">
        <v>32</v>
      </c>
    </row>
    <row r="717" spans="1:65">
      <c r="A717" s="30"/>
      <c r="B717" s="19">
        <v>1</v>
      </c>
      <c r="C717" s="9">
        <v>3</v>
      </c>
      <c r="D717" s="11">
        <v>4.0739999999999998</v>
      </c>
      <c r="E717" s="11">
        <v>4.069039941266591</v>
      </c>
      <c r="F717" s="11">
        <v>5.5319199999999995</v>
      </c>
      <c r="G717" s="11">
        <v>4.7</v>
      </c>
      <c r="H717" s="11">
        <v>3.25</v>
      </c>
      <c r="I717" s="146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>
        <v>16</v>
      </c>
    </row>
    <row r="718" spans="1:65">
      <c r="A718" s="30"/>
      <c r="B718" s="19">
        <v>1</v>
      </c>
      <c r="C718" s="9">
        <v>4</v>
      </c>
      <c r="D718" s="11">
        <v>4.0629999999999997</v>
      </c>
      <c r="E718" s="11">
        <v>4.1011695562423007</v>
      </c>
      <c r="F718" s="11">
        <v>5.5929200000000003</v>
      </c>
      <c r="G718" s="11">
        <v>4.5</v>
      </c>
      <c r="H718" s="11">
        <v>3.2399999999999998</v>
      </c>
      <c r="I718" s="146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>
        <v>4.3063325893500002</v>
      </c>
    </row>
    <row r="719" spans="1:65">
      <c r="A719" s="30"/>
      <c r="B719" s="19">
        <v>1</v>
      </c>
      <c r="C719" s="9">
        <v>5</v>
      </c>
      <c r="D719" s="11">
        <v>4.0640000000000001</v>
      </c>
      <c r="E719" s="11">
        <v>3.8477777511278082</v>
      </c>
      <c r="F719" s="11">
        <v>5.5527600000000001</v>
      </c>
      <c r="G719" s="11">
        <v>4.5999999999999996</v>
      </c>
      <c r="H719" s="11">
        <v>3.29</v>
      </c>
      <c r="I719" s="146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>
        <v>109</v>
      </c>
    </row>
    <row r="720" spans="1:65">
      <c r="A720" s="30"/>
      <c r="B720" s="19">
        <v>1</v>
      </c>
      <c r="C720" s="9">
        <v>6</v>
      </c>
      <c r="D720" s="11">
        <v>4.0620000000000003</v>
      </c>
      <c r="E720" s="11">
        <v>4.1170815181635119</v>
      </c>
      <c r="F720" s="11">
        <v>5.5534800000000004</v>
      </c>
      <c r="G720" s="11">
        <v>4.5999999999999996</v>
      </c>
      <c r="H720" s="11">
        <v>3.27</v>
      </c>
      <c r="I720" s="146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5"/>
    </row>
    <row r="721" spans="1:65">
      <c r="A721" s="30"/>
      <c r="B721" s="20" t="s">
        <v>262</v>
      </c>
      <c r="C721" s="12"/>
      <c r="D721" s="23">
        <v>4.060833333333334</v>
      </c>
      <c r="E721" s="23">
        <v>3.9789029467500012</v>
      </c>
      <c r="F721" s="23">
        <v>5.573926666666666</v>
      </c>
      <c r="G721" s="23">
        <v>4.6499999999999995</v>
      </c>
      <c r="H721" s="23">
        <v>3.2483333333333331</v>
      </c>
      <c r="I721" s="146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5"/>
    </row>
    <row r="722" spans="1:65">
      <c r="A722" s="30"/>
      <c r="B722" s="3" t="s">
        <v>263</v>
      </c>
      <c r="C722" s="29"/>
      <c r="D722" s="11">
        <v>4.0625</v>
      </c>
      <c r="E722" s="11">
        <v>4.022048582094369</v>
      </c>
      <c r="F722" s="11">
        <v>5.55396</v>
      </c>
      <c r="G722" s="11">
        <v>4.6500000000000004</v>
      </c>
      <c r="H722" s="11">
        <v>3.26</v>
      </c>
      <c r="I722" s="146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5"/>
    </row>
    <row r="723" spans="1:65">
      <c r="A723" s="30"/>
      <c r="B723" s="3" t="s">
        <v>264</v>
      </c>
      <c r="C723" s="29"/>
      <c r="D723" s="24">
        <v>1.1178849076119849E-2</v>
      </c>
      <c r="E723" s="24">
        <v>0.14550872097286782</v>
      </c>
      <c r="F723" s="24">
        <v>4.5708169364640575E-2</v>
      </c>
      <c r="G723" s="24">
        <v>0.1048808848170152</v>
      </c>
      <c r="H723" s="24">
        <v>5.2313159593611554E-2</v>
      </c>
      <c r="I723" s="146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30"/>
      <c r="B724" s="3" t="s">
        <v>86</v>
      </c>
      <c r="C724" s="29"/>
      <c r="D724" s="13">
        <v>2.752846068406283E-3</v>
      </c>
      <c r="E724" s="13">
        <v>3.6570060370967446E-2</v>
      </c>
      <c r="F724" s="13">
        <v>8.2003535564946876E-3</v>
      </c>
      <c r="G724" s="13">
        <v>2.2555028992906498E-2</v>
      </c>
      <c r="H724" s="13">
        <v>1.6104615575252404E-2</v>
      </c>
      <c r="I724" s="146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30"/>
      <c r="B725" s="3" t="s">
        <v>265</v>
      </c>
      <c r="C725" s="29"/>
      <c r="D725" s="13">
        <v>-5.7008893512733083E-2</v>
      </c>
      <c r="E725" s="13">
        <v>-7.603445293792821E-2</v>
      </c>
      <c r="F725" s="13">
        <v>0.29435582389793935</v>
      </c>
      <c r="G725" s="13">
        <v>7.9805125015175005E-2</v>
      </c>
      <c r="H725" s="13">
        <v>-0.24568452019549236</v>
      </c>
      <c r="I725" s="146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30"/>
      <c r="B726" s="46" t="s">
        <v>266</v>
      </c>
      <c r="C726" s="47"/>
      <c r="D726" s="45">
        <v>0</v>
      </c>
      <c r="E726" s="45">
        <v>0.09</v>
      </c>
      <c r="F726" s="45">
        <v>1.73</v>
      </c>
      <c r="G726" s="45">
        <v>0.67</v>
      </c>
      <c r="H726" s="45">
        <v>0.93</v>
      </c>
      <c r="I726" s="146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B727" s="31"/>
      <c r="C727" s="20"/>
      <c r="D727" s="20"/>
      <c r="E727" s="20"/>
      <c r="F727" s="20"/>
      <c r="G727" s="20"/>
      <c r="H727" s="20"/>
      <c r="BM727" s="55"/>
    </row>
    <row r="728" spans="1:65" ht="15">
      <c r="B728" s="8" t="s">
        <v>594</v>
      </c>
      <c r="BM728" s="28" t="s">
        <v>323</v>
      </c>
    </row>
    <row r="729" spans="1:65" ht="15">
      <c r="A729" s="25" t="s">
        <v>124</v>
      </c>
      <c r="B729" s="18" t="s">
        <v>110</v>
      </c>
      <c r="C729" s="15" t="s">
        <v>111</v>
      </c>
      <c r="D729" s="16" t="s">
        <v>230</v>
      </c>
      <c r="E729" s="17" t="s">
        <v>230</v>
      </c>
      <c r="F729" s="17" t="s">
        <v>230</v>
      </c>
      <c r="G729" s="146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8">
        <v>1</v>
      </c>
    </row>
    <row r="730" spans="1:65">
      <c r="A730" s="30"/>
      <c r="B730" s="19" t="s">
        <v>231</v>
      </c>
      <c r="C730" s="9" t="s">
        <v>231</v>
      </c>
      <c r="D730" s="144" t="s">
        <v>246</v>
      </c>
      <c r="E730" s="145" t="s">
        <v>286</v>
      </c>
      <c r="F730" s="145" t="s">
        <v>255</v>
      </c>
      <c r="G730" s="146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8" t="s">
        <v>82</v>
      </c>
    </row>
    <row r="731" spans="1:65">
      <c r="A731" s="30"/>
      <c r="B731" s="19"/>
      <c r="C731" s="9"/>
      <c r="D731" s="10" t="s">
        <v>324</v>
      </c>
      <c r="E731" s="11" t="s">
        <v>324</v>
      </c>
      <c r="F731" s="11" t="s">
        <v>289</v>
      </c>
      <c r="G731" s="146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8">
        <v>2</v>
      </c>
    </row>
    <row r="732" spans="1:65">
      <c r="A732" s="30"/>
      <c r="B732" s="19"/>
      <c r="C732" s="9"/>
      <c r="D732" s="26" t="s">
        <v>325</v>
      </c>
      <c r="E732" s="26" t="s">
        <v>328</v>
      </c>
      <c r="F732" s="26" t="s">
        <v>261</v>
      </c>
      <c r="G732" s="146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8">
        <v>2</v>
      </c>
    </row>
    <row r="733" spans="1:65">
      <c r="A733" s="30"/>
      <c r="B733" s="18">
        <v>1</v>
      </c>
      <c r="C733" s="14">
        <v>1</v>
      </c>
      <c r="D733" s="147" t="s">
        <v>103</v>
      </c>
      <c r="E733" s="22" t="s">
        <v>101</v>
      </c>
      <c r="F733" s="147" t="s">
        <v>95</v>
      </c>
      <c r="G733" s="146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8">
        <v>1</v>
      </c>
    </row>
    <row r="734" spans="1:65">
      <c r="A734" s="30"/>
      <c r="B734" s="19">
        <v>1</v>
      </c>
      <c r="C734" s="9">
        <v>2</v>
      </c>
      <c r="D734" s="148" t="s">
        <v>103</v>
      </c>
      <c r="E734" s="11" t="s">
        <v>101</v>
      </c>
      <c r="F734" s="148" t="s">
        <v>95</v>
      </c>
      <c r="G734" s="146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>
        <v>5</v>
      </c>
    </row>
    <row r="735" spans="1:65">
      <c r="A735" s="30"/>
      <c r="B735" s="19">
        <v>1</v>
      </c>
      <c r="C735" s="9">
        <v>3</v>
      </c>
      <c r="D735" s="148" t="s">
        <v>103</v>
      </c>
      <c r="E735" s="11">
        <v>2</v>
      </c>
      <c r="F735" s="148" t="s">
        <v>95</v>
      </c>
      <c r="G735" s="146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8">
        <v>16</v>
      </c>
    </row>
    <row r="736" spans="1:65">
      <c r="A736" s="30"/>
      <c r="B736" s="19">
        <v>1</v>
      </c>
      <c r="C736" s="9">
        <v>4</v>
      </c>
      <c r="D736" s="148" t="s">
        <v>103</v>
      </c>
      <c r="E736" s="11" t="s">
        <v>101</v>
      </c>
      <c r="F736" s="148" t="s">
        <v>95</v>
      </c>
      <c r="G736" s="146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 t="s">
        <v>103</v>
      </c>
    </row>
    <row r="737" spans="1:65">
      <c r="A737" s="30"/>
      <c r="B737" s="19">
        <v>1</v>
      </c>
      <c r="C737" s="9">
        <v>5</v>
      </c>
      <c r="D737" s="148" t="s">
        <v>103</v>
      </c>
      <c r="E737" s="11">
        <v>2</v>
      </c>
      <c r="F737" s="148" t="s">
        <v>95</v>
      </c>
      <c r="G737" s="146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>
        <v>11</v>
      </c>
    </row>
    <row r="738" spans="1:65">
      <c r="A738" s="30"/>
      <c r="B738" s="19">
        <v>1</v>
      </c>
      <c r="C738" s="9">
        <v>6</v>
      </c>
      <c r="D738" s="148" t="s">
        <v>103</v>
      </c>
      <c r="E738" s="11" t="s">
        <v>101</v>
      </c>
      <c r="F738" s="148" t="s">
        <v>95</v>
      </c>
      <c r="G738" s="146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5"/>
    </row>
    <row r="739" spans="1:65">
      <c r="A739" s="30"/>
      <c r="B739" s="20" t="s">
        <v>262</v>
      </c>
      <c r="C739" s="12"/>
      <c r="D739" s="23" t="s">
        <v>696</v>
      </c>
      <c r="E739" s="23">
        <v>2</v>
      </c>
      <c r="F739" s="23" t="s">
        <v>696</v>
      </c>
      <c r="G739" s="146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5"/>
    </row>
    <row r="740" spans="1:65">
      <c r="A740" s="30"/>
      <c r="B740" s="3" t="s">
        <v>263</v>
      </c>
      <c r="C740" s="29"/>
      <c r="D740" s="11" t="s">
        <v>696</v>
      </c>
      <c r="E740" s="11">
        <v>2</v>
      </c>
      <c r="F740" s="11" t="s">
        <v>696</v>
      </c>
      <c r="G740" s="146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5"/>
    </row>
    <row r="741" spans="1:65">
      <c r="A741" s="30"/>
      <c r="B741" s="3" t="s">
        <v>264</v>
      </c>
      <c r="C741" s="29"/>
      <c r="D741" s="24" t="s">
        <v>696</v>
      </c>
      <c r="E741" s="24">
        <v>0</v>
      </c>
      <c r="F741" s="24" t="s">
        <v>696</v>
      </c>
      <c r="G741" s="146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A742" s="30"/>
      <c r="B742" s="3" t="s">
        <v>86</v>
      </c>
      <c r="C742" s="29"/>
      <c r="D742" s="13" t="s">
        <v>696</v>
      </c>
      <c r="E742" s="13">
        <v>0</v>
      </c>
      <c r="F742" s="13" t="s">
        <v>696</v>
      </c>
      <c r="G742" s="146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30"/>
      <c r="B743" s="3" t="s">
        <v>265</v>
      </c>
      <c r="C743" s="29"/>
      <c r="D743" s="13" t="s">
        <v>696</v>
      </c>
      <c r="E743" s="13" t="s">
        <v>696</v>
      </c>
      <c r="F743" s="13" t="s">
        <v>696</v>
      </c>
      <c r="G743" s="146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30"/>
      <c r="B744" s="46" t="s">
        <v>266</v>
      </c>
      <c r="C744" s="47"/>
      <c r="D744" s="45">
        <v>0</v>
      </c>
      <c r="E744" s="45">
        <v>0.67</v>
      </c>
      <c r="F744" s="45">
        <v>1.1200000000000001</v>
      </c>
      <c r="G744" s="146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B745" s="31"/>
      <c r="C745" s="20"/>
      <c r="D745" s="20"/>
      <c r="E745" s="20"/>
      <c r="F745" s="20"/>
      <c r="BM745" s="55"/>
    </row>
    <row r="746" spans="1:65" ht="15">
      <c r="B746" s="8" t="s">
        <v>595</v>
      </c>
      <c r="BM746" s="28" t="s">
        <v>66</v>
      </c>
    </row>
    <row r="747" spans="1:65" ht="15">
      <c r="A747" s="25" t="s">
        <v>43</v>
      </c>
      <c r="B747" s="18" t="s">
        <v>110</v>
      </c>
      <c r="C747" s="15" t="s">
        <v>111</v>
      </c>
      <c r="D747" s="16" t="s">
        <v>230</v>
      </c>
      <c r="E747" s="17" t="s">
        <v>230</v>
      </c>
      <c r="F747" s="17" t="s">
        <v>230</v>
      </c>
      <c r="G747" s="17" t="s">
        <v>230</v>
      </c>
      <c r="H747" s="17" t="s">
        <v>230</v>
      </c>
      <c r="I747" s="17" t="s">
        <v>230</v>
      </c>
      <c r="J747" s="17" t="s">
        <v>230</v>
      </c>
      <c r="K747" s="17" t="s">
        <v>230</v>
      </c>
      <c r="L747" s="17" t="s">
        <v>230</v>
      </c>
      <c r="M747" s="17" t="s">
        <v>230</v>
      </c>
      <c r="N747" s="17" t="s">
        <v>230</v>
      </c>
      <c r="O747" s="17" t="s">
        <v>230</v>
      </c>
      <c r="P747" s="17" t="s">
        <v>230</v>
      </c>
      <c r="Q747" s="146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8">
        <v>1</v>
      </c>
    </row>
    <row r="748" spans="1:65">
      <c r="A748" s="30"/>
      <c r="B748" s="19" t="s">
        <v>231</v>
      </c>
      <c r="C748" s="9" t="s">
        <v>231</v>
      </c>
      <c r="D748" s="144" t="s">
        <v>234</v>
      </c>
      <c r="E748" s="145" t="s">
        <v>235</v>
      </c>
      <c r="F748" s="145" t="s">
        <v>239</v>
      </c>
      <c r="G748" s="145" t="s">
        <v>240</v>
      </c>
      <c r="H748" s="145" t="s">
        <v>241</v>
      </c>
      <c r="I748" s="145" t="s">
        <v>242</v>
      </c>
      <c r="J748" s="145" t="s">
        <v>243</v>
      </c>
      <c r="K748" s="145" t="s">
        <v>244</v>
      </c>
      <c r="L748" s="145" t="s">
        <v>245</v>
      </c>
      <c r="M748" s="145" t="s">
        <v>246</v>
      </c>
      <c r="N748" s="145" t="s">
        <v>248</v>
      </c>
      <c r="O748" s="145" t="s">
        <v>286</v>
      </c>
      <c r="P748" s="145" t="s">
        <v>255</v>
      </c>
      <c r="Q748" s="146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8" t="s">
        <v>3</v>
      </c>
    </row>
    <row r="749" spans="1:65">
      <c r="A749" s="30"/>
      <c r="B749" s="19"/>
      <c r="C749" s="9"/>
      <c r="D749" s="10" t="s">
        <v>289</v>
      </c>
      <c r="E749" s="11" t="s">
        <v>289</v>
      </c>
      <c r="F749" s="11" t="s">
        <v>324</v>
      </c>
      <c r="G749" s="11" t="s">
        <v>289</v>
      </c>
      <c r="H749" s="11" t="s">
        <v>289</v>
      </c>
      <c r="I749" s="11" t="s">
        <v>289</v>
      </c>
      <c r="J749" s="11" t="s">
        <v>289</v>
      </c>
      <c r="K749" s="11" t="s">
        <v>289</v>
      </c>
      <c r="L749" s="11" t="s">
        <v>289</v>
      </c>
      <c r="M749" s="11" t="s">
        <v>324</v>
      </c>
      <c r="N749" s="11" t="s">
        <v>324</v>
      </c>
      <c r="O749" s="11" t="s">
        <v>324</v>
      </c>
      <c r="P749" s="11" t="s">
        <v>289</v>
      </c>
      <c r="Q749" s="146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8">
        <v>1</v>
      </c>
    </row>
    <row r="750" spans="1:65">
      <c r="A750" s="30"/>
      <c r="B750" s="19"/>
      <c r="C750" s="9"/>
      <c r="D750" s="26" t="s">
        <v>325</v>
      </c>
      <c r="E750" s="26" t="s">
        <v>326</v>
      </c>
      <c r="F750" s="26" t="s">
        <v>327</v>
      </c>
      <c r="G750" s="26" t="s">
        <v>327</v>
      </c>
      <c r="H750" s="26" t="s">
        <v>327</v>
      </c>
      <c r="I750" s="26" t="s">
        <v>327</v>
      </c>
      <c r="J750" s="26" t="s">
        <v>327</v>
      </c>
      <c r="K750" s="26" t="s">
        <v>327</v>
      </c>
      <c r="L750" s="26" t="s">
        <v>327</v>
      </c>
      <c r="M750" s="26" t="s">
        <v>325</v>
      </c>
      <c r="N750" s="26" t="s">
        <v>325</v>
      </c>
      <c r="O750" s="26" t="s">
        <v>328</v>
      </c>
      <c r="P750" s="26" t="s">
        <v>261</v>
      </c>
      <c r="Q750" s="146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>
        <v>2</v>
      </c>
    </row>
    <row r="751" spans="1:65">
      <c r="A751" s="30"/>
      <c r="B751" s="18">
        <v>1</v>
      </c>
      <c r="C751" s="14">
        <v>1</v>
      </c>
      <c r="D751" s="214">
        <v>13.4</v>
      </c>
      <c r="E751" s="214">
        <v>13.09433930833641</v>
      </c>
      <c r="F751" s="214">
        <v>14.4</v>
      </c>
      <c r="G751" s="214">
        <v>12.7</v>
      </c>
      <c r="H751" s="214">
        <v>12.9</v>
      </c>
      <c r="I751" s="214">
        <v>13.5</v>
      </c>
      <c r="J751" s="214">
        <v>11.8</v>
      </c>
      <c r="K751" s="214">
        <v>12.5</v>
      </c>
      <c r="L751" s="214">
        <v>12.5</v>
      </c>
      <c r="M751" s="214">
        <v>12.833433121199999</v>
      </c>
      <c r="N751" s="227">
        <v>19.2</v>
      </c>
      <c r="O751" s="227">
        <v>20.7</v>
      </c>
      <c r="P751" s="214">
        <v>14.1</v>
      </c>
      <c r="Q751" s="215"/>
      <c r="R751" s="216"/>
      <c r="S751" s="216"/>
      <c r="T751" s="216"/>
      <c r="U751" s="216"/>
      <c r="V751" s="216"/>
      <c r="W751" s="216"/>
      <c r="X751" s="216"/>
      <c r="Y751" s="216"/>
      <c r="Z751" s="216"/>
      <c r="AA751" s="216"/>
      <c r="AB751" s="216"/>
      <c r="AC751" s="216"/>
      <c r="AD751" s="216"/>
      <c r="AE751" s="216"/>
      <c r="AF751" s="216"/>
      <c r="AG751" s="216"/>
      <c r="AH751" s="216"/>
      <c r="AI751" s="216"/>
      <c r="AJ751" s="216"/>
      <c r="AK751" s="216"/>
      <c r="AL751" s="216"/>
      <c r="AM751" s="216"/>
      <c r="AN751" s="216"/>
      <c r="AO751" s="216"/>
      <c r="AP751" s="216"/>
      <c r="AQ751" s="216"/>
      <c r="AR751" s="216"/>
      <c r="AS751" s="216"/>
      <c r="AT751" s="216"/>
      <c r="AU751" s="216"/>
      <c r="AV751" s="216"/>
      <c r="AW751" s="216"/>
      <c r="AX751" s="216"/>
      <c r="AY751" s="216"/>
      <c r="AZ751" s="216"/>
      <c r="BA751" s="216"/>
      <c r="BB751" s="216"/>
      <c r="BC751" s="216"/>
      <c r="BD751" s="216"/>
      <c r="BE751" s="216"/>
      <c r="BF751" s="216"/>
      <c r="BG751" s="216"/>
      <c r="BH751" s="216"/>
      <c r="BI751" s="216"/>
      <c r="BJ751" s="216"/>
      <c r="BK751" s="216"/>
      <c r="BL751" s="216"/>
      <c r="BM751" s="217">
        <v>1</v>
      </c>
    </row>
    <row r="752" spans="1:65">
      <c r="A752" s="30"/>
      <c r="B752" s="19">
        <v>1</v>
      </c>
      <c r="C752" s="9">
        <v>2</v>
      </c>
      <c r="D752" s="218">
        <v>12.95</v>
      </c>
      <c r="E752" s="218">
        <v>13.3328824375427</v>
      </c>
      <c r="F752" s="218">
        <v>13.5</v>
      </c>
      <c r="G752" s="218">
        <v>12.7</v>
      </c>
      <c r="H752" s="218">
        <v>12.7</v>
      </c>
      <c r="I752" s="218">
        <v>13.4</v>
      </c>
      <c r="J752" s="218">
        <v>12.2</v>
      </c>
      <c r="K752" s="218">
        <v>12.3</v>
      </c>
      <c r="L752" s="218">
        <v>11.8</v>
      </c>
      <c r="M752" s="218">
        <v>12.8039355852</v>
      </c>
      <c r="N752" s="228">
        <v>18.5</v>
      </c>
      <c r="O752" s="228">
        <v>21.8</v>
      </c>
      <c r="P752" s="218">
        <v>14.2</v>
      </c>
      <c r="Q752" s="215"/>
      <c r="R752" s="216"/>
      <c r="S752" s="216"/>
      <c r="T752" s="216"/>
      <c r="U752" s="216"/>
      <c r="V752" s="216"/>
      <c r="W752" s="216"/>
      <c r="X752" s="216"/>
      <c r="Y752" s="216"/>
      <c r="Z752" s="216"/>
      <c r="AA752" s="216"/>
      <c r="AB752" s="216"/>
      <c r="AC752" s="216"/>
      <c r="AD752" s="216"/>
      <c r="AE752" s="216"/>
      <c r="AF752" s="216"/>
      <c r="AG752" s="216"/>
      <c r="AH752" s="216"/>
      <c r="AI752" s="216"/>
      <c r="AJ752" s="216"/>
      <c r="AK752" s="216"/>
      <c r="AL752" s="216"/>
      <c r="AM752" s="216"/>
      <c r="AN752" s="216"/>
      <c r="AO752" s="216"/>
      <c r="AP752" s="216"/>
      <c r="AQ752" s="216"/>
      <c r="AR752" s="216"/>
      <c r="AS752" s="216"/>
      <c r="AT752" s="216"/>
      <c r="AU752" s="216"/>
      <c r="AV752" s="216"/>
      <c r="AW752" s="216"/>
      <c r="AX752" s="216"/>
      <c r="AY752" s="216"/>
      <c r="AZ752" s="216"/>
      <c r="BA752" s="216"/>
      <c r="BB752" s="216"/>
      <c r="BC752" s="216"/>
      <c r="BD752" s="216"/>
      <c r="BE752" s="216"/>
      <c r="BF752" s="216"/>
      <c r="BG752" s="216"/>
      <c r="BH752" s="216"/>
      <c r="BI752" s="216"/>
      <c r="BJ752" s="216"/>
      <c r="BK752" s="216"/>
      <c r="BL752" s="216"/>
      <c r="BM752" s="217">
        <v>33</v>
      </c>
    </row>
    <row r="753" spans="1:65">
      <c r="A753" s="30"/>
      <c r="B753" s="19">
        <v>1</v>
      </c>
      <c r="C753" s="9">
        <v>3</v>
      </c>
      <c r="D753" s="218">
        <v>13.38</v>
      </c>
      <c r="E753" s="218">
        <v>13.184358253713903</v>
      </c>
      <c r="F753" s="218">
        <v>14.2</v>
      </c>
      <c r="G753" s="218">
        <v>12.8</v>
      </c>
      <c r="H753" s="218">
        <v>12.7</v>
      </c>
      <c r="I753" s="218">
        <v>13.3</v>
      </c>
      <c r="J753" s="218">
        <v>12.3</v>
      </c>
      <c r="K753" s="218">
        <v>12.7</v>
      </c>
      <c r="L753" s="218">
        <v>12.6</v>
      </c>
      <c r="M753" s="218">
        <v>12.3507075852</v>
      </c>
      <c r="N753" s="228">
        <v>19.2</v>
      </c>
      <c r="O753" s="228">
        <v>24.6</v>
      </c>
      <c r="P753" s="218">
        <v>13.6</v>
      </c>
      <c r="Q753" s="215"/>
      <c r="R753" s="216"/>
      <c r="S753" s="216"/>
      <c r="T753" s="216"/>
      <c r="U753" s="216"/>
      <c r="V753" s="216"/>
      <c r="W753" s="216"/>
      <c r="X753" s="216"/>
      <c r="Y753" s="216"/>
      <c r="Z753" s="216"/>
      <c r="AA753" s="216"/>
      <c r="AB753" s="216"/>
      <c r="AC753" s="216"/>
      <c r="AD753" s="216"/>
      <c r="AE753" s="216"/>
      <c r="AF753" s="216"/>
      <c r="AG753" s="216"/>
      <c r="AH753" s="216"/>
      <c r="AI753" s="216"/>
      <c r="AJ753" s="216"/>
      <c r="AK753" s="216"/>
      <c r="AL753" s="216"/>
      <c r="AM753" s="216"/>
      <c r="AN753" s="216"/>
      <c r="AO753" s="216"/>
      <c r="AP753" s="216"/>
      <c r="AQ753" s="216"/>
      <c r="AR753" s="216"/>
      <c r="AS753" s="216"/>
      <c r="AT753" s="216"/>
      <c r="AU753" s="216"/>
      <c r="AV753" s="216"/>
      <c r="AW753" s="216"/>
      <c r="AX753" s="216"/>
      <c r="AY753" s="216"/>
      <c r="AZ753" s="216"/>
      <c r="BA753" s="216"/>
      <c r="BB753" s="216"/>
      <c r="BC753" s="216"/>
      <c r="BD753" s="216"/>
      <c r="BE753" s="216"/>
      <c r="BF753" s="216"/>
      <c r="BG753" s="216"/>
      <c r="BH753" s="216"/>
      <c r="BI753" s="216"/>
      <c r="BJ753" s="216"/>
      <c r="BK753" s="216"/>
      <c r="BL753" s="216"/>
      <c r="BM753" s="217">
        <v>16</v>
      </c>
    </row>
    <row r="754" spans="1:65">
      <c r="A754" s="30"/>
      <c r="B754" s="19">
        <v>1</v>
      </c>
      <c r="C754" s="9">
        <v>4</v>
      </c>
      <c r="D754" s="218">
        <v>13.22</v>
      </c>
      <c r="E754" s="218">
        <v>13.257690466376047</v>
      </c>
      <c r="F754" s="218">
        <v>13.7</v>
      </c>
      <c r="G754" s="218">
        <v>12.1</v>
      </c>
      <c r="H754" s="218">
        <v>13</v>
      </c>
      <c r="I754" s="218">
        <v>13.6</v>
      </c>
      <c r="J754" s="218">
        <v>11.8</v>
      </c>
      <c r="K754" s="218">
        <v>12.8</v>
      </c>
      <c r="L754" s="218">
        <v>11.9</v>
      </c>
      <c r="M754" s="218">
        <v>12.469399957199998</v>
      </c>
      <c r="N754" s="228">
        <v>18.5</v>
      </c>
      <c r="O754" s="228">
        <v>24.2</v>
      </c>
      <c r="P754" s="218">
        <v>13.8</v>
      </c>
      <c r="Q754" s="215"/>
      <c r="R754" s="216"/>
      <c r="S754" s="216"/>
      <c r="T754" s="216"/>
      <c r="U754" s="216"/>
      <c r="V754" s="216"/>
      <c r="W754" s="216"/>
      <c r="X754" s="216"/>
      <c r="Y754" s="216"/>
      <c r="Z754" s="216"/>
      <c r="AA754" s="216"/>
      <c r="AB754" s="216"/>
      <c r="AC754" s="216"/>
      <c r="AD754" s="216"/>
      <c r="AE754" s="216"/>
      <c r="AF754" s="216"/>
      <c r="AG754" s="216"/>
      <c r="AH754" s="216"/>
      <c r="AI754" s="216"/>
      <c r="AJ754" s="216"/>
      <c r="AK754" s="216"/>
      <c r="AL754" s="216"/>
      <c r="AM754" s="216"/>
      <c r="AN754" s="216"/>
      <c r="AO754" s="216"/>
      <c r="AP754" s="216"/>
      <c r="AQ754" s="216"/>
      <c r="AR754" s="216"/>
      <c r="AS754" s="216"/>
      <c r="AT754" s="216"/>
      <c r="AU754" s="216"/>
      <c r="AV754" s="216"/>
      <c r="AW754" s="216"/>
      <c r="AX754" s="216"/>
      <c r="AY754" s="216"/>
      <c r="AZ754" s="216"/>
      <c r="BA754" s="216"/>
      <c r="BB754" s="216"/>
      <c r="BC754" s="216"/>
      <c r="BD754" s="216"/>
      <c r="BE754" s="216"/>
      <c r="BF754" s="216"/>
      <c r="BG754" s="216"/>
      <c r="BH754" s="216"/>
      <c r="BI754" s="216"/>
      <c r="BJ754" s="216"/>
      <c r="BK754" s="216"/>
      <c r="BL754" s="216"/>
      <c r="BM754" s="217">
        <v>12.926618931740263</v>
      </c>
    </row>
    <row r="755" spans="1:65">
      <c r="A755" s="30"/>
      <c r="B755" s="19">
        <v>1</v>
      </c>
      <c r="C755" s="9">
        <v>5</v>
      </c>
      <c r="D755" s="218">
        <v>13</v>
      </c>
      <c r="E755" s="218">
        <v>12.603517112589662</v>
      </c>
      <c r="F755" s="218">
        <v>13.8</v>
      </c>
      <c r="G755" s="218">
        <v>12.7</v>
      </c>
      <c r="H755" s="218">
        <v>12.7</v>
      </c>
      <c r="I755" s="218">
        <v>13.2</v>
      </c>
      <c r="J755" s="218">
        <v>11.8</v>
      </c>
      <c r="K755" s="218">
        <v>12.6</v>
      </c>
      <c r="L755" s="218">
        <v>12.3</v>
      </c>
      <c r="M755" s="218">
        <v>12.224261821199997</v>
      </c>
      <c r="N755" s="228">
        <v>18.5</v>
      </c>
      <c r="O755" s="228">
        <v>25.7</v>
      </c>
      <c r="P755" s="218">
        <v>13.8</v>
      </c>
      <c r="Q755" s="215"/>
      <c r="R755" s="216"/>
      <c r="S755" s="216"/>
      <c r="T755" s="216"/>
      <c r="U755" s="216"/>
      <c r="V755" s="216"/>
      <c r="W755" s="216"/>
      <c r="X755" s="216"/>
      <c r="Y755" s="216"/>
      <c r="Z755" s="216"/>
      <c r="AA755" s="216"/>
      <c r="AB755" s="216"/>
      <c r="AC755" s="216"/>
      <c r="AD755" s="216"/>
      <c r="AE755" s="216"/>
      <c r="AF755" s="216"/>
      <c r="AG755" s="216"/>
      <c r="AH755" s="216"/>
      <c r="AI755" s="216"/>
      <c r="AJ755" s="216"/>
      <c r="AK755" s="216"/>
      <c r="AL755" s="216"/>
      <c r="AM755" s="216"/>
      <c r="AN755" s="216"/>
      <c r="AO755" s="216"/>
      <c r="AP755" s="216"/>
      <c r="AQ755" s="216"/>
      <c r="AR755" s="216"/>
      <c r="AS755" s="216"/>
      <c r="AT755" s="216"/>
      <c r="AU755" s="216"/>
      <c r="AV755" s="216"/>
      <c r="AW755" s="216"/>
      <c r="AX755" s="216"/>
      <c r="AY755" s="216"/>
      <c r="AZ755" s="216"/>
      <c r="BA755" s="216"/>
      <c r="BB755" s="216"/>
      <c r="BC755" s="216"/>
      <c r="BD755" s="216"/>
      <c r="BE755" s="216"/>
      <c r="BF755" s="216"/>
      <c r="BG755" s="216"/>
      <c r="BH755" s="216"/>
      <c r="BI755" s="216"/>
      <c r="BJ755" s="216"/>
      <c r="BK755" s="216"/>
      <c r="BL755" s="216"/>
      <c r="BM755" s="217">
        <v>110</v>
      </c>
    </row>
    <row r="756" spans="1:65">
      <c r="A756" s="30"/>
      <c r="B756" s="19">
        <v>1</v>
      </c>
      <c r="C756" s="9">
        <v>6</v>
      </c>
      <c r="D756" s="218">
        <v>13.18</v>
      </c>
      <c r="E756" s="218">
        <v>12.926678753098797</v>
      </c>
      <c r="F756" s="218">
        <v>13.9</v>
      </c>
      <c r="G756" s="229">
        <v>13.5</v>
      </c>
      <c r="H756" s="218">
        <v>12.7</v>
      </c>
      <c r="I756" s="218">
        <v>13.5</v>
      </c>
      <c r="J756" s="218">
        <v>12.2</v>
      </c>
      <c r="K756" s="218">
        <v>12.6</v>
      </c>
      <c r="L756" s="218">
        <v>11.9</v>
      </c>
      <c r="M756" s="218">
        <v>12.4456450932</v>
      </c>
      <c r="N756" s="228">
        <v>18.899999999999999</v>
      </c>
      <c r="O756" s="228">
        <v>25</v>
      </c>
      <c r="P756" s="218">
        <v>14.1</v>
      </c>
      <c r="Q756" s="215"/>
      <c r="R756" s="216"/>
      <c r="S756" s="216"/>
      <c r="T756" s="216"/>
      <c r="U756" s="216"/>
      <c r="V756" s="216"/>
      <c r="W756" s="216"/>
      <c r="X756" s="216"/>
      <c r="Y756" s="216"/>
      <c r="Z756" s="216"/>
      <c r="AA756" s="216"/>
      <c r="AB756" s="216"/>
      <c r="AC756" s="216"/>
      <c r="AD756" s="216"/>
      <c r="AE756" s="216"/>
      <c r="AF756" s="216"/>
      <c r="AG756" s="216"/>
      <c r="AH756" s="216"/>
      <c r="AI756" s="216"/>
      <c r="AJ756" s="216"/>
      <c r="AK756" s="216"/>
      <c r="AL756" s="216"/>
      <c r="AM756" s="216"/>
      <c r="AN756" s="216"/>
      <c r="AO756" s="216"/>
      <c r="AP756" s="216"/>
      <c r="AQ756" s="216"/>
      <c r="AR756" s="216"/>
      <c r="AS756" s="216"/>
      <c r="AT756" s="216"/>
      <c r="AU756" s="216"/>
      <c r="AV756" s="216"/>
      <c r="AW756" s="216"/>
      <c r="AX756" s="216"/>
      <c r="AY756" s="216"/>
      <c r="AZ756" s="216"/>
      <c r="BA756" s="216"/>
      <c r="BB756" s="216"/>
      <c r="BC756" s="216"/>
      <c r="BD756" s="216"/>
      <c r="BE756" s="216"/>
      <c r="BF756" s="216"/>
      <c r="BG756" s="216"/>
      <c r="BH756" s="216"/>
      <c r="BI756" s="216"/>
      <c r="BJ756" s="216"/>
      <c r="BK756" s="216"/>
      <c r="BL756" s="216"/>
      <c r="BM756" s="219"/>
    </row>
    <row r="757" spans="1:65">
      <c r="A757" s="30"/>
      <c r="B757" s="20" t="s">
        <v>262</v>
      </c>
      <c r="C757" s="12"/>
      <c r="D757" s="220">
        <v>13.188333333333333</v>
      </c>
      <c r="E757" s="220">
        <v>13.06657772194292</v>
      </c>
      <c r="F757" s="220">
        <v>13.916666666666666</v>
      </c>
      <c r="G757" s="220">
        <v>12.75</v>
      </c>
      <c r="H757" s="220">
        <v>12.783333333333333</v>
      </c>
      <c r="I757" s="220">
        <v>13.416666666666666</v>
      </c>
      <c r="J757" s="220">
        <v>12.016666666666666</v>
      </c>
      <c r="K757" s="220">
        <v>12.583333333333334</v>
      </c>
      <c r="L757" s="220">
        <v>12.166666666666666</v>
      </c>
      <c r="M757" s="220">
        <v>12.521230527199998</v>
      </c>
      <c r="N757" s="220">
        <v>18.8</v>
      </c>
      <c r="O757" s="220">
        <v>23.666666666666668</v>
      </c>
      <c r="P757" s="220">
        <v>13.933333333333332</v>
      </c>
      <c r="Q757" s="215"/>
      <c r="R757" s="216"/>
      <c r="S757" s="216"/>
      <c r="T757" s="216"/>
      <c r="U757" s="216"/>
      <c r="V757" s="216"/>
      <c r="W757" s="216"/>
      <c r="X757" s="216"/>
      <c r="Y757" s="216"/>
      <c r="Z757" s="216"/>
      <c r="AA757" s="216"/>
      <c r="AB757" s="216"/>
      <c r="AC757" s="216"/>
      <c r="AD757" s="216"/>
      <c r="AE757" s="216"/>
      <c r="AF757" s="216"/>
      <c r="AG757" s="216"/>
      <c r="AH757" s="216"/>
      <c r="AI757" s="216"/>
      <c r="AJ757" s="216"/>
      <c r="AK757" s="216"/>
      <c r="AL757" s="216"/>
      <c r="AM757" s="216"/>
      <c r="AN757" s="216"/>
      <c r="AO757" s="216"/>
      <c r="AP757" s="216"/>
      <c r="AQ757" s="216"/>
      <c r="AR757" s="216"/>
      <c r="AS757" s="216"/>
      <c r="AT757" s="216"/>
      <c r="AU757" s="216"/>
      <c r="AV757" s="216"/>
      <c r="AW757" s="216"/>
      <c r="AX757" s="216"/>
      <c r="AY757" s="216"/>
      <c r="AZ757" s="216"/>
      <c r="BA757" s="216"/>
      <c r="BB757" s="216"/>
      <c r="BC757" s="216"/>
      <c r="BD757" s="216"/>
      <c r="BE757" s="216"/>
      <c r="BF757" s="216"/>
      <c r="BG757" s="216"/>
      <c r="BH757" s="216"/>
      <c r="BI757" s="216"/>
      <c r="BJ757" s="216"/>
      <c r="BK757" s="216"/>
      <c r="BL757" s="216"/>
      <c r="BM757" s="219"/>
    </row>
    <row r="758" spans="1:65">
      <c r="A758" s="30"/>
      <c r="B758" s="3" t="s">
        <v>263</v>
      </c>
      <c r="C758" s="29"/>
      <c r="D758" s="218">
        <v>13.2</v>
      </c>
      <c r="E758" s="218">
        <v>13.139348781025156</v>
      </c>
      <c r="F758" s="218">
        <v>13.850000000000001</v>
      </c>
      <c r="G758" s="218">
        <v>12.7</v>
      </c>
      <c r="H758" s="218">
        <v>12.7</v>
      </c>
      <c r="I758" s="218">
        <v>13.45</v>
      </c>
      <c r="J758" s="218">
        <v>12</v>
      </c>
      <c r="K758" s="218">
        <v>12.6</v>
      </c>
      <c r="L758" s="218">
        <v>12.100000000000001</v>
      </c>
      <c r="M758" s="218">
        <v>12.457522525199998</v>
      </c>
      <c r="N758" s="218">
        <v>18.7</v>
      </c>
      <c r="O758" s="218">
        <v>24.4</v>
      </c>
      <c r="P758" s="218">
        <v>13.95</v>
      </c>
      <c r="Q758" s="215"/>
      <c r="R758" s="216"/>
      <c r="S758" s="216"/>
      <c r="T758" s="216"/>
      <c r="U758" s="216"/>
      <c r="V758" s="216"/>
      <c r="W758" s="216"/>
      <c r="X758" s="216"/>
      <c r="Y758" s="216"/>
      <c r="Z758" s="216"/>
      <c r="AA758" s="216"/>
      <c r="AB758" s="216"/>
      <c r="AC758" s="216"/>
      <c r="AD758" s="216"/>
      <c r="AE758" s="216"/>
      <c r="AF758" s="216"/>
      <c r="AG758" s="216"/>
      <c r="AH758" s="216"/>
      <c r="AI758" s="216"/>
      <c r="AJ758" s="216"/>
      <c r="AK758" s="216"/>
      <c r="AL758" s="216"/>
      <c r="AM758" s="216"/>
      <c r="AN758" s="216"/>
      <c r="AO758" s="216"/>
      <c r="AP758" s="216"/>
      <c r="AQ758" s="216"/>
      <c r="AR758" s="216"/>
      <c r="AS758" s="216"/>
      <c r="AT758" s="216"/>
      <c r="AU758" s="216"/>
      <c r="AV758" s="216"/>
      <c r="AW758" s="216"/>
      <c r="AX758" s="216"/>
      <c r="AY758" s="216"/>
      <c r="AZ758" s="216"/>
      <c r="BA758" s="216"/>
      <c r="BB758" s="216"/>
      <c r="BC758" s="216"/>
      <c r="BD758" s="216"/>
      <c r="BE758" s="216"/>
      <c r="BF758" s="216"/>
      <c r="BG758" s="216"/>
      <c r="BH758" s="216"/>
      <c r="BI758" s="216"/>
      <c r="BJ758" s="216"/>
      <c r="BK758" s="216"/>
      <c r="BL758" s="216"/>
      <c r="BM758" s="219"/>
    </row>
    <row r="759" spans="1:65">
      <c r="A759" s="30"/>
      <c r="B759" s="3" t="s">
        <v>264</v>
      </c>
      <c r="C759" s="29"/>
      <c r="D759" s="24">
        <v>0.18702049798529258</v>
      </c>
      <c r="E759" s="24">
        <v>0.26686404456091123</v>
      </c>
      <c r="F759" s="24">
        <v>0.3311595788538611</v>
      </c>
      <c r="G759" s="24">
        <v>0.44609416046390943</v>
      </c>
      <c r="H759" s="24">
        <v>0.13291601358251301</v>
      </c>
      <c r="I759" s="24">
        <v>0.14719601443879746</v>
      </c>
      <c r="J759" s="24">
        <v>0.24013884872437125</v>
      </c>
      <c r="K759" s="24">
        <v>0.17224014243685068</v>
      </c>
      <c r="L759" s="24">
        <v>0.34448028487370136</v>
      </c>
      <c r="M759" s="24">
        <v>0.24619531329018271</v>
      </c>
      <c r="N759" s="24">
        <v>0.34641016151377502</v>
      </c>
      <c r="O759" s="24">
        <v>1.9674009928498732</v>
      </c>
      <c r="P759" s="24">
        <v>0.2338090388900021</v>
      </c>
      <c r="Q759" s="146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30"/>
      <c r="B760" s="3" t="s">
        <v>86</v>
      </c>
      <c r="C760" s="29"/>
      <c r="D760" s="13">
        <v>1.418075303818723E-2</v>
      </c>
      <c r="E760" s="13">
        <v>2.0423407738413557E-2</v>
      </c>
      <c r="F760" s="13">
        <v>2.3795897881714573E-2</v>
      </c>
      <c r="G760" s="13">
        <v>3.4987777291287013E-2</v>
      </c>
      <c r="H760" s="13">
        <v>1.0397602105542086E-2</v>
      </c>
      <c r="I760" s="13">
        <v>1.0971131510966271E-2</v>
      </c>
      <c r="J760" s="13">
        <v>1.9983815427825624E-2</v>
      </c>
      <c r="K760" s="13">
        <v>1.3687958339352371E-2</v>
      </c>
      <c r="L760" s="13">
        <v>2.8313448071811072E-2</v>
      </c>
      <c r="M760" s="13">
        <v>1.966222990267371E-2</v>
      </c>
      <c r="N760" s="13">
        <v>1.8426072420945478E-2</v>
      </c>
      <c r="O760" s="13">
        <v>8.3129619416191819E-2</v>
      </c>
      <c r="P760" s="13">
        <v>1.6780553030382929E-2</v>
      </c>
      <c r="Q760" s="146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30"/>
      <c r="B761" s="3" t="s">
        <v>265</v>
      </c>
      <c r="C761" s="29"/>
      <c r="D761" s="13">
        <v>2.0246160498353705E-2</v>
      </c>
      <c r="E761" s="13">
        <v>1.0827176923967397E-2</v>
      </c>
      <c r="F761" s="13">
        <v>7.6589844579963762E-2</v>
      </c>
      <c r="G761" s="13">
        <v>-1.3663196283027257E-2</v>
      </c>
      <c r="H761" s="13">
        <v>-1.1084537972656072E-2</v>
      </c>
      <c r="I761" s="13">
        <v>3.7909969924396103E-2</v>
      </c>
      <c r="J761" s="13">
        <v>-7.0393679111193097E-2</v>
      </c>
      <c r="K761" s="13">
        <v>-2.6556487834883069E-2</v>
      </c>
      <c r="L761" s="13">
        <v>-5.8789716714522822E-2</v>
      </c>
      <c r="M761" s="13">
        <v>-3.1360745348875896E-2</v>
      </c>
      <c r="N761" s="13">
        <v>0.45436328704934037</v>
      </c>
      <c r="O761" s="13">
        <v>0.83084740036353133</v>
      </c>
      <c r="P761" s="13">
        <v>7.7879173735149188E-2</v>
      </c>
      <c r="Q761" s="146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30"/>
      <c r="B762" s="46" t="s">
        <v>266</v>
      </c>
      <c r="C762" s="47"/>
      <c r="D762" s="45">
        <v>0.15</v>
      </c>
      <c r="E762" s="45">
        <v>0</v>
      </c>
      <c r="F762" s="45">
        <v>1.05</v>
      </c>
      <c r="G762" s="45">
        <v>0.39</v>
      </c>
      <c r="H762" s="45">
        <v>0.35</v>
      </c>
      <c r="I762" s="45">
        <v>0.43</v>
      </c>
      <c r="J762" s="45">
        <v>1.3</v>
      </c>
      <c r="K762" s="45">
        <v>0.6</v>
      </c>
      <c r="L762" s="45">
        <v>1.1100000000000001</v>
      </c>
      <c r="M762" s="45">
        <v>0.67</v>
      </c>
      <c r="N762" s="45">
        <v>7.09</v>
      </c>
      <c r="O762" s="45">
        <v>13.11</v>
      </c>
      <c r="P762" s="45">
        <v>1.07</v>
      </c>
      <c r="Q762" s="146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B763" s="31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BM763" s="55"/>
    </row>
    <row r="764" spans="1:65" ht="15">
      <c r="B764" s="8" t="s">
        <v>596</v>
      </c>
      <c r="BM764" s="28" t="s">
        <v>66</v>
      </c>
    </row>
    <row r="765" spans="1:65" ht="15">
      <c r="A765" s="25" t="s">
        <v>59</v>
      </c>
      <c r="B765" s="18" t="s">
        <v>110</v>
      </c>
      <c r="C765" s="15" t="s">
        <v>111</v>
      </c>
      <c r="D765" s="16" t="s">
        <v>230</v>
      </c>
      <c r="E765" s="17" t="s">
        <v>230</v>
      </c>
      <c r="F765" s="17" t="s">
        <v>230</v>
      </c>
      <c r="G765" s="17" t="s">
        <v>230</v>
      </c>
      <c r="H765" s="17" t="s">
        <v>230</v>
      </c>
      <c r="I765" s="17" t="s">
        <v>230</v>
      </c>
      <c r="J765" s="17" t="s">
        <v>230</v>
      </c>
      <c r="K765" s="17" t="s">
        <v>230</v>
      </c>
      <c r="L765" s="17" t="s">
        <v>230</v>
      </c>
      <c r="M765" s="17" t="s">
        <v>230</v>
      </c>
      <c r="N765" s="17" t="s">
        <v>230</v>
      </c>
      <c r="O765" s="146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8">
        <v>1</v>
      </c>
    </row>
    <row r="766" spans="1:65">
      <c r="A766" s="30"/>
      <c r="B766" s="19" t="s">
        <v>231</v>
      </c>
      <c r="C766" s="9" t="s">
        <v>231</v>
      </c>
      <c r="D766" s="144" t="s">
        <v>235</v>
      </c>
      <c r="E766" s="145" t="s">
        <v>239</v>
      </c>
      <c r="F766" s="145" t="s">
        <v>240</v>
      </c>
      <c r="G766" s="145" t="s">
        <v>241</v>
      </c>
      <c r="H766" s="145" t="s">
        <v>242</v>
      </c>
      <c r="I766" s="145" t="s">
        <v>243</v>
      </c>
      <c r="J766" s="145" t="s">
        <v>244</v>
      </c>
      <c r="K766" s="145" t="s">
        <v>245</v>
      </c>
      <c r="L766" s="145" t="s">
        <v>246</v>
      </c>
      <c r="M766" s="145" t="s">
        <v>248</v>
      </c>
      <c r="N766" s="145" t="s">
        <v>286</v>
      </c>
      <c r="O766" s="146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8" t="s">
        <v>3</v>
      </c>
    </row>
    <row r="767" spans="1:65">
      <c r="A767" s="30"/>
      <c r="B767" s="19"/>
      <c r="C767" s="9"/>
      <c r="D767" s="10" t="s">
        <v>289</v>
      </c>
      <c r="E767" s="11" t="s">
        <v>324</v>
      </c>
      <c r="F767" s="11" t="s">
        <v>289</v>
      </c>
      <c r="G767" s="11" t="s">
        <v>289</v>
      </c>
      <c r="H767" s="11" t="s">
        <v>289</v>
      </c>
      <c r="I767" s="11" t="s">
        <v>289</v>
      </c>
      <c r="J767" s="11" t="s">
        <v>289</v>
      </c>
      <c r="K767" s="11" t="s">
        <v>289</v>
      </c>
      <c r="L767" s="11" t="s">
        <v>324</v>
      </c>
      <c r="M767" s="11" t="s">
        <v>324</v>
      </c>
      <c r="N767" s="11" t="s">
        <v>324</v>
      </c>
      <c r="O767" s="146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8">
        <v>3</v>
      </c>
    </row>
    <row r="768" spans="1:65">
      <c r="A768" s="30"/>
      <c r="B768" s="19"/>
      <c r="C768" s="9"/>
      <c r="D768" s="26" t="s">
        <v>326</v>
      </c>
      <c r="E768" s="26" t="s">
        <v>327</v>
      </c>
      <c r="F768" s="26" t="s">
        <v>327</v>
      </c>
      <c r="G768" s="26" t="s">
        <v>327</v>
      </c>
      <c r="H768" s="26" t="s">
        <v>327</v>
      </c>
      <c r="I768" s="26" t="s">
        <v>327</v>
      </c>
      <c r="J768" s="26" t="s">
        <v>327</v>
      </c>
      <c r="K768" s="26" t="s">
        <v>327</v>
      </c>
      <c r="L768" s="26" t="s">
        <v>325</v>
      </c>
      <c r="M768" s="26" t="s">
        <v>325</v>
      </c>
      <c r="N768" s="26" t="s">
        <v>328</v>
      </c>
      <c r="O768" s="146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8">
        <v>3</v>
      </c>
    </row>
    <row r="769" spans="1:65">
      <c r="A769" s="30"/>
      <c r="B769" s="18">
        <v>1</v>
      </c>
      <c r="C769" s="14">
        <v>1</v>
      </c>
      <c r="D769" s="222" t="s">
        <v>105</v>
      </c>
      <c r="E769" s="221" t="s">
        <v>213</v>
      </c>
      <c r="F769" s="221" t="s">
        <v>213</v>
      </c>
      <c r="G769" s="221">
        <v>1E-3</v>
      </c>
      <c r="H769" s="221" t="s">
        <v>213</v>
      </c>
      <c r="I769" s="221">
        <v>1E-3</v>
      </c>
      <c r="J769" s="221">
        <v>1E-3</v>
      </c>
      <c r="K769" s="221" t="s">
        <v>213</v>
      </c>
      <c r="L769" s="222" t="s">
        <v>307</v>
      </c>
      <c r="M769" s="222" t="s">
        <v>307</v>
      </c>
      <c r="N769" s="221" t="s">
        <v>213</v>
      </c>
      <c r="O769" s="202"/>
      <c r="P769" s="203"/>
      <c r="Q769" s="203"/>
      <c r="R769" s="203"/>
      <c r="S769" s="203"/>
      <c r="T769" s="203"/>
      <c r="U769" s="203"/>
      <c r="V769" s="203"/>
      <c r="W769" s="203"/>
      <c r="X769" s="203"/>
      <c r="Y769" s="203"/>
      <c r="Z769" s="203"/>
      <c r="AA769" s="203"/>
      <c r="AB769" s="203"/>
      <c r="AC769" s="203"/>
      <c r="AD769" s="203"/>
      <c r="AE769" s="203"/>
      <c r="AF769" s="203"/>
      <c r="AG769" s="203"/>
      <c r="AH769" s="203"/>
      <c r="AI769" s="203"/>
      <c r="AJ769" s="203"/>
      <c r="AK769" s="203"/>
      <c r="AL769" s="203"/>
      <c r="AM769" s="203"/>
      <c r="AN769" s="203"/>
      <c r="AO769" s="203"/>
      <c r="AP769" s="203"/>
      <c r="AQ769" s="203"/>
      <c r="AR769" s="203"/>
      <c r="AS769" s="203"/>
      <c r="AT769" s="203"/>
      <c r="AU769" s="203"/>
      <c r="AV769" s="203"/>
      <c r="AW769" s="203"/>
      <c r="AX769" s="203"/>
      <c r="AY769" s="203"/>
      <c r="AZ769" s="203"/>
      <c r="BA769" s="203"/>
      <c r="BB769" s="203"/>
      <c r="BC769" s="203"/>
      <c r="BD769" s="203"/>
      <c r="BE769" s="203"/>
      <c r="BF769" s="203"/>
      <c r="BG769" s="203"/>
      <c r="BH769" s="203"/>
      <c r="BI769" s="203"/>
      <c r="BJ769" s="203"/>
      <c r="BK769" s="203"/>
      <c r="BL769" s="203"/>
      <c r="BM769" s="223">
        <v>1</v>
      </c>
    </row>
    <row r="770" spans="1:65">
      <c r="A770" s="30"/>
      <c r="B770" s="19">
        <v>1</v>
      </c>
      <c r="C770" s="9">
        <v>2</v>
      </c>
      <c r="D770" s="224" t="s">
        <v>105</v>
      </c>
      <c r="E770" s="24" t="s">
        <v>213</v>
      </c>
      <c r="F770" s="24" t="s">
        <v>213</v>
      </c>
      <c r="G770" s="24">
        <v>1E-3</v>
      </c>
      <c r="H770" s="24" t="s">
        <v>213</v>
      </c>
      <c r="I770" s="24">
        <v>1E-3</v>
      </c>
      <c r="J770" s="24" t="s">
        <v>213</v>
      </c>
      <c r="K770" s="24" t="s">
        <v>213</v>
      </c>
      <c r="L770" s="224" t="s">
        <v>307</v>
      </c>
      <c r="M770" s="224" t="s">
        <v>307</v>
      </c>
      <c r="N770" s="24" t="s">
        <v>213</v>
      </c>
      <c r="O770" s="202"/>
      <c r="P770" s="203"/>
      <c r="Q770" s="203"/>
      <c r="R770" s="203"/>
      <c r="S770" s="203"/>
      <c r="T770" s="203"/>
      <c r="U770" s="203"/>
      <c r="V770" s="203"/>
      <c r="W770" s="203"/>
      <c r="X770" s="203"/>
      <c r="Y770" s="203"/>
      <c r="Z770" s="203"/>
      <c r="AA770" s="203"/>
      <c r="AB770" s="203"/>
      <c r="AC770" s="203"/>
      <c r="AD770" s="203"/>
      <c r="AE770" s="203"/>
      <c r="AF770" s="203"/>
      <c r="AG770" s="203"/>
      <c r="AH770" s="203"/>
      <c r="AI770" s="203"/>
      <c r="AJ770" s="203"/>
      <c r="AK770" s="203"/>
      <c r="AL770" s="203"/>
      <c r="AM770" s="203"/>
      <c r="AN770" s="203"/>
      <c r="AO770" s="203"/>
      <c r="AP770" s="203"/>
      <c r="AQ770" s="203"/>
      <c r="AR770" s="203"/>
      <c r="AS770" s="203"/>
      <c r="AT770" s="203"/>
      <c r="AU770" s="203"/>
      <c r="AV770" s="203"/>
      <c r="AW770" s="203"/>
      <c r="AX770" s="203"/>
      <c r="AY770" s="203"/>
      <c r="AZ770" s="203"/>
      <c r="BA770" s="203"/>
      <c r="BB770" s="203"/>
      <c r="BC770" s="203"/>
      <c r="BD770" s="203"/>
      <c r="BE770" s="203"/>
      <c r="BF770" s="203"/>
      <c r="BG770" s="203"/>
      <c r="BH770" s="203"/>
      <c r="BI770" s="203"/>
      <c r="BJ770" s="203"/>
      <c r="BK770" s="203"/>
      <c r="BL770" s="203"/>
      <c r="BM770" s="223">
        <v>34</v>
      </c>
    </row>
    <row r="771" spans="1:65">
      <c r="A771" s="30"/>
      <c r="B771" s="19">
        <v>1</v>
      </c>
      <c r="C771" s="9">
        <v>3</v>
      </c>
      <c r="D771" s="224" t="s">
        <v>105</v>
      </c>
      <c r="E771" s="24" t="s">
        <v>213</v>
      </c>
      <c r="F771" s="24" t="s">
        <v>213</v>
      </c>
      <c r="G771" s="24" t="s">
        <v>213</v>
      </c>
      <c r="H771" s="24">
        <v>1E-3</v>
      </c>
      <c r="I771" s="24" t="s">
        <v>213</v>
      </c>
      <c r="J771" s="24" t="s">
        <v>213</v>
      </c>
      <c r="K771" s="24">
        <v>1E-3</v>
      </c>
      <c r="L771" s="224" t="s">
        <v>307</v>
      </c>
      <c r="M771" s="224" t="s">
        <v>307</v>
      </c>
      <c r="N771" s="24" t="s">
        <v>213</v>
      </c>
      <c r="O771" s="202"/>
      <c r="P771" s="203"/>
      <c r="Q771" s="203"/>
      <c r="R771" s="203"/>
      <c r="S771" s="203"/>
      <c r="T771" s="203"/>
      <c r="U771" s="203"/>
      <c r="V771" s="203"/>
      <c r="W771" s="203"/>
      <c r="X771" s="203"/>
      <c r="Y771" s="203"/>
      <c r="Z771" s="203"/>
      <c r="AA771" s="203"/>
      <c r="AB771" s="203"/>
      <c r="AC771" s="203"/>
      <c r="AD771" s="203"/>
      <c r="AE771" s="203"/>
      <c r="AF771" s="203"/>
      <c r="AG771" s="203"/>
      <c r="AH771" s="203"/>
      <c r="AI771" s="203"/>
      <c r="AJ771" s="203"/>
      <c r="AK771" s="203"/>
      <c r="AL771" s="203"/>
      <c r="AM771" s="203"/>
      <c r="AN771" s="203"/>
      <c r="AO771" s="203"/>
      <c r="AP771" s="203"/>
      <c r="AQ771" s="203"/>
      <c r="AR771" s="203"/>
      <c r="AS771" s="203"/>
      <c r="AT771" s="203"/>
      <c r="AU771" s="203"/>
      <c r="AV771" s="203"/>
      <c r="AW771" s="203"/>
      <c r="AX771" s="203"/>
      <c r="AY771" s="203"/>
      <c r="AZ771" s="203"/>
      <c r="BA771" s="203"/>
      <c r="BB771" s="203"/>
      <c r="BC771" s="203"/>
      <c r="BD771" s="203"/>
      <c r="BE771" s="203"/>
      <c r="BF771" s="203"/>
      <c r="BG771" s="203"/>
      <c r="BH771" s="203"/>
      <c r="BI771" s="203"/>
      <c r="BJ771" s="203"/>
      <c r="BK771" s="203"/>
      <c r="BL771" s="203"/>
      <c r="BM771" s="223">
        <v>16</v>
      </c>
    </row>
    <row r="772" spans="1:65">
      <c r="A772" s="30"/>
      <c r="B772" s="19">
        <v>1</v>
      </c>
      <c r="C772" s="9">
        <v>4</v>
      </c>
      <c r="D772" s="224" t="s">
        <v>105</v>
      </c>
      <c r="E772" s="24" t="s">
        <v>213</v>
      </c>
      <c r="F772" s="24" t="s">
        <v>213</v>
      </c>
      <c r="G772" s="24" t="s">
        <v>213</v>
      </c>
      <c r="H772" s="24">
        <v>1E-3</v>
      </c>
      <c r="I772" s="24">
        <v>1E-3</v>
      </c>
      <c r="J772" s="24">
        <v>1E-3</v>
      </c>
      <c r="K772" s="24" t="s">
        <v>213</v>
      </c>
      <c r="L772" s="224" t="s">
        <v>307</v>
      </c>
      <c r="M772" s="224" t="s">
        <v>307</v>
      </c>
      <c r="N772" s="24" t="s">
        <v>213</v>
      </c>
      <c r="O772" s="202"/>
      <c r="P772" s="203"/>
      <c r="Q772" s="203"/>
      <c r="R772" s="203"/>
      <c r="S772" s="203"/>
      <c r="T772" s="203"/>
      <c r="U772" s="203"/>
      <c r="V772" s="203"/>
      <c r="W772" s="203"/>
      <c r="X772" s="203"/>
      <c r="Y772" s="203"/>
      <c r="Z772" s="203"/>
      <c r="AA772" s="203"/>
      <c r="AB772" s="203"/>
      <c r="AC772" s="203"/>
      <c r="AD772" s="203"/>
      <c r="AE772" s="203"/>
      <c r="AF772" s="203"/>
      <c r="AG772" s="203"/>
      <c r="AH772" s="203"/>
      <c r="AI772" s="203"/>
      <c r="AJ772" s="203"/>
      <c r="AK772" s="203"/>
      <c r="AL772" s="203"/>
      <c r="AM772" s="203"/>
      <c r="AN772" s="203"/>
      <c r="AO772" s="203"/>
      <c r="AP772" s="203"/>
      <c r="AQ772" s="203"/>
      <c r="AR772" s="203"/>
      <c r="AS772" s="203"/>
      <c r="AT772" s="203"/>
      <c r="AU772" s="203"/>
      <c r="AV772" s="203"/>
      <c r="AW772" s="203"/>
      <c r="AX772" s="203"/>
      <c r="AY772" s="203"/>
      <c r="AZ772" s="203"/>
      <c r="BA772" s="203"/>
      <c r="BB772" s="203"/>
      <c r="BC772" s="203"/>
      <c r="BD772" s="203"/>
      <c r="BE772" s="203"/>
      <c r="BF772" s="203"/>
      <c r="BG772" s="203"/>
      <c r="BH772" s="203"/>
      <c r="BI772" s="203"/>
      <c r="BJ772" s="203"/>
      <c r="BK772" s="203"/>
      <c r="BL772" s="203"/>
      <c r="BM772" s="223" t="s">
        <v>213</v>
      </c>
    </row>
    <row r="773" spans="1:65">
      <c r="A773" s="30"/>
      <c r="B773" s="19">
        <v>1</v>
      </c>
      <c r="C773" s="9">
        <v>5</v>
      </c>
      <c r="D773" s="224" t="s">
        <v>105</v>
      </c>
      <c r="E773" s="24" t="s">
        <v>213</v>
      </c>
      <c r="F773" s="24" t="s">
        <v>213</v>
      </c>
      <c r="G773" s="24">
        <v>1E-3</v>
      </c>
      <c r="H773" s="24" t="s">
        <v>213</v>
      </c>
      <c r="I773" s="24">
        <v>1E-3</v>
      </c>
      <c r="J773" s="24" t="s">
        <v>213</v>
      </c>
      <c r="K773" s="24" t="s">
        <v>213</v>
      </c>
      <c r="L773" s="224" t="s">
        <v>307</v>
      </c>
      <c r="M773" s="224" t="s">
        <v>307</v>
      </c>
      <c r="N773" s="24" t="s">
        <v>213</v>
      </c>
      <c r="O773" s="202"/>
      <c r="P773" s="203"/>
      <c r="Q773" s="203"/>
      <c r="R773" s="203"/>
      <c r="S773" s="203"/>
      <c r="T773" s="203"/>
      <c r="U773" s="203"/>
      <c r="V773" s="203"/>
      <c r="W773" s="203"/>
      <c r="X773" s="203"/>
      <c r="Y773" s="203"/>
      <c r="Z773" s="203"/>
      <c r="AA773" s="203"/>
      <c r="AB773" s="203"/>
      <c r="AC773" s="203"/>
      <c r="AD773" s="203"/>
      <c r="AE773" s="203"/>
      <c r="AF773" s="203"/>
      <c r="AG773" s="203"/>
      <c r="AH773" s="203"/>
      <c r="AI773" s="203"/>
      <c r="AJ773" s="203"/>
      <c r="AK773" s="203"/>
      <c r="AL773" s="203"/>
      <c r="AM773" s="203"/>
      <c r="AN773" s="203"/>
      <c r="AO773" s="203"/>
      <c r="AP773" s="203"/>
      <c r="AQ773" s="203"/>
      <c r="AR773" s="203"/>
      <c r="AS773" s="203"/>
      <c r="AT773" s="203"/>
      <c r="AU773" s="203"/>
      <c r="AV773" s="203"/>
      <c r="AW773" s="203"/>
      <c r="AX773" s="203"/>
      <c r="AY773" s="203"/>
      <c r="AZ773" s="203"/>
      <c r="BA773" s="203"/>
      <c r="BB773" s="203"/>
      <c r="BC773" s="203"/>
      <c r="BD773" s="203"/>
      <c r="BE773" s="203"/>
      <c r="BF773" s="203"/>
      <c r="BG773" s="203"/>
      <c r="BH773" s="203"/>
      <c r="BI773" s="203"/>
      <c r="BJ773" s="203"/>
      <c r="BK773" s="203"/>
      <c r="BL773" s="203"/>
      <c r="BM773" s="223">
        <v>111</v>
      </c>
    </row>
    <row r="774" spans="1:65">
      <c r="A774" s="30"/>
      <c r="B774" s="19">
        <v>1</v>
      </c>
      <c r="C774" s="9">
        <v>6</v>
      </c>
      <c r="D774" s="224" t="s">
        <v>105</v>
      </c>
      <c r="E774" s="24" t="s">
        <v>213</v>
      </c>
      <c r="F774" s="24" t="s">
        <v>213</v>
      </c>
      <c r="G774" s="24" t="s">
        <v>213</v>
      </c>
      <c r="H774" s="24">
        <v>1E-3</v>
      </c>
      <c r="I774" s="24">
        <v>1E-3</v>
      </c>
      <c r="J774" s="24">
        <v>1E-3</v>
      </c>
      <c r="K774" s="24" t="s">
        <v>213</v>
      </c>
      <c r="L774" s="224" t="s">
        <v>307</v>
      </c>
      <c r="M774" s="224" t="s">
        <v>307</v>
      </c>
      <c r="N774" s="24" t="s">
        <v>213</v>
      </c>
      <c r="O774" s="202"/>
      <c r="P774" s="203"/>
      <c r="Q774" s="203"/>
      <c r="R774" s="203"/>
      <c r="S774" s="203"/>
      <c r="T774" s="203"/>
      <c r="U774" s="203"/>
      <c r="V774" s="203"/>
      <c r="W774" s="203"/>
      <c r="X774" s="203"/>
      <c r="Y774" s="203"/>
      <c r="Z774" s="203"/>
      <c r="AA774" s="203"/>
      <c r="AB774" s="203"/>
      <c r="AC774" s="203"/>
      <c r="AD774" s="203"/>
      <c r="AE774" s="203"/>
      <c r="AF774" s="203"/>
      <c r="AG774" s="203"/>
      <c r="AH774" s="203"/>
      <c r="AI774" s="203"/>
      <c r="AJ774" s="203"/>
      <c r="AK774" s="203"/>
      <c r="AL774" s="203"/>
      <c r="AM774" s="203"/>
      <c r="AN774" s="203"/>
      <c r="AO774" s="203"/>
      <c r="AP774" s="203"/>
      <c r="AQ774" s="203"/>
      <c r="AR774" s="203"/>
      <c r="AS774" s="203"/>
      <c r="AT774" s="203"/>
      <c r="AU774" s="203"/>
      <c r="AV774" s="203"/>
      <c r="AW774" s="203"/>
      <c r="AX774" s="203"/>
      <c r="AY774" s="203"/>
      <c r="AZ774" s="203"/>
      <c r="BA774" s="203"/>
      <c r="BB774" s="203"/>
      <c r="BC774" s="203"/>
      <c r="BD774" s="203"/>
      <c r="BE774" s="203"/>
      <c r="BF774" s="203"/>
      <c r="BG774" s="203"/>
      <c r="BH774" s="203"/>
      <c r="BI774" s="203"/>
      <c r="BJ774" s="203"/>
      <c r="BK774" s="203"/>
      <c r="BL774" s="203"/>
      <c r="BM774" s="56"/>
    </row>
    <row r="775" spans="1:65">
      <c r="A775" s="30"/>
      <c r="B775" s="20" t="s">
        <v>262</v>
      </c>
      <c r="C775" s="12"/>
      <c r="D775" s="226" t="s">
        <v>696</v>
      </c>
      <c r="E775" s="226" t="s">
        <v>696</v>
      </c>
      <c r="F775" s="226" t="s">
        <v>696</v>
      </c>
      <c r="G775" s="226">
        <v>1E-3</v>
      </c>
      <c r="H775" s="226">
        <v>1E-3</v>
      </c>
      <c r="I775" s="226">
        <v>1E-3</v>
      </c>
      <c r="J775" s="226">
        <v>1E-3</v>
      </c>
      <c r="K775" s="226">
        <v>1E-3</v>
      </c>
      <c r="L775" s="226" t="s">
        <v>696</v>
      </c>
      <c r="M775" s="226" t="s">
        <v>696</v>
      </c>
      <c r="N775" s="226" t="s">
        <v>696</v>
      </c>
      <c r="O775" s="202"/>
      <c r="P775" s="203"/>
      <c r="Q775" s="203"/>
      <c r="R775" s="203"/>
      <c r="S775" s="203"/>
      <c r="T775" s="203"/>
      <c r="U775" s="203"/>
      <c r="V775" s="203"/>
      <c r="W775" s="203"/>
      <c r="X775" s="203"/>
      <c r="Y775" s="203"/>
      <c r="Z775" s="203"/>
      <c r="AA775" s="203"/>
      <c r="AB775" s="203"/>
      <c r="AC775" s="203"/>
      <c r="AD775" s="203"/>
      <c r="AE775" s="203"/>
      <c r="AF775" s="203"/>
      <c r="AG775" s="203"/>
      <c r="AH775" s="203"/>
      <c r="AI775" s="203"/>
      <c r="AJ775" s="203"/>
      <c r="AK775" s="203"/>
      <c r="AL775" s="203"/>
      <c r="AM775" s="203"/>
      <c r="AN775" s="203"/>
      <c r="AO775" s="203"/>
      <c r="AP775" s="203"/>
      <c r="AQ775" s="203"/>
      <c r="AR775" s="203"/>
      <c r="AS775" s="203"/>
      <c r="AT775" s="203"/>
      <c r="AU775" s="203"/>
      <c r="AV775" s="203"/>
      <c r="AW775" s="203"/>
      <c r="AX775" s="203"/>
      <c r="AY775" s="203"/>
      <c r="AZ775" s="203"/>
      <c r="BA775" s="203"/>
      <c r="BB775" s="203"/>
      <c r="BC775" s="203"/>
      <c r="BD775" s="203"/>
      <c r="BE775" s="203"/>
      <c r="BF775" s="203"/>
      <c r="BG775" s="203"/>
      <c r="BH775" s="203"/>
      <c r="BI775" s="203"/>
      <c r="BJ775" s="203"/>
      <c r="BK775" s="203"/>
      <c r="BL775" s="203"/>
      <c r="BM775" s="56"/>
    </row>
    <row r="776" spans="1:65">
      <c r="A776" s="30"/>
      <c r="B776" s="3" t="s">
        <v>263</v>
      </c>
      <c r="C776" s="29"/>
      <c r="D776" s="24" t="s">
        <v>696</v>
      </c>
      <c r="E776" s="24" t="s">
        <v>696</v>
      </c>
      <c r="F776" s="24" t="s">
        <v>696</v>
      </c>
      <c r="G776" s="24">
        <v>1E-3</v>
      </c>
      <c r="H776" s="24">
        <v>1E-3</v>
      </c>
      <c r="I776" s="24">
        <v>1E-3</v>
      </c>
      <c r="J776" s="24">
        <v>1E-3</v>
      </c>
      <c r="K776" s="24">
        <v>1E-3</v>
      </c>
      <c r="L776" s="24" t="s">
        <v>696</v>
      </c>
      <c r="M776" s="24" t="s">
        <v>696</v>
      </c>
      <c r="N776" s="24" t="s">
        <v>696</v>
      </c>
      <c r="O776" s="202"/>
      <c r="P776" s="203"/>
      <c r="Q776" s="203"/>
      <c r="R776" s="203"/>
      <c r="S776" s="203"/>
      <c r="T776" s="203"/>
      <c r="U776" s="203"/>
      <c r="V776" s="203"/>
      <c r="W776" s="203"/>
      <c r="X776" s="203"/>
      <c r="Y776" s="203"/>
      <c r="Z776" s="203"/>
      <c r="AA776" s="203"/>
      <c r="AB776" s="203"/>
      <c r="AC776" s="203"/>
      <c r="AD776" s="203"/>
      <c r="AE776" s="203"/>
      <c r="AF776" s="203"/>
      <c r="AG776" s="203"/>
      <c r="AH776" s="203"/>
      <c r="AI776" s="203"/>
      <c r="AJ776" s="203"/>
      <c r="AK776" s="203"/>
      <c r="AL776" s="203"/>
      <c r="AM776" s="203"/>
      <c r="AN776" s="203"/>
      <c r="AO776" s="203"/>
      <c r="AP776" s="203"/>
      <c r="AQ776" s="203"/>
      <c r="AR776" s="203"/>
      <c r="AS776" s="203"/>
      <c r="AT776" s="203"/>
      <c r="AU776" s="203"/>
      <c r="AV776" s="203"/>
      <c r="AW776" s="203"/>
      <c r="AX776" s="203"/>
      <c r="AY776" s="203"/>
      <c r="AZ776" s="203"/>
      <c r="BA776" s="203"/>
      <c r="BB776" s="203"/>
      <c r="BC776" s="203"/>
      <c r="BD776" s="203"/>
      <c r="BE776" s="203"/>
      <c r="BF776" s="203"/>
      <c r="BG776" s="203"/>
      <c r="BH776" s="203"/>
      <c r="BI776" s="203"/>
      <c r="BJ776" s="203"/>
      <c r="BK776" s="203"/>
      <c r="BL776" s="203"/>
      <c r="BM776" s="56"/>
    </row>
    <row r="777" spans="1:65">
      <c r="A777" s="30"/>
      <c r="B777" s="3" t="s">
        <v>264</v>
      </c>
      <c r="C777" s="29"/>
      <c r="D777" s="24" t="s">
        <v>696</v>
      </c>
      <c r="E777" s="24" t="s">
        <v>696</v>
      </c>
      <c r="F777" s="24" t="s">
        <v>696</v>
      </c>
      <c r="G777" s="24">
        <v>0</v>
      </c>
      <c r="H777" s="24">
        <v>0</v>
      </c>
      <c r="I777" s="24">
        <v>0</v>
      </c>
      <c r="J777" s="24">
        <v>0</v>
      </c>
      <c r="K777" s="24" t="s">
        <v>696</v>
      </c>
      <c r="L777" s="24" t="s">
        <v>696</v>
      </c>
      <c r="M777" s="24" t="s">
        <v>696</v>
      </c>
      <c r="N777" s="24" t="s">
        <v>696</v>
      </c>
      <c r="O777" s="202"/>
      <c r="P777" s="203"/>
      <c r="Q777" s="203"/>
      <c r="R777" s="203"/>
      <c r="S777" s="203"/>
      <c r="T777" s="203"/>
      <c r="U777" s="203"/>
      <c r="V777" s="203"/>
      <c r="W777" s="203"/>
      <c r="X777" s="203"/>
      <c r="Y777" s="203"/>
      <c r="Z777" s="203"/>
      <c r="AA777" s="203"/>
      <c r="AB777" s="203"/>
      <c r="AC777" s="203"/>
      <c r="AD777" s="203"/>
      <c r="AE777" s="203"/>
      <c r="AF777" s="203"/>
      <c r="AG777" s="203"/>
      <c r="AH777" s="203"/>
      <c r="AI777" s="203"/>
      <c r="AJ777" s="203"/>
      <c r="AK777" s="203"/>
      <c r="AL777" s="203"/>
      <c r="AM777" s="203"/>
      <c r="AN777" s="203"/>
      <c r="AO777" s="203"/>
      <c r="AP777" s="203"/>
      <c r="AQ777" s="203"/>
      <c r="AR777" s="203"/>
      <c r="AS777" s="203"/>
      <c r="AT777" s="203"/>
      <c r="AU777" s="203"/>
      <c r="AV777" s="203"/>
      <c r="AW777" s="203"/>
      <c r="AX777" s="203"/>
      <c r="AY777" s="203"/>
      <c r="AZ777" s="203"/>
      <c r="BA777" s="203"/>
      <c r="BB777" s="203"/>
      <c r="BC777" s="203"/>
      <c r="BD777" s="203"/>
      <c r="BE777" s="203"/>
      <c r="BF777" s="203"/>
      <c r="BG777" s="203"/>
      <c r="BH777" s="203"/>
      <c r="BI777" s="203"/>
      <c r="BJ777" s="203"/>
      <c r="BK777" s="203"/>
      <c r="BL777" s="203"/>
      <c r="BM777" s="56"/>
    </row>
    <row r="778" spans="1:65">
      <c r="A778" s="30"/>
      <c r="B778" s="3" t="s">
        <v>86</v>
      </c>
      <c r="C778" s="29"/>
      <c r="D778" s="13" t="s">
        <v>696</v>
      </c>
      <c r="E778" s="13" t="s">
        <v>696</v>
      </c>
      <c r="F778" s="13" t="s">
        <v>696</v>
      </c>
      <c r="G778" s="13">
        <v>0</v>
      </c>
      <c r="H778" s="13">
        <v>0</v>
      </c>
      <c r="I778" s="13">
        <v>0</v>
      </c>
      <c r="J778" s="13">
        <v>0</v>
      </c>
      <c r="K778" s="13" t="s">
        <v>696</v>
      </c>
      <c r="L778" s="13" t="s">
        <v>696</v>
      </c>
      <c r="M778" s="13" t="s">
        <v>696</v>
      </c>
      <c r="N778" s="13" t="s">
        <v>696</v>
      </c>
      <c r="O778" s="146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30"/>
      <c r="B779" s="3" t="s">
        <v>265</v>
      </c>
      <c r="C779" s="29"/>
      <c r="D779" s="13" t="s">
        <v>696</v>
      </c>
      <c r="E779" s="13" t="s">
        <v>696</v>
      </c>
      <c r="F779" s="13" t="s">
        <v>696</v>
      </c>
      <c r="G779" s="13" t="s">
        <v>696</v>
      </c>
      <c r="H779" s="13" t="s">
        <v>696</v>
      </c>
      <c r="I779" s="13" t="s">
        <v>696</v>
      </c>
      <c r="J779" s="13" t="s">
        <v>696</v>
      </c>
      <c r="K779" s="13" t="s">
        <v>696</v>
      </c>
      <c r="L779" s="13" t="s">
        <v>696</v>
      </c>
      <c r="M779" s="13" t="s">
        <v>696</v>
      </c>
      <c r="N779" s="13" t="s">
        <v>696</v>
      </c>
      <c r="O779" s="146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30"/>
      <c r="B780" s="46" t="s">
        <v>266</v>
      </c>
      <c r="C780" s="47"/>
      <c r="D780" s="45">
        <v>11.46</v>
      </c>
      <c r="E780" s="45">
        <v>0.67</v>
      </c>
      <c r="F780" s="45">
        <v>0.67</v>
      </c>
      <c r="G780" s="45">
        <v>0</v>
      </c>
      <c r="H780" s="45">
        <v>0</v>
      </c>
      <c r="I780" s="45">
        <v>0.45</v>
      </c>
      <c r="J780" s="45">
        <v>0</v>
      </c>
      <c r="K780" s="45">
        <v>0.45</v>
      </c>
      <c r="L780" s="45">
        <v>65.41</v>
      </c>
      <c r="M780" s="45">
        <v>65.41</v>
      </c>
      <c r="N780" s="45">
        <v>0.67</v>
      </c>
      <c r="O780" s="146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B781" s="31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BM781" s="55"/>
    </row>
    <row r="782" spans="1:65" ht="15">
      <c r="B782" s="8" t="s">
        <v>597</v>
      </c>
      <c r="BM782" s="28" t="s">
        <v>66</v>
      </c>
    </row>
    <row r="783" spans="1:65" ht="15">
      <c r="A783" s="25" t="s">
        <v>60</v>
      </c>
      <c r="B783" s="18" t="s">
        <v>110</v>
      </c>
      <c r="C783" s="15" t="s">
        <v>111</v>
      </c>
      <c r="D783" s="16" t="s">
        <v>230</v>
      </c>
      <c r="E783" s="17" t="s">
        <v>230</v>
      </c>
      <c r="F783" s="17" t="s">
        <v>230</v>
      </c>
      <c r="G783" s="17" t="s">
        <v>230</v>
      </c>
      <c r="H783" s="17" t="s">
        <v>230</v>
      </c>
      <c r="I783" s="17" t="s">
        <v>230</v>
      </c>
      <c r="J783" s="17" t="s">
        <v>230</v>
      </c>
      <c r="K783" s="17" t="s">
        <v>230</v>
      </c>
      <c r="L783" s="17" t="s">
        <v>230</v>
      </c>
      <c r="M783" s="17" t="s">
        <v>230</v>
      </c>
      <c r="N783" s="17" t="s">
        <v>230</v>
      </c>
      <c r="O783" s="17" t="s">
        <v>230</v>
      </c>
      <c r="P783" s="17" t="s">
        <v>230</v>
      </c>
      <c r="Q783" s="17" t="s">
        <v>230</v>
      </c>
      <c r="R783" s="17" t="s">
        <v>230</v>
      </c>
      <c r="S783" s="17" t="s">
        <v>230</v>
      </c>
      <c r="T783" s="17" t="s">
        <v>230</v>
      </c>
      <c r="U783" s="17" t="s">
        <v>230</v>
      </c>
      <c r="V783" s="17" t="s">
        <v>230</v>
      </c>
      <c r="W783" s="17" t="s">
        <v>230</v>
      </c>
      <c r="X783" s="17" t="s">
        <v>230</v>
      </c>
      <c r="Y783" s="146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8">
        <v>1</v>
      </c>
    </row>
    <row r="784" spans="1:65">
      <c r="A784" s="30"/>
      <c r="B784" s="19" t="s">
        <v>231</v>
      </c>
      <c r="C784" s="9" t="s">
        <v>231</v>
      </c>
      <c r="D784" s="144" t="s">
        <v>234</v>
      </c>
      <c r="E784" s="145" t="s">
        <v>235</v>
      </c>
      <c r="F784" s="145" t="s">
        <v>236</v>
      </c>
      <c r="G784" s="145" t="s">
        <v>237</v>
      </c>
      <c r="H784" s="145" t="s">
        <v>239</v>
      </c>
      <c r="I784" s="145" t="s">
        <v>240</v>
      </c>
      <c r="J784" s="145" t="s">
        <v>241</v>
      </c>
      <c r="K784" s="145" t="s">
        <v>242</v>
      </c>
      <c r="L784" s="145" t="s">
        <v>243</v>
      </c>
      <c r="M784" s="145" t="s">
        <v>244</v>
      </c>
      <c r="N784" s="145" t="s">
        <v>245</v>
      </c>
      <c r="O784" s="145" t="s">
        <v>246</v>
      </c>
      <c r="P784" s="145" t="s">
        <v>247</v>
      </c>
      <c r="Q784" s="145" t="s">
        <v>248</v>
      </c>
      <c r="R784" s="145" t="s">
        <v>249</v>
      </c>
      <c r="S784" s="145" t="s">
        <v>250</v>
      </c>
      <c r="T784" s="145" t="s">
        <v>251</v>
      </c>
      <c r="U784" s="145" t="s">
        <v>286</v>
      </c>
      <c r="V784" s="145" t="s">
        <v>254</v>
      </c>
      <c r="W784" s="145" t="s">
        <v>255</v>
      </c>
      <c r="X784" s="145" t="s">
        <v>301</v>
      </c>
      <c r="Y784" s="146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8" t="s">
        <v>1</v>
      </c>
    </row>
    <row r="785" spans="1:65">
      <c r="A785" s="30"/>
      <c r="B785" s="19"/>
      <c r="C785" s="9"/>
      <c r="D785" s="10" t="s">
        <v>290</v>
      </c>
      <c r="E785" s="11" t="s">
        <v>289</v>
      </c>
      <c r="F785" s="11" t="s">
        <v>290</v>
      </c>
      <c r="G785" s="11" t="s">
        <v>290</v>
      </c>
      <c r="H785" s="11" t="s">
        <v>324</v>
      </c>
      <c r="I785" s="11" t="s">
        <v>324</v>
      </c>
      <c r="J785" s="11" t="s">
        <v>289</v>
      </c>
      <c r="K785" s="11" t="s">
        <v>289</v>
      </c>
      <c r="L785" s="11" t="s">
        <v>289</v>
      </c>
      <c r="M785" s="11" t="s">
        <v>289</v>
      </c>
      <c r="N785" s="11" t="s">
        <v>289</v>
      </c>
      <c r="O785" s="11" t="s">
        <v>324</v>
      </c>
      <c r="P785" s="11" t="s">
        <v>324</v>
      </c>
      <c r="Q785" s="11" t="s">
        <v>324</v>
      </c>
      <c r="R785" s="11" t="s">
        <v>289</v>
      </c>
      <c r="S785" s="11" t="s">
        <v>289</v>
      </c>
      <c r="T785" s="11" t="s">
        <v>289</v>
      </c>
      <c r="U785" s="11" t="s">
        <v>324</v>
      </c>
      <c r="V785" s="11" t="s">
        <v>290</v>
      </c>
      <c r="W785" s="11" t="s">
        <v>290</v>
      </c>
      <c r="X785" s="11" t="s">
        <v>290</v>
      </c>
      <c r="Y785" s="146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>
        <v>3</v>
      </c>
    </row>
    <row r="786" spans="1:65">
      <c r="A786" s="30"/>
      <c r="B786" s="19"/>
      <c r="C786" s="9"/>
      <c r="D786" s="26" t="s">
        <v>325</v>
      </c>
      <c r="E786" s="26" t="s">
        <v>326</v>
      </c>
      <c r="F786" s="26" t="s">
        <v>326</v>
      </c>
      <c r="G786" s="26" t="s">
        <v>327</v>
      </c>
      <c r="H786" s="26" t="s">
        <v>327</v>
      </c>
      <c r="I786" s="26" t="s">
        <v>327</v>
      </c>
      <c r="J786" s="26" t="s">
        <v>327</v>
      </c>
      <c r="K786" s="26" t="s">
        <v>327</v>
      </c>
      <c r="L786" s="26" t="s">
        <v>327</v>
      </c>
      <c r="M786" s="26" t="s">
        <v>327</v>
      </c>
      <c r="N786" s="26" t="s">
        <v>327</v>
      </c>
      <c r="O786" s="26" t="s">
        <v>325</v>
      </c>
      <c r="P786" s="26" t="s">
        <v>327</v>
      </c>
      <c r="Q786" s="26" t="s">
        <v>325</v>
      </c>
      <c r="R786" s="26" t="s">
        <v>327</v>
      </c>
      <c r="S786" s="26" t="s">
        <v>325</v>
      </c>
      <c r="T786" s="26" t="s">
        <v>292</v>
      </c>
      <c r="U786" s="26" t="s">
        <v>328</v>
      </c>
      <c r="V786" s="26" t="s">
        <v>325</v>
      </c>
      <c r="W786" s="26" t="s">
        <v>261</v>
      </c>
      <c r="X786" s="26" t="s">
        <v>327</v>
      </c>
      <c r="Y786" s="146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>
        <v>3</v>
      </c>
    </row>
    <row r="787" spans="1:65">
      <c r="A787" s="30"/>
      <c r="B787" s="18">
        <v>1</v>
      </c>
      <c r="C787" s="14">
        <v>1</v>
      </c>
      <c r="D787" s="221">
        <v>2.2200000000000001E-2</v>
      </c>
      <c r="E787" s="221">
        <v>2.2603659093070001E-2</v>
      </c>
      <c r="F787" s="221">
        <v>1.7753700000000001E-2</v>
      </c>
      <c r="G787" s="221">
        <v>1.931745E-2</v>
      </c>
      <c r="H787" s="221">
        <v>2.1999999999999999E-2</v>
      </c>
      <c r="I787" s="221">
        <v>0.02</v>
      </c>
      <c r="J787" s="221">
        <v>0.02</v>
      </c>
      <c r="K787" s="222">
        <v>0.04</v>
      </c>
      <c r="L787" s="221">
        <v>0.02</v>
      </c>
      <c r="M787" s="222">
        <v>0.05</v>
      </c>
      <c r="N787" s="221">
        <v>0.02</v>
      </c>
      <c r="O787" s="221">
        <v>2.3346451299874518E-2</v>
      </c>
      <c r="P787" s="221">
        <v>2.35E-2</v>
      </c>
      <c r="Q787" s="221">
        <v>0.03</v>
      </c>
      <c r="R787" s="221">
        <v>0.02</v>
      </c>
      <c r="S787" s="221">
        <v>2.5300000000000003E-2</v>
      </c>
      <c r="T787" s="221">
        <v>0.02</v>
      </c>
      <c r="U787" s="221">
        <v>1.6400000000000001E-2</v>
      </c>
      <c r="V787" s="222">
        <v>0.03</v>
      </c>
      <c r="W787" s="221">
        <v>0.03</v>
      </c>
      <c r="X787" s="221">
        <v>2.5000000000000001E-2</v>
      </c>
      <c r="Y787" s="202"/>
      <c r="Z787" s="203"/>
      <c r="AA787" s="203"/>
      <c r="AB787" s="203"/>
      <c r="AC787" s="203"/>
      <c r="AD787" s="203"/>
      <c r="AE787" s="203"/>
      <c r="AF787" s="203"/>
      <c r="AG787" s="203"/>
      <c r="AH787" s="203"/>
      <c r="AI787" s="203"/>
      <c r="AJ787" s="203"/>
      <c r="AK787" s="203"/>
      <c r="AL787" s="203"/>
      <c r="AM787" s="203"/>
      <c r="AN787" s="203"/>
      <c r="AO787" s="203"/>
      <c r="AP787" s="203"/>
      <c r="AQ787" s="203"/>
      <c r="AR787" s="203"/>
      <c r="AS787" s="203"/>
      <c r="AT787" s="203"/>
      <c r="AU787" s="203"/>
      <c r="AV787" s="203"/>
      <c r="AW787" s="203"/>
      <c r="AX787" s="203"/>
      <c r="AY787" s="203"/>
      <c r="AZ787" s="203"/>
      <c r="BA787" s="203"/>
      <c r="BB787" s="203"/>
      <c r="BC787" s="203"/>
      <c r="BD787" s="203"/>
      <c r="BE787" s="203"/>
      <c r="BF787" s="203"/>
      <c r="BG787" s="203"/>
      <c r="BH787" s="203"/>
      <c r="BI787" s="203"/>
      <c r="BJ787" s="203"/>
      <c r="BK787" s="203"/>
      <c r="BL787" s="203"/>
      <c r="BM787" s="223">
        <v>1</v>
      </c>
    </row>
    <row r="788" spans="1:65">
      <c r="A788" s="30"/>
      <c r="B788" s="19">
        <v>1</v>
      </c>
      <c r="C788" s="9">
        <v>2</v>
      </c>
      <c r="D788" s="24">
        <v>2.23E-2</v>
      </c>
      <c r="E788" s="24">
        <v>2.3080925384439999E-2</v>
      </c>
      <c r="F788" s="24">
        <v>1.7406399999999999E-2</v>
      </c>
      <c r="G788" s="24">
        <v>1.9734300000000003E-2</v>
      </c>
      <c r="H788" s="24">
        <v>2.3E-2</v>
      </c>
      <c r="I788" s="24">
        <v>0.02</v>
      </c>
      <c r="J788" s="24">
        <v>0.02</v>
      </c>
      <c r="K788" s="224">
        <v>0.04</v>
      </c>
      <c r="L788" s="24">
        <v>0.02</v>
      </c>
      <c r="M788" s="224">
        <v>0.05</v>
      </c>
      <c r="N788" s="24">
        <v>0.02</v>
      </c>
      <c r="O788" s="24">
        <v>2.3121804919563858E-2</v>
      </c>
      <c r="P788" s="24">
        <v>2.4299999999999999E-2</v>
      </c>
      <c r="Q788" s="24">
        <v>0.03</v>
      </c>
      <c r="R788" s="224" t="s">
        <v>309</v>
      </c>
      <c r="S788" s="24">
        <v>1.9900000000000001E-2</v>
      </c>
      <c r="T788" s="24">
        <v>0.02</v>
      </c>
      <c r="U788" s="24">
        <v>1.7399999999999999E-2</v>
      </c>
      <c r="V788" s="224">
        <v>0.04</v>
      </c>
      <c r="W788" s="24">
        <v>0.03</v>
      </c>
      <c r="X788" s="24">
        <v>2.4E-2</v>
      </c>
      <c r="Y788" s="202"/>
      <c r="Z788" s="203"/>
      <c r="AA788" s="203"/>
      <c r="AB788" s="203"/>
      <c r="AC788" s="203"/>
      <c r="AD788" s="203"/>
      <c r="AE788" s="203"/>
      <c r="AF788" s="203"/>
      <c r="AG788" s="203"/>
      <c r="AH788" s="203"/>
      <c r="AI788" s="203"/>
      <c r="AJ788" s="203"/>
      <c r="AK788" s="203"/>
      <c r="AL788" s="203"/>
      <c r="AM788" s="203"/>
      <c r="AN788" s="203"/>
      <c r="AO788" s="203"/>
      <c r="AP788" s="203"/>
      <c r="AQ788" s="203"/>
      <c r="AR788" s="203"/>
      <c r="AS788" s="203"/>
      <c r="AT788" s="203"/>
      <c r="AU788" s="203"/>
      <c r="AV788" s="203"/>
      <c r="AW788" s="203"/>
      <c r="AX788" s="203"/>
      <c r="AY788" s="203"/>
      <c r="AZ788" s="203"/>
      <c r="BA788" s="203"/>
      <c r="BB788" s="203"/>
      <c r="BC788" s="203"/>
      <c r="BD788" s="203"/>
      <c r="BE788" s="203"/>
      <c r="BF788" s="203"/>
      <c r="BG788" s="203"/>
      <c r="BH788" s="203"/>
      <c r="BI788" s="203"/>
      <c r="BJ788" s="203"/>
      <c r="BK788" s="203"/>
      <c r="BL788" s="203"/>
      <c r="BM788" s="223">
        <v>19</v>
      </c>
    </row>
    <row r="789" spans="1:65">
      <c r="A789" s="30"/>
      <c r="B789" s="19">
        <v>1</v>
      </c>
      <c r="C789" s="9">
        <v>3</v>
      </c>
      <c r="D789" s="24">
        <v>2.24E-2</v>
      </c>
      <c r="E789" s="24">
        <v>2.2852822785330001E-2</v>
      </c>
      <c r="F789" s="24">
        <v>1.6215300000000002E-2</v>
      </c>
      <c r="G789" s="24">
        <v>1.9008750000000005E-2</v>
      </c>
      <c r="H789" s="24">
        <v>2.1999999999999999E-2</v>
      </c>
      <c r="I789" s="24">
        <v>0.02</v>
      </c>
      <c r="J789" s="24">
        <v>0.02</v>
      </c>
      <c r="K789" s="224">
        <v>0.04</v>
      </c>
      <c r="L789" s="24">
        <v>0.02</v>
      </c>
      <c r="M789" s="224">
        <v>0.05</v>
      </c>
      <c r="N789" s="24">
        <v>0.02</v>
      </c>
      <c r="O789" s="24">
        <v>2.1453378797000003E-2</v>
      </c>
      <c r="P789" s="24">
        <v>2.46E-2</v>
      </c>
      <c r="Q789" s="24">
        <v>0.03</v>
      </c>
      <c r="R789" s="224" t="s">
        <v>309</v>
      </c>
      <c r="S789" s="24">
        <v>2.0500000000000001E-2</v>
      </c>
      <c r="T789" s="24">
        <v>0.02</v>
      </c>
      <c r="U789" s="24">
        <v>1.6400000000000001E-2</v>
      </c>
      <c r="V789" s="224">
        <v>0.03</v>
      </c>
      <c r="W789" s="24">
        <v>2.5000000000000001E-2</v>
      </c>
      <c r="X789" s="24">
        <v>2.3599999999999999E-2</v>
      </c>
      <c r="Y789" s="202"/>
      <c r="Z789" s="203"/>
      <c r="AA789" s="203"/>
      <c r="AB789" s="203"/>
      <c r="AC789" s="203"/>
      <c r="AD789" s="203"/>
      <c r="AE789" s="203"/>
      <c r="AF789" s="203"/>
      <c r="AG789" s="203"/>
      <c r="AH789" s="203"/>
      <c r="AI789" s="203"/>
      <c r="AJ789" s="203"/>
      <c r="AK789" s="203"/>
      <c r="AL789" s="203"/>
      <c r="AM789" s="203"/>
      <c r="AN789" s="203"/>
      <c r="AO789" s="203"/>
      <c r="AP789" s="203"/>
      <c r="AQ789" s="203"/>
      <c r="AR789" s="203"/>
      <c r="AS789" s="203"/>
      <c r="AT789" s="203"/>
      <c r="AU789" s="203"/>
      <c r="AV789" s="203"/>
      <c r="AW789" s="203"/>
      <c r="AX789" s="203"/>
      <c r="AY789" s="203"/>
      <c r="AZ789" s="203"/>
      <c r="BA789" s="203"/>
      <c r="BB789" s="203"/>
      <c r="BC789" s="203"/>
      <c r="BD789" s="203"/>
      <c r="BE789" s="203"/>
      <c r="BF789" s="203"/>
      <c r="BG789" s="203"/>
      <c r="BH789" s="203"/>
      <c r="BI789" s="203"/>
      <c r="BJ789" s="203"/>
      <c r="BK789" s="203"/>
      <c r="BL789" s="203"/>
      <c r="BM789" s="223">
        <v>16</v>
      </c>
    </row>
    <row r="790" spans="1:65">
      <c r="A790" s="30"/>
      <c r="B790" s="19">
        <v>1</v>
      </c>
      <c r="C790" s="9">
        <v>4</v>
      </c>
      <c r="D790" s="24">
        <v>2.23E-2</v>
      </c>
      <c r="E790" s="24">
        <v>2.2622245530759998E-2</v>
      </c>
      <c r="F790" s="24">
        <v>1.8912499999999999E-2</v>
      </c>
      <c r="G790" s="225">
        <v>2.6893199999999999E-2</v>
      </c>
      <c r="H790" s="24">
        <v>2.1999999999999999E-2</v>
      </c>
      <c r="I790" s="24">
        <v>0.02</v>
      </c>
      <c r="J790" s="24">
        <v>0.02</v>
      </c>
      <c r="K790" s="224">
        <v>0.04</v>
      </c>
      <c r="L790" s="24">
        <v>0.02</v>
      </c>
      <c r="M790" s="224">
        <v>0.05</v>
      </c>
      <c r="N790" s="24">
        <v>0.02</v>
      </c>
      <c r="O790" s="24">
        <v>2.128868772905643E-2</v>
      </c>
      <c r="P790" s="24">
        <v>2.3400000000000001E-2</v>
      </c>
      <c r="Q790" s="24">
        <v>0.03</v>
      </c>
      <c r="R790" s="224" t="s">
        <v>309</v>
      </c>
      <c r="S790" s="24">
        <v>0.02</v>
      </c>
      <c r="T790" s="24">
        <v>0.02</v>
      </c>
      <c r="U790" s="24">
        <v>1.72E-2</v>
      </c>
      <c r="V790" s="224">
        <v>0.04</v>
      </c>
      <c r="W790" s="24">
        <v>0.03</v>
      </c>
      <c r="X790" s="24">
        <v>2.3800000000000002E-2</v>
      </c>
      <c r="Y790" s="202"/>
      <c r="Z790" s="203"/>
      <c r="AA790" s="203"/>
      <c r="AB790" s="203"/>
      <c r="AC790" s="203"/>
      <c r="AD790" s="203"/>
      <c r="AE790" s="203"/>
      <c r="AF790" s="203"/>
      <c r="AG790" s="203"/>
      <c r="AH790" s="203"/>
      <c r="AI790" s="203"/>
      <c r="AJ790" s="203"/>
      <c r="AK790" s="203"/>
      <c r="AL790" s="203"/>
      <c r="AM790" s="203"/>
      <c r="AN790" s="203"/>
      <c r="AO790" s="203"/>
      <c r="AP790" s="203"/>
      <c r="AQ790" s="203"/>
      <c r="AR790" s="203"/>
      <c r="AS790" s="203"/>
      <c r="AT790" s="203"/>
      <c r="AU790" s="203"/>
      <c r="AV790" s="203"/>
      <c r="AW790" s="203"/>
      <c r="AX790" s="203"/>
      <c r="AY790" s="203"/>
      <c r="AZ790" s="203"/>
      <c r="BA790" s="203"/>
      <c r="BB790" s="203"/>
      <c r="BC790" s="203"/>
      <c r="BD790" s="203"/>
      <c r="BE790" s="203"/>
      <c r="BF790" s="203"/>
      <c r="BG790" s="203"/>
      <c r="BH790" s="203"/>
      <c r="BI790" s="203"/>
      <c r="BJ790" s="203"/>
      <c r="BK790" s="203"/>
      <c r="BL790" s="203"/>
      <c r="BM790" s="223">
        <v>2.1835603543172249E-2</v>
      </c>
    </row>
    <row r="791" spans="1:65">
      <c r="A791" s="30"/>
      <c r="B791" s="19">
        <v>1</v>
      </c>
      <c r="C791" s="9">
        <v>5</v>
      </c>
      <c r="D791" s="24">
        <v>2.2100000000000002E-2</v>
      </c>
      <c r="E791" s="24">
        <v>2.3010382030559998E-2</v>
      </c>
      <c r="F791" s="24">
        <v>1.9487200000000003E-2</v>
      </c>
      <c r="G791" s="24">
        <v>2.0067149999999999E-2</v>
      </c>
      <c r="H791" s="24">
        <v>2.1999999999999999E-2</v>
      </c>
      <c r="I791" s="24">
        <v>0.02</v>
      </c>
      <c r="J791" s="24">
        <v>0.02</v>
      </c>
      <c r="K791" s="224">
        <v>0.04</v>
      </c>
      <c r="L791" s="24">
        <v>0.02</v>
      </c>
      <c r="M791" s="224">
        <v>0.04</v>
      </c>
      <c r="N791" s="24">
        <v>0.02</v>
      </c>
      <c r="O791" s="24">
        <v>2.3393521046895214E-2</v>
      </c>
      <c r="P791" s="24">
        <v>2.3199999999999998E-2</v>
      </c>
      <c r="Q791" s="24">
        <v>0.03</v>
      </c>
      <c r="R791" s="224" t="s">
        <v>309</v>
      </c>
      <c r="S791" s="24">
        <v>2.3400000000000001E-2</v>
      </c>
      <c r="T791" s="24">
        <v>0.02</v>
      </c>
      <c r="U791" s="24">
        <v>1.77E-2</v>
      </c>
      <c r="V791" s="224">
        <v>0.03</v>
      </c>
      <c r="W791" s="24">
        <v>0.03</v>
      </c>
      <c r="X791" s="24">
        <v>2.5000000000000001E-2</v>
      </c>
      <c r="Y791" s="202"/>
      <c r="Z791" s="203"/>
      <c r="AA791" s="203"/>
      <c r="AB791" s="203"/>
      <c r="AC791" s="203"/>
      <c r="AD791" s="203"/>
      <c r="AE791" s="203"/>
      <c r="AF791" s="203"/>
      <c r="AG791" s="203"/>
      <c r="AH791" s="203"/>
      <c r="AI791" s="203"/>
      <c r="AJ791" s="203"/>
      <c r="AK791" s="203"/>
      <c r="AL791" s="203"/>
      <c r="AM791" s="203"/>
      <c r="AN791" s="203"/>
      <c r="AO791" s="203"/>
      <c r="AP791" s="203"/>
      <c r="AQ791" s="203"/>
      <c r="AR791" s="203"/>
      <c r="AS791" s="203"/>
      <c r="AT791" s="203"/>
      <c r="AU791" s="203"/>
      <c r="AV791" s="203"/>
      <c r="AW791" s="203"/>
      <c r="AX791" s="203"/>
      <c r="AY791" s="203"/>
      <c r="AZ791" s="203"/>
      <c r="BA791" s="203"/>
      <c r="BB791" s="203"/>
      <c r="BC791" s="203"/>
      <c r="BD791" s="203"/>
      <c r="BE791" s="203"/>
      <c r="BF791" s="203"/>
      <c r="BG791" s="203"/>
      <c r="BH791" s="203"/>
      <c r="BI791" s="203"/>
      <c r="BJ791" s="203"/>
      <c r="BK791" s="203"/>
      <c r="BL791" s="203"/>
      <c r="BM791" s="223">
        <v>112</v>
      </c>
    </row>
    <row r="792" spans="1:65">
      <c r="A792" s="30"/>
      <c r="B792" s="19">
        <v>1</v>
      </c>
      <c r="C792" s="9">
        <v>6</v>
      </c>
      <c r="D792" s="24">
        <v>2.2200000000000001E-2</v>
      </c>
      <c r="E792" s="24">
        <v>2.2733498672839997E-2</v>
      </c>
      <c r="F792" s="24">
        <v>1.7795600000000002E-2</v>
      </c>
      <c r="G792" s="24">
        <v>1.9953750000000003E-2</v>
      </c>
      <c r="H792" s="24">
        <v>2.1999999999999999E-2</v>
      </c>
      <c r="I792" s="24">
        <v>0.02</v>
      </c>
      <c r="J792" s="24">
        <v>0.02</v>
      </c>
      <c r="K792" s="224">
        <v>0.04</v>
      </c>
      <c r="L792" s="24">
        <v>0.02</v>
      </c>
      <c r="M792" s="224">
        <v>0.05</v>
      </c>
      <c r="N792" s="24">
        <v>0.02</v>
      </c>
      <c r="O792" s="24">
        <v>2.396942537321306E-2</v>
      </c>
      <c r="P792" s="24">
        <v>2.3800000000000002E-2</v>
      </c>
      <c r="Q792" s="24">
        <v>0.03</v>
      </c>
      <c r="R792" s="224" t="s">
        <v>309</v>
      </c>
      <c r="S792" s="24">
        <v>2.4E-2</v>
      </c>
      <c r="T792" s="24">
        <v>0.02</v>
      </c>
      <c r="U792" s="24">
        <v>1.4899999999999998E-2</v>
      </c>
      <c r="V792" s="224">
        <v>0.03</v>
      </c>
      <c r="W792" s="24">
        <v>2.5000000000000001E-2</v>
      </c>
      <c r="X792" s="24">
        <v>2.5700000000000001E-2</v>
      </c>
      <c r="Y792" s="202"/>
      <c r="Z792" s="203"/>
      <c r="AA792" s="203"/>
      <c r="AB792" s="203"/>
      <c r="AC792" s="203"/>
      <c r="AD792" s="203"/>
      <c r="AE792" s="203"/>
      <c r="AF792" s="203"/>
      <c r="AG792" s="203"/>
      <c r="AH792" s="203"/>
      <c r="AI792" s="203"/>
      <c r="AJ792" s="203"/>
      <c r="AK792" s="203"/>
      <c r="AL792" s="203"/>
      <c r="AM792" s="203"/>
      <c r="AN792" s="203"/>
      <c r="AO792" s="203"/>
      <c r="AP792" s="203"/>
      <c r="AQ792" s="203"/>
      <c r="AR792" s="203"/>
      <c r="AS792" s="203"/>
      <c r="AT792" s="203"/>
      <c r="AU792" s="203"/>
      <c r="AV792" s="203"/>
      <c r="AW792" s="203"/>
      <c r="AX792" s="203"/>
      <c r="AY792" s="203"/>
      <c r="AZ792" s="203"/>
      <c r="BA792" s="203"/>
      <c r="BB792" s="203"/>
      <c r="BC792" s="203"/>
      <c r="BD792" s="203"/>
      <c r="BE792" s="203"/>
      <c r="BF792" s="203"/>
      <c r="BG792" s="203"/>
      <c r="BH792" s="203"/>
      <c r="BI792" s="203"/>
      <c r="BJ792" s="203"/>
      <c r="BK792" s="203"/>
      <c r="BL792" s="203"/>
      <c r="BM792" s="56"/>
    </row>
    <row r="793" spans="1:65">
      <c r="A793" s="30"/>
      <c r="B793" s="20" t="s">
        <v>262</v>
      </c>
      <c r="C793" s="12"/>
      <c r="D793" s="226">
        <v>2.2250000000000002E-2</v>
      </c>
      <c r="E793" s="226">
        <v>2.2817255582833332E-2</v>
      </c>
      <c r="F793" s="226">
        <v>1.7928449999999999E-2</v>
      </c>
      <c r="G793" s="226">
        <v>2.08291E-2</v>
      </c>
      <c r="H793" s="226">
        <v>2.2166666666666664E-2</v>
      </c>
      <c r="I793" s="226">
        <v>0.02</v>
      </c>
      <c r="J793" s="226">
        <v>0.02</v>
      </c>
      <c r="K793" s="226">
        <v>0.04</v>
      </c>
      <c r="L793" s="226">
        <v>0.02</v>
      </c>
      <c r="M793" s="226">
        <v>4.8333333333333339E-2</v>
      </c>
      <c r="N793" s="226">
        <v>0.02</v>
      </c>
      <c r="O793" s="226">
        <v>2.2762211527600513E-2</v>
      </c>
      <c r="P793" s="226">
        <v>2.3799999999999998E-2</v>
      </c>
      <c r="Q793" s="226">
        <v>0.03</v>
      </c>
      <c r="R793" s="226">
        <v>0.02</v>
      </c>
      <c r="S793" s="226">
        <v>2.2183333333333336E-2</v>
      </c>
      <c r="T793" s="226">
        <v>0.02</v>
      </c>
      <c r="U793" s="226">
        <v>1.6666666666666663E-2</v>
      </c>
      <c r="V793" s="226">
        <v>3.3333333333333333E-2</v>
      </c>
      <c r="W793" s="226">
        <v>2.8333333333333332E-2</v>
      </c>
      <c r="X793" s="226">
        <v>2.4516666666666669E-2</v>
      </c>
      <c r="Y793" s="202"/>
      <c r="Z793" s="203"/>
      <c r="AA793" s="203"/>
      <c r="AB793" s="203"/>
      <c r="AC793" s="203"/>
      <c r="AD793" s="203"/>
      <c r="AE793" s="203"/>
      <c r="AF793" s="203"/>
      <c r="AG793" s="203"/>
      <c r="AH793" s="203"/>
      <c r="AI793" s="203"/>
      <c r="AJ793" s="203"/>
      <c r="AK793" s="203"/>
      <c r="AL793" s="203"/>
      <c r="AM793" s="203"/>
      <c r="AN793" s="203"/>
      <c r="AO793" s="203"/>
      <c r="AP793" s="203"/>
      <c r="AQ793" s="203"/>
      <c r="AR793" s="203"/>
      <c r="AS793" s="203"/>
      <c r="AT793" s="203"/>
      <c r="AU793" s="203"/>
      <c r="AV793" s="203"/>
      <c r="AW793" s="203"/>
      <c r="AX793" s="203"/>
      <c r="AY793" s="203"/>
      <c r="AZ793" s="203"/>
      <c r="BA793" s="203"/>
      <c r="BB793" s="203"/>
      <c r="BC793" s="203"/>
      <c r="BD793" s="203"/>
      <c r="BE793" s="203"/>
      <c r="BF793" s="203"/>
      <c r="BG793" s="203"/>
      <c r="BH793" s="203"/>
      <c r="BI793" s="203"/>
      <c r="BJ793" s="203"/>
      <c r="BK793" s="203"/>
      <c r="BL793" s="203"/>
      <c r="BM793" s="56"/>
    </row>
    <row r="794" spans="1:65">
      <c r="A794" s="30"/>
      <c r="B794" s="3" t="s">
        <v>263</v>
      </c>
      <c r="C794" s="29"/>
      <c r="D794" s="24">
        <v>2.2249999999999999E-2</v>
      </c>
      <c r="E794" s="24">
        <v>2.2793160729085001E-2</v>
      </c>
      <c r="F794" s="24">
        <v>1.7774650000000003E-2</v>
      </c>
      <c r="G794" s="24">
        <v>1.9844025000000001E-2</v>
      </c>
      <c r="H794" s="24">
        <v>2.1999999999999999E-2</v>
      </c>
      <c r="I794" s="24">
        <v>0.02</v>
      </c>
      <c r="J794" s="24">
        <v>0.02</v>
      </c>
      <c r="K794" s="24">
        <v>0.04</v>
      </c>
      <c r="L794" s="24">
        <v>0.02</v>
      </c>
      <c r="M794" s="24">
        <v>0.05</v>
      </c>
      <c r="N794" s="24">
        <v>0.02</v>
      </c>
      <c r="O794" s="24">
        <v>2.3234128109719188E-2</v>
      </c>
      <c r="P794" s="24">
        <v>2.3650000000000001E-2</v>
      </c>
      <c r="Q794" s="24">
        <v>0.03</v>
      </c>
      <c r="R794" s="24">
        <v>0.02</v>
      </c>
      <c r="S794" s="24">
        <v>2.1950000000000001E-2</v>
      </c>
      <c r="T794" s="24">
        <v>0.02</v>
      </c>
      <c r="U794" s="24">
        <v>1.6800000000000002E-2</v>
      </c>
      <c r="V794" s="24">
        <v>0.03</v>
      </c>
      <c r="W794" s="24">
        <v>0.03</v>
      </c>
      <c r="X794" s="24">
        <v>2.4500000000000001E-2</v>
      </c>
      <c r="Y794" s="202"/>
      <c r="Z794" s="203"/>
      <c r="AA794" s="203"/>
      <c r="AB794" s="203"/>
      <c r="AC794" s="203"/>
      <c r="AD794" s="203"/>
      <c r="AE794" s="203"/>
      <c r="AF794" s="203"/>
      <c r="AG794" s="203"/>
      <c r="AH794" s="203"/>
      <c r="AI794" s="203"/>
      <c r="AJ794" s="203"/>
      <c r="AK794" s="203"/>
      <c r="AL794" s="203"/>
      <c r="AM794" s="203"/>
      <c r="AN794" s="203"/>
      <c r="AO794" s="203"/>
      <c r="AP794" s="203"/>
      <c r="AQ794" s="203"/>
      <c r="AR794" s="203"/>
      <c r="AS794" s="203"/>
      <c r="AT794" s="203"/>
      <c r="AU794" s="203"/>
      <c r="AV794" s="203"/>
      <c r="AW794" s="203"/>
      <c r="AX794" s="203"/>
      <c r="AY794" s="203"/>
      <c r="AZ794" s="203"/>
      <c r="BA794" s="203"/>
      <c r="BB794" s="203"/>
      <c r="BC794" s="203"/>
      <c r="BD794" s="203"/>
      <c r="BE794" s="203"/>
      <c r="BF794" s="203"/>
      <c r="BG794" s="203"/>
      <c r="BH794" s="203"/>
      <c r="BI794" s="203"/>
      <c r="BJ794" s="203"/>
      <c r="BK794" s="203"/>
      <c r="BL794" s="203"/>
      <c r="BM794" s="56"/>
    </row>
    <row r="795" spans="1:65">
      <c r="A795" s="30"/>
      <c r="B795" s="3" t="s">
        <v>264</v>
      </c>
      <c r="C795" s="29"/>
      <c r="D795" s="24">
        <v>1.0488088481701452E-4</v>
      </c>
      <c r="E795" s="24">
        <v>1.9937513175155623E-4</v>
      </c>
      <c r="F795" s="24">
        <v>1.1535737319304734E-3</v>
      </c>
      <c r="G795" s="24">
        <v>2.997247441236708E-3</v>
      </c>
      <c r="H795" s="24">
        <v>4.0824829046386341E-4</v>
      </c>
      <c r="I795" s="24">
        <v>0</v>
      </c>
      <c r="J795" s="24">
        <v>0</v>
      </c>
      <c r="K795" s="24">
        <v>0</v>
      </c>
      <c r="L795" s="24">
        <v>0</v>
      </c>
      <c r="M795" s="24">
        <v>4.0824829046386306E-3</v>
      </c>
      <c r="N795" s="24">
        <v>0</v>
      </c>
      <c r="O795" s="24">
        <v>1.1145291381393489E-3</v>
      </c>
      <c r="P795" s="24">
        <v>5.4772255750516622E-4</v>
      </c>
      <c r="Q795" s="24">
        <v>0</v>
      </c>
      <c r="R795" s="24" t="s">
        <v>696</v>
      </c>
      <c r="S795" s="24">
        <v>2.3370208956418571E-3</v>
      </c>
      <c r="T795" s="24">
        <v>0</v>
      </c>
      <c r="U795" s="24">
        <v>1.0152175464730046E-3</v>
      </c>
      <c r="V795" s="24">
        <v>5.1639777949432242E-3</v>
      </c>
      <c r="W795" s="24">
        <v>2.58198889747161E-3</v>
      </c>
      <c r="X795" s="24">
        <v>8.3526442918794707E-4</v>
      </c>
      <c r="Y795" s="202"/>
      <c r="Z795" s="203"/>
      <c r="AA795" s="203"/>
      <c r="AB795" s="203"/>
      <c r="AC795" s="203"/>
      <c r="AD795" s="203"/>
      <c r="AE795" s="203"/>
      <c r="AF795" s="203"/>
      <c r="AG795" s="203"/>
      <c r="AH795" s="203"/>
      <c r="AI795" s="203"/>
      <c r="AJ795" s="203"/>
      <c r="AK795" s="203"/>
      <c r="AL795" s="203"/>
      <c r="AM795" s="203"/>
      <c r="AN795" s="203"/>
      <c r="AO795" s="203"/>
      <c r="AP795" s="203"/>
      <c r="AQ795" s="203"/>
      <c r="AR795" s="203"/>
      <c r="AS795" s="203"/>
      <c r="AT795" s="203"/>
      <c r="AU795" s="203"/>
      <c r="AV795" s="203"/>
      <c r="AW795" s="203"/>
      <c r="AX795" s="203"/>
      <c r="AY795" s="203"/>
      <c r="AZ795" s="203"/>
      <c r="BA795" s="203"/>
      <c r="BB795" s="203"/>
      <c r="BC795" s="203"/>
      <c r="BD795" s="203"/>
      <c r="BE795" s="203"/>
      <c r="BF795" s="203"/>
      <c r="BG795" s="203"/>
      <c r="BH795" s="203"/>
      <c r="BI795" s="203"/>
      <c r="BJ795" s="203"/>
      <c r="BK795" s="203"/>
      <c r="BL795" s="203"/>
      <c r="BM795" s="56"/>
    </row>
    <row r="796" spans="1:65">
      <c r="A796" s="30"/>
      <c r="B796" s="3" t="s">
        <v>86</v>
      </c>
      <c r="C796" s="29"/>
      <c r="D796" s="13">
        <v>4.7137476322253709E-3</v>
      </c>
      <c r="E796" s="13">
        <v>8.7379102639125912E-3</v>
      </c>
      <c r="F796" s="13">
        <v>6.4343193746836655E-2</v>
      </c>
      <c r="G796" s="13">
        <v>0.14389711707355132</v>
      </c>
      <c r="H796" s="13">
        <v>1.8417216111151734E-2</v>
      </c>
      <c r="I796" s="13">
        <v>0</v>
      </c>
      <c r="J796" s="13">
        <v>0</v>
      </c>
      <c r="K796" s="13">
        <v>0</v>
      </c>
      <c r="L796" s="13">
        <v>0</v>
      </c>
      <c r="M796" s="13">
        <v>8.4465163544247518E-2</v>
      </c>
      <c r="N796" s="13">
        <v>0</v>
      </c>
      <c r="O796" s="13">
        <v>4.8964009353305457E-2</v>
      </c>
      <c r="P796" s="13">
        <v>2.3013552836351522E-2</v>
      </c>
      <c r="Q796" s="13">
        <v>0</v>
      </c>
      <c r="R796" s="13" t="s">
        <v>696</v>
      </c>
      <c r="S796" s="13">
        <v>0.10535030333471931</v>
      </c>
      <c r="T796" s="13">
        <v>0</v>
      </c>
      <c r="U796" s="13">
        <v>6.0913052788380287E-2</v>
      </c>
      <c r="V796" s="13">
        <v>0.15491933384829673</v>
      </c>
      <c r="W796" s="13">
        <v>9.1129019910762707E-2</v>
      </c>
      <c r="X796" s="13">
        <v>3.4069249321058342E-2</v>
      </c>
      <c r="Y796" s="146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A797" s="30"/>
      <c r="B797" s="3" t="s">
        <v>265</v>
      </c>
      <c r="C797" s="29"/>
      <c r="D797" s="13">
        <v>1.8978017072366793E-2</v>
      </c>
      <c r="E797" s="13">
        <v>4.4956487587815452E-2</v>
      </c>
      <c r="F797" s="13">
        <v>-0.17893499190197437</v>
      </c>
      <c r="G797" s="13">
        <v>-4.6094606049346898E-2</v>
      </c>
      <c r="H797" s="13">
        <v>1.5161620004679799E-2</v>
      </c>
      <c r="I797" s="13">
        <v>-8.4064703755176051E-2</v>
      </c>
      <c r="J797" s="13">
        <v>-8.4064703755176051E-2</v>
      </c>
      <c r="K797" s="13">
        <v>0.8318705924896479</v>
      </c>
      <c r="L797" s="13">
        <v>-8.4064703755176051E-2</v>
      </c>
      <c r="M797" s="13">
        <v>1.2135102992583247</v>
      </c>
      <c r="N797" s="13">
        <v>-8.4064703755176051E-2</v>
      </c>
      <c r="O797" s="13">
        <v>4.243564793600596E-2</v>
      </c>
      <c r="P797" s="13">
        <v>8.9963002531340264E-2</v>
      </c>
      <c r="Q797" s="13">
        <v>0.3739029443672357</v>
      </c>
      <c r="R797" s="13">
        <v>-8.4064703755176051E-2</v>
      </c>
      <c r="S797" s="13">
        <v>1.5924899418217286E-2</v>
      </c>
      <c r="T797" s="13">
        <v>-8.4064703755176051E-2</v>
      </c>
      <c r="U797" s="13">
        <v>-0.23672058646264693</v>
      </c>
      <c r="V797" s="13">
        <v>0.52655882707470658</v>
      </c>
      <c r="W797" s="13">
        <v>0.29757500301350048</v>
      </c>
      <c r="X797" s="13">
        <v>0.12278401731344668</v>
      </c>
      <c r="Y797" s="146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A798" s="30"/>
      <c r="B798" s="46" t="s">
        <v>266</v>
      </c>
      <c r="C798" s="47"/>
      <c r="D798" s="45">
        <v>0.02</v>
      </c>
      <c r="E798" s="45">
        <v>0.2</v>
      </c>
      <c r="F798" s="45">
        <v>1.31</v>
      </c>
      <c r="G798" s="45">
        <v>0.42</v>
      </c>
      <c r="H798" s="45">
        <v>0.01</v>
      </c>
      <c r="I798" s="45">
        <v>0.67</v>
      </c>
      <c r="J798" s="45">
        <v>0.67</v>
      </c>
      <c r="K798" s="45">
        <v>5.5</v>
      </c>
      <c r="L798" s="45">
        <v>0.67</v>
      </c>
      <c r="M798" s="45">
        <v>8.08</v>
      </c>
      <c r="N798" s="45">
        <v>0.67</v>
      </c>
      <c r="O798" s="45">
        <v>0.18</v>
      </c>
      <c r="P798" s="45">
        <v>0.5</v>
      </c>
      <c r="Q798" s="45">
        <v>2.41</v>
      </c>
      <c r="R798" s="45">
        <v>3.25</v>
      </c>
      <c r="S798" s="45">
        <v>0</v>
      </c>
      <c r="T798" s="45">
        <v>0.67</v>
      </c>
      <c r="U798" s="45">
        <v>1.7</v>
      </c>
      <c r="V798" s="45">
        <v>3.44</v>
      </c>
      <c r="W798" s="45">
        <v>1.9</v>
      </c>
      <c r="X798" s="45">
        <v>0.72</v>
      </c>
      <c r="Y798" s="146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B799" s="31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BM799" s="55"/>
    </row>
    <row r="800" spans="1:65" ht="15">
      <c r="B800" s="8" t="s">
        <v>598</v>
      </c>
      <c r="BM800" s="28" t="s">
        <v>66</v>
      </c>
    </row>
    <row r="801" spans="1:65" ht="15">
      <c r="A801" s="25" t="s">
        <v>6</v>
      </c>
      <c r="B801" s="18" t="s">
        <v>110</v>
      </c>
      <c r="C801" s="15" t="s">
        <v>111</v>
      </c>
      <c r="D801" s="16" t="s">
        <v>230</v>
      </c>
      <c r="E801" s="17" t="s">
        <v>230</v>
      </c>
      <c r="F801" s="17" t="s">
        <v>230</v>
      </c>
      <c r="G801" s="17" t="s">
        <v>230</v>
      </c>
      <c r="H801" s="17" t="s">
        <v>230</v>
      </c>
      <c r="I801" s="17" t="s">
        <v>230</v>
      </c>
      <c r="J801" s="17" t="s">
        <v>230</v>
      </c>
      <c r="K801" s="17" t="s">
        <v>230</v>
      </c>
      <c r="L801" s="17" t="s">
        <v>230</v>
      </c>
      <c r="M801" s="17" t="s">
        <v>230</v>
      </c>
      <c r="N801" s="17" t="s">
        <v>230</v>
      </c>
      <c r="O801" s="17" t="s">
        <v>230</v>
      </c>
      <c r="P801" s="17" t="s">
        <v>230</v>
      </c>
      <c r="Q801" s="17" t="s">
        <v>230</v>
      </c>
      <c r="R801" s="17" t="s">
        <v>230</v>
      </c>
      <c r="S801" s="17" t="s">
        <v>230</v>
      </c>
      <c r="T801" s="17" t="s">
        <v>230</v>
      </c>
      <c r="U801" s="17" t="s">
        <v>230</v>
      </c>
      <c r="V801" s="146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8">
        <v>1</v>
      </c>
    </row>
    <row r="802" spans="1:65">
      <c r="A802" s="30"/>
      <c r="B802" s="19" t="s">
        <v>231</v>
      </c>
      <c r="C802" s="9" t="s">
        <v>231</v>
      </c>
      <c r="D802" s="144" t="s">
        <v>234</v>
      </c>
      <c r="E802" s="145" t="s">
        <v>235</v>
      </c>
      <c r="F802" s="145" t="s">
        <v>236</v>
      </c>
      <c r="G802" s="145" t="s">
        <v>239</v>
      </c>
      <c r="H802" s="145" t="s">
        <v>240</v>
      </c>
      <c r="I802" s="145" t="s">
        <v>241</v>
      </c>
      <c r="J802" s="145" t="s">
        <v>242</v>
      </c>
      <c r="K802" s="145" t="s">
        <v>243</v>
      </c>
      <c r="L802" s="145" t="s">
        <v>244</v>
      </c>
      <c r="M802" s="145" t="s">
        <v>245</v>
      </c>
      <c r="N802" s="145" t="s">
        <v>246</v>
      </c>
      <c r="O802" s="145" t="s">
        <v>247</v>
      </c>
      <c r="P802" s="145" t="s">
        <v>248</v>
      </c>
      <c r="Q802" s="145" t="s">
        <v>249</v>
      </c>
      <c r="R802" s="145" t="s">
        <v>251</v>
      </c>
      <c r="S802" s="145" t="s">
        <v>286</v>
      </c>
      <c r="T802" s="145" t="s">
        <v>254</v>
      </c>
      <c r="U802" s="145" t="s">
        <v>255</v>
      </c>
      <c r="V802" s="146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8" t="s">
        <v>3</v>
      </c>
    </row>
    <row r="803" spans="1:65">
      <c r="A803" s="30"/>
      <c r="B803" s="19"/>
      <c r="C803" s="9"/>
      <c r="D803" s="10" t="s">
        <v>289</v>
      </c>
      <c r="E803" s="11" t="s">
        <v>289</v>
      </c>
      <c r="F803" s="11" t="s">
        <v>290</v>
      </c>
      <c r="G803" s="11" t="s">
        <v>324</v>
      </c>
      <c r="H803" s="11" t="s">
        <v>324</v>
      </c>
      <c r="I803" s="11" t="s">
        <v>289</v>
      </c>
      <c r="J803" s="11" t="s">
        <v>289</v>
      </c>
      <c r="K803" s="11" t="s">
        <v>289</v>
      </c>
      <c r="L803" s="11" t="s">
        <v>289</v>
      </c>
      <c r="M803" s="11" t="s">
        <v>289</v>
      </c>
      <c r="N803" s="11" t="s">
        <v>324</v>
      </c>
      <c r="O803" s="11" t="s">
        <v>324</v>
      </c>
      <c r="P803" s="11" t="s">
        <v>324</v>
      </c>
      <c r="Q803" s="11" t="s">
        <v>289</v>
      </c>
      <c r="R803" s="11" t="s">
        <v>289</v>
      </c>
      <c r="S803" s="11" t="s">
        <v>324</v>
      </c>
      <c r="T803" s="11" t="s">
        <v>290</v>
      </c>
      <c r="U803" s="11" t="s">
        <v>289</v>
      </c>
      <c r="V803" s="146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>
        <v>2</v>
      </c>
    </row>
    <row r="804" spans="1:65">
      <c r="A804" s="30"/>
      <c r="B804" s="19"/>
      <c r="C804" s="9"/>
      <c r="D804" s="26" t="s">
        <v>325</v>
      </c>
      <c r="E804" s="26" t="s">
        <v>326</v>
      </c>
      <c r="F804" s="26" t="s">
        <v>326</v>
      </c>
      <c r="G804" s="26" t="s">
        <v>327</v>
      </c>
      <c r="H804" s="26" t="s">
        <v>327</v>
      </c>
      <c r="I804" s="26" t="s">
        <v>327</v>
      </c>
      <c r="J804" s="26" t="s">
        <v>327</v>
      </c>
      <c r="K804" s="26" t="s">
        <v>327</v>
      </c>
      <c r="L804" s="26" t="s">
        <v>327</v>
      </c>
      <c r="M804" s="26" t="s">
        <v>327</v>
      </c>
      <c r="N804" s="26" t="s">
        <v>325</v>
      </c>
      <c r="O804" s="26" t="s">
        <v>327</v>
      </c>
      <c r="P804" s="26" t="s">
        <v>325</v>
      </c>
      <c r="Q804" s="26" t="s">
        <v>327</v>
      </c>
      <c r="R804" s="26" t="s">
        <v>292</v>
      </c>
      <c r="S804" s="26" t="s">
        <v>328</v>
      </c>
      <c r="T804" s="26" t="s">
        <v>325</v>
      </c>
      <c r="U804" s="26" t="s">
        <v>261</v>
      </c>
      <c r="V804" s="146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>
        <v>2</v>
      </c>
    </row>
    <row r="805" spans="1:65">
      <c r="A805" s="30"/>
      <c r="B805" s="18">
        <v>1</v>
      </c>
      <c r="C805" s="14">
        <v>1</v>
      </c>
      <c r="D805" s="22">
        <v>2.17</v>
      </c>
      <c r="E805" s="22">
        <v>1.3880601059033422</v>
      </c>
      <c r="F805" s="22">
        <v>1.659044</v>
      </c>
      <c r="G805" s="22">
        <v>1.82</v>
      </c>
      <c r="H805" s="147" t="s">
        <v>103</v>
      </c>
      <c r="I805" s="22">
        <v>1.87</v>
      </c>
      <c r="J805" s="22">
        <v>1.96</v>
      </c>
      <c r="K805" s="22">
        <v>1.63</v>
      </c>
      <c r="L805" s="22">
        <v>1.84</v>
      </c>
      <c r="M805" s="22">
        <v>2</v>
      </c>
      <c r="N805" s="22">
        <v>1.3968230948100002</v>
      </c>
      <c r="O805" s="22">
        <v>1.92</v>
      </c>
      <c r="P805" s="22">
        <v>2.0499999999999998</v>
      </c>
      <c r="Q805" s="150">
        <v>2.02</v>
      </c>
      <c r="R805" s="22">
        <v>1.78</v>
      </c>
      <c r="S805" s="22">
        <v>1.64</v>
      </c>
      <c r="T805" s="147" t="s">
        <v>103</v>
      </c>
      <c r="U805" s="22">
        <v>2.1</v>
      </c>
      <c r="V805" s="146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1</v>
      </c>
    </row>
    <row r="806" spans="1:65">
      <c r="A806" s="30"/>
      <c r="B806" s="19">
        <v>1</v>
      </c>
      <c r="C806" s="9">
        <v>2</v>
      </c>
      <c r="D806" s="11">
        <v>2.04</v>
      </c>
      <c r="E806" s="11">
        <v>1.3866935699464742</v>
      </c>
      <c r="F806" s="11">
        <v>1.592238</v>
      </c>
      <c r="G806" s="149">
        <v>2.38</v>
      </c>
      <c r="H806" s="148" t="s">
        <v>103</v>
      </c>
      <c r="I806" s="11">
        <v>1.81</v>
      </c>
      <c r="J806" s="11">
        <v>1.9400000000000002</v>
      </c>
      <c r="K806" s="11">
        <v>1.61</v>
      </c>
      <c r="L806" s="11">
        <v>1.81</v>
      </c>
      <c r="M806" s="11">
        <v>2.02</v>
      </c>
      <c r="N806" s="11">
        <v>1.53399968343</v>
      </c>
      <c r="O806" s="11">
        <v>1.96</v>
      </c>
      <c r="P806" s="11">
        <v>2.02</v>
      </c>
      <c r="Q806" s="11">
        <v>1.77</v>
      </c>
      <c r="R806" s="11">
        <v>1.77</v>
      </c>
      <c r="S806" s="11">
        <v>1.71</v>
      </c>
      <c r="T806" s="148" t="s">
        <v>103</v>
      </c>
      <c r="U806" s="11">
        <v>2.1</v>
      </c>
      <c r="V806" s="146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35</v>
      </c>
    </row>
    <row r="807" spans="1:65">
      <c r="A807" s="30"/>
      <c r="B807" s="19">
        <v>1</v>
      </c>
      <c r="C807" s="9">
        <v>3</v>
      </c>
      <c r="D807" s="11">
        <v>2.16</v>
      </c>
      <c r="E807" s="11">
        <v>1.5227103547918692</v>
      </c>
      <c r="F807" s="11">
        <v>1.6257650000000001</v>
      </c>
      <c r="G807" s="11">
        <v>1.9299999999999997</v>
      </c>
      <c r="H807" s="148" t="s">
        <v>103</v>
      </c>
      <c r="I807" s="11">
        <v>1.78</v>
      </c>
      <c r="J807" s="11">
        <v>1.9400000000000002</v>
      </c>
      <c r="K807" s="11">
        <v>1.65</v>
      </c>
      <c r="L807" s="11">
        <v>1.76</v>
      </c>
      <c r="M807" s="11">
        <v>2.0699999999999998</v>
      </c>
      <c r="N807" s="11">
        <v>1.45544090672</v>
      </c>
      <c r="O807" s="11">
        <v>1.95</v>
      </c>
      <c r="P807" s="11">
        <v>2.02</v>
      </c>
      <c r="Q807" s="11">
        <v>1.83</v>
      </c>
      <c r="R807" s="11">
        <v>1.75</v>
      </c>
      <c r="S807" s="11">
        <v>1.69</v>
      </c>
      <c r="T807" s="148" t="s">
        <v>103</v>
      </c>
      <c r="U807" s="11">
        <v>2.1</v>
      </c>
      <c r="V807" s="146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16</v>
      </c>
    </row>
    <row r="808" spans="1:65">
      <c r="A808" s="30"/>
      <c r="B808" s="19">
        <v>1</v>
      </c>
      <c r="C808" s="9">
        <v>4</v>
      </c>
      <c r="D808" s="11">
        <v>2.1</v>
      </c>
      <c r="E808" s="11">
        <v>1.4466187011352392</v>
      </c>
      <c r="F808" s="11">
        <v>1.511816</v>
      </c>
      <c r="G808" s="11">
        <v>1.78</v>
      </c>
      <c r="H808" s="148" t="s">
        <v>103</v>
      </c>
      <c r="I808" s="11">
        <v>1.83</v>
      </c>
      <c r="J808" s="11">
        <v>1.9800000000000002</v>
      </c>
      <c r="K808" s="11">
        <v>1.65</v>
      </c>
      <c r="L808" s="11">
        <v>1.88</v>
      </c>
      <c r="M808" s="11">
        <v>1.9400000000000002</v>
      </c>
      <c r="N808" s="11">
        <v>1.45180528482</v>
      </c>
      <c r="O808" s="11">
        <v>1.86</v>
      </c>
      <c r="P808" s="11">
        <v>2.06</v>
      </c>
      <c r="Q808" s="11">
        <v>1.79</v>
      </c>
      <c r="R808" s="11">
        <v>1.79</v>
      </c>
      <c r="S808" s="11">
        <v>1.71</v>
      </c>
      <c r="T808" s="148" t="s">
        <v>103</v>
      </c>
      <c r="U808" s="11">
        <v>2</v>
      </c>
      <c r="V808" s="146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1.8157942383052075</v>
      </c>
    </row>
    <row r="809" spans="1:65">
      <c r="A809" s="30"/>
      <c r="B809" s="19">
        <v>1</v>
      </c>
      <c r="C809" s="9">
        <v>5</v>
      </c>
      <c r="D809" s="11">
        <v>2.12</v>
      </c>
      <c r="E809" s="11">
        <v>1.3923715392473484</v>
      </c>
      <c r="F809" s="11">
        <v>1.7582229999999999</v>
      </c>
      <c r="G809" s="11">
        <v>1.83</v>
      </c>
      <c r="H809" s="148" t="s">
        <v>103</v>
      </c>
      <c r="I809" s="11">
        <v>1.88</v>
      </c>
      <c r="J809" s="11">
        <v>1.91</v>
      </c>
      <c r="K809" s="11">
        <v>1.59</v>
      </c>
      <c r="L809" s="11">
        <v>1.86</v>
      </c>
      <c r="M809" s="11">
        <v>1.9400000000000002</v>
      </c>
      <c r="N809" s="11">
        <v>1.5036445874200002</v>
      </c>
      <c r="O809" s="11">
        <v>1.82</v>
      </c>
      <c r="P809" s="11">
        <v>2.0499999999999998</v>
      </c>
      <c r="Q809" s="11">
        <v>1.83</v>
      </c>
      <c r="R809" s="11">
        <v>1.78</v>
      </c>
      <c r="S809" s="11">
        <v>1.69</v>
      </c>
      <c r="T809" s="148" t="s">
        <v>103</v>
      </c>
      <c r="U809" s="11">
        <v>2.1</v>
      </c>
      <c r="V809" s="146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113</v>
      </c>
    </row>
    <row r="810" spans="1:65">
      <c r="A810" s="30"/>
      <c r="B810" s="19">
        <v>1</v>
      </c>
      <c r="C810" s="9">
        <v>6</v>
      </c>
      <c r="D810" s="11">
        <v>2.12</v>
      </c>
      <c r="E810" s="11">
        <v>1.4627965667256289</v>
      </c>
      <c r="F810" s="11">
        <v>1.7830950000000001</v>
      </c>
      <c r="G810" s="11">
        <v>1.81</v>
      </c>
      <c r="H810" s="148" t="s">
        <v>103</v>
      </c>
      <c r="I810" s="11">
        <v>1.81</v>
      </c>
      <c r="J810" s="11">
        <v>1.87</v>
      </c>
      <c r="K810" s="11">
        <v>1.62</v>
      </c>
      <c r="L810" s="11">
        <v>1.85</v>
      </c>
      <c r="M810" s="11">
        <v>1.9400000000000002</v>
      </c>
      <c r="N810" s="11">
        <v>1.5711014823500002</v>
      </c>
      <c r="O810" s="11">
        <v>2</v>
      </c>
      <c r="P810" s="11">
        <v>2.08</v>
      </c>
      <c r="Q810" s="11">
        <v>1.74</v>
      </c>
      <c r="R810" s="11">
        <v>1.78</v>
      </c>
      <c r="S810" s="149">
        <v>1.59</v>
      </c>
      <c r="T810" s="148" t="s">
        <v>103</v>
      </c>
      <c r="U810" s="11">
        <v>2.2000000000000002</v>
      </c>
      <c r="V810" s="146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5"/>
    </row>
    <row r="811" spans="1:65">
      <c r="A811" s="30"/>
      <c r="B811" s="20" t="s">
        <v>262</v>
      </c>
      <c r="C811" s="12"/>
      <c r="D811" s="23">
        <v>2.1183333333333336</v>
      </c>
      <c r="E811" s="23">
        <v>1.4332084729583172</v>
      </c>
      <c r="F811" s="23">
        <v>1.6550301666666665</v>
      </c>
      <c r="G811" s="23">
        <v>1.925</v>
      </c>
      <c r="H811" s="23" t="s">
        <v>696</v>
      </c>
      <c r="I811" s="23">
        <v>1.83</v>
      </c>
      <c r="J811" s="23">
        <v>1.9333333333333336</v>
      </c>
      <c r="K811" s="23">
        <v>1.625</v>
      </c>
      <c r="L811" s="23">
        <v>1.8333333333333333</v>
      </c>
      <c r="M811" s="23">
        <v>1.9849999999999997</v>
      </c>
      <c r="N811" s="23">
        <v>1.4854691732583334</v>
      </c>
      <c r="O811" s="23">
        <v>1.9183333333333332</v>
      </c>
      <c r="P811" s="23">
        <v>2.0466666666666664</v>
      </c>
      <c r="Q811" s="23">
        <v>1.83</v>
      </c>
      <c r="R811" s="23">
        <v>1.7749999999999997</v>
      </c>
      <c r="S811" s="23">
        <v>1.6716666666666666</v>
      </c>
      <c r="T811" s="23" t="s">
        <v>696</v>
      </c>
      <c r="U811" s="23">
        <v>2.1</v>
      </c>
      <c r="V811" s="146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5"/>
    </row>
    <row r="812" spans="1:65">
      <c r="A812" s="30"/>
      <c r="B812" s="3" t="s">
        <v>263</v>
      </c>
      <c r="C812" s="29"/>
      <c r="D812" s="11">
        <v>2.12</v>
      </c>
      <c r="E812" s="11">
        <v>1.4194951201912938</v>
      </c>
      <c r="F812" s="11">
        <v>1.6424045</v>
      </c>
      <c r="G812" s="11">
        <v>1.8250000000000002</v>
      </c>
      <c r="H812" s="11" t="s">
        <v>696</v>
      </c>
      <c r="I812" s="11">
        <v>1.82</v>
      </c>
      <c r="J812" s="11">
        <v>1.9400000000000002</v>
      </c>
      <c r="K812" s="11">
        <v>1.625</v>
      </c>
      <c r="L812" s="11">
        <v>1.8450000000000002</v>
      </c>
      <c r="M812" s="11">
        <v>1.9700000000000002</v>
      </c>
      <c r="N812" s="11">
        <v>1.47954274707</v>
      </c>
      <c r="O812" s="11">
        <v>1.9350000000000001</v>
      </c>
      <c r="P812" s="11">
        <v>2.0499999999999998</v>
      </c>
      <c r="Q812" s="11">
        <v>1.81</v>
      </c>
      <c r="R812" s="11">
        <v>1.78</v>
      </c>
      <c r="S812" s="11">
        <v>1.69</v>
      </c>
      <c r="T812" s="11" t="s">
        <v>696</v>
      </c>
      <c r="U812" s="11">
        <v>2.1</v>
      </c>
      <c r="V812" s="146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5"/>
    </row>
    <row r="813" spans="1:65">
      <c r="A813" s="30"/>
      <c r="B813" s="3" t="s">
        <v>264</v>
      </c>
      <c r="C813" s="29"/>
      <c r="D813" s="24">
        <v>4.6654760385909884E-2</v>
      </c>
      <c r="E813" s="24">
        <v>5.4654446789137709E-2</v>
      </c>
      <c r="F813" s="24">
        <v>0.10234752264205842</v>
      </c>
      <c r="G813" s="24">
        <v>0.22862633269157784</v>
      </c>
      <c r="H813" s="24" t="s">
        <v>696</v>
      </c>
      <c r="I813" s="24">
        <v>3.8470768123342665E-2</v>
      </c>
      <c r="J813" s="24">
        <v>3.8815804341359061E-2</v>
      </c>
      <c r="K813" s="24">
        <v>2.3452078799117062E-2</v>
      </c>
      <c r="L813" s="24">
        <v>4.2739521132865603E-2</v>
      </c>
      <c r="M813" s="24">
        <v>5.431390245600095E-2</v>
      </c>
      <c r="N813" s="24">
        <v>6.3105514589764503E-2</v>
      </c>
      <c r="O813" s="24">
        <v>6.7057189522575888E-2</v>
      </c>
      <c r="P813" s="24">
        <v>2.338090388900025E-2</v>
      </c>
      <c r="Q813" s="24">
        <v>9.9398189118313426E-2</v>
      </c>
      <c r="R813" s="24">
        <v>1.3784048752090236E-2</v>
      </c>
      <c r="S813" s="24">
        <v>4.7504385762439483E-2</v>
      </c>
      <c r="T813" s="24" t="s">
        <v>696</v>
      </c>
      <c r="U813" s="24">
        <v>6.3245553203367638E-2</v>
      </c>
      <c r="V813" s="146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30"/>
      <c r="B814" s="3" t="s">
        <v>86</v>
      </c>
      <c r="C814" s="29"/>
      <c r="D814" s="13">
        <v>2.2024277129461783E-2</v>
      </c>
      <c r="E814" s="13">
        <v>3.8134331341430225E-2</v>
      </c>
      <c r="F814" s="13">
        <v>6.1840276209703587E-2</v>
      </c>
      <c r="G814" s="13">
        <v>0.11876692607354693</v>
      </c>
      <c r="H814" s="13" t="s">
        <v>696</v>
      </c>
      <c r="I814" s="13">
        <v>2.1022277663028777E-2</v>
      </c>
      <c r="J814" s="13">
        <v>2.007714017656503E-2</v>
      </c>
      <c r="K814" s="13">
        <v>1.4432048491764346E-2</v>
      </c>
      <c r="L814" s="13">
        <v>2.3312466072472147E-2</v>
      </c>
      <c r="M814" s="13">
        <v>2.7362167484131464E-2</v>
      </c>
      <c r="N814" s="13">
        <v>4.248187422923385E-2</v>
      </c>
      <c r="O814" s="13">
        <v>3.4955963261116885E-2</v>
      </c>
      <c r="P814" s="13">
        <v>1.1423894408306313E-2</v>
      </c>
      <c r="Q814" s="13">
        <v>5.4315950337876187E-2</v>
      </c>
      <c r="R814" s="13">
        <v>7.7656612687832327E-3</v>
      </c>
      <c r="S814" s="13">
        <v>2.8417379319505175E-2</v>
      </c>
      <c r="T814" s="13" t="s">
        <v>696</v>
      </c>
      <c r="U814" s="13">
        <v>3.0116930096841733E-2</v>
      </c>
      <c r="V814" s="146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30"/>
      <c r="B815" s="3" t="s">
        <v>265</v>
      </c>
      <c r="C815" s="29"/>
      <c r="D815" s="13">
        <v>0.16661529629618421</v>
      </c>
      <c r="E815" s="13">
        <v>-0.21069885413006983</v>
      </c>
      <c r="F815" s="13">
        <v>-8.8536502786016102E-2</v>
      </c>
      <c r="G815" s="13">
        <v>6.0142145729419783E-2</v>
      </c>
      <c r="H815" s="13" t="s">
        <v>696</v>
      </c>
      <c r="I815" s="13">
        <v>7.8234424336822705E-3</v>
      </c>
      <c r="J815" s="13">
        <v>6.4731505667642519E-2</v>
      </c>
      <c r="K815" s="13">
        <v>-0.10507481204659375</v>
      </c>
      <c r="L815" s="13">
        <v>9.659186408971232E-3</v>
      </c>
      <c r="M815" s="13">
        <v>9.31855372846222E-2</v>
      </c>
      <c r="N815" s="13">
        <v>-0.18191767441402762</v>
      </c>
      <c r="O815" s="13">
        <v>5.6470657778841638E-2</v>
      </c>
      <c r="P815" s="13">
        <v>0.12714680082746943</v>
      </c>
      <c r="Q815" s="13">
        <v>7.8234424336822705E-3</v>
      </c>
      <c r="R815" s="13">
        <v>-2.2466333158587148E-2</v>
      </c>
      <c r="S815" s="13">
        <v>-7.9374396392547175E-2</v>
      </c>
      <c r="T815" s="13" t="s">
        <v>696</v>
      </c>
      <c r="U815" s="13">
        <v>0.15651870443209437</v>
      </c>
      <c r="V815" s="146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30"/>
      <c r="B816" s="46" t="s">
        <v>266</v>
      </c>
      <c r="C816" s="47"/>
      <c r="D816" s="45">
        <v>0.87</v>
      </c>
      <c r="E816" s="45">
        <v>1.59</v>
      </c>
      <c r="F816" s="45">
        <v>0.79</v>
      </c>
      <c r="G816" s="45">
        <v>0.18</v>
      </c>
      <c r="H816" s="45">
        <v>2.2400000000000002</v>
      </c>
      <c r="I816" s="45">
        <v>0.16</v>
      </c>
      <c r="J816" s="45">
        <v>0.21</v>
      </c>
      <c r="K816" s="45">
        <v>0.9</v>
      </c>
      <c r="L816" s="45">
        <v>0.15</v>
      </c>
      <c r="M816" s="45">
        <v>0.39</v>
      </c>
      <c r="N816" s="45">
        <v>1.4</v>
      </c>
      <c r="O816" s="45">
        <v>0.15</v>
      </c>
      <c r="P816" s="45">
        <v>0.61</v>
      </c>
      <c r="Q816" s="45">
        <v>0.16</v>
      </c>
      <c r="R816" s="45">
        <v>0.36</v>
      </c>
      <c r="S816" s="45">
        <v>0.73</v>
      </c>
      <c r="T816" s="45">
        <v>2.2400000000000002</v>
      </c>
      <c r="U816" s="45">
        <v>0.81</v>
      </c>
      <c r="V816" s="146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B817" s="31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BM817" s="55"/>
    </row>
    <row r="818" spans="1:65" ht="15">
      <c r="B818" s="8" t="s">
        <v>599</v>
      </c>
      <c r="BM818" s="28" t="s">
        <v>66</v>
      </c>
    </row>
    <row r="819" spans="1:65" ht="15">
      <c r="A819" s="25" t="s">
        <v>9</v>
      </c>
      <c r="B819" s="18" t="s">
        <v>110</v>
      </c>
      <c r="C819" s="15" t="s">
        <v>111</v>
      </c>
      <c r="D819" s="16" t="s">
        <v>230</v>
      </c>
      <c r="E819" s="17" t="s">
        <v>230</v>
      </c>
      <c r="F819" s="17" t="s">
        <v>230</v>
      </c>
      <c r="G819" s="17" t="s">
        <v>230</v>
      </c>
      <c r="H819" s="17" t="s">
        <v>230</v>
      </c>
      <c r="I819" s="17" t="s">
        <v>230</v>
      </c>
      <c r="J819" s="17" t="s">
        <v>230</v>
      </c>
      <c r="K819" s="17" t="s">
        <v>230</v>
      </c>
      <c r="L819" s="17" t="s">
        <v>230</v>
      </c>
      <c r="M819" s="17" t="s">
        <v>230</v>
      </c>
      <c r="N819" s="17" t="s">
        <v>230</v>
      </c>
      <c r="O819" s="17" t="s">
        <v>230</v>
      </c>
      <c r="P819" s="17" t="s">
        <v>230</v>
      </c>
      <c r="Q819" s="17" t="s">
        <v>230</v>
      </c>
      <c r="R819" s="17" t="s">
        <v>230</v>
      </c>
      <c r="S819" s="17" t="s">
        <v>230</v>
      </c>
      <c r="T819" s="17" t="s">
        <v>230</v>
      </c>
      <c r="U819" s="17" t="s">
        <v>230</v>
      </c>
      <c r="V819" s="146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8">
        <v>1</v>
      </c>
    </row>
    <row r="820" spans="1:65">
      <c r="A820" s="30"/>
      <c r="B820" s="19" t="s">
        <v>231</v>
      </c>
      <c r="C820" s="9" t="s">
        <v>231</v>
      </c>
      <c r="D820" s="144" t="s">
        <v>234</v>
      </c>
      <c r="E820" s="145" t="s">
        <v>235</v>
      </c>
      <c r="F820" s="145" t="s">
        <v>239</v>
      </c>
      <c r="G820" s="145" t="s">
        <v>240</v>
      </c>
      <c r="H820" s="145" t="s">
        <v>241</v>
      </c>
      <c r="I820" s="145" t="s">
        <v>242</v>
      </c>
      <c r="J820" s="145" t="s">
        <v>243</v>
      </c>
      <c r="K820" s="145" t="s">
        <v>244</v>
      </c>
      <c r="L820" s="145" t="s">
        <v>245</v>
      </c>
      <c r="M820" s="145" t="s">
        <v>246</v>
      </c>
      <c r="N820" s="145" t="s">
        <v>248</v>
      </c>
      <c r="O820" s="145" t="s">
        <v>249</v>
      </c>
      <c r="P820" s="145" t="s">
        <v>250</v>
      </c>
      <c r="Q820" s="145" t="s">
        <v>251</v>
      </c>
      <c r="R820" s="145" t="s">
        <v>286</v>
      </c>
      <c r="S820" s="145" t="s">
        <v>254</v>
      </c>
      <c r="T820" s="145" t="s">
        <v>255</v>
      </c>
      <c r="U820" s="145" t="s">
        <v>301</v>
      </c>
      <c r="V820" s="146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8" t="s">
        <v>3</v>
      </c>
    </row>
    <row r="821" spans="1:65">
      <c r="A821" s="30"/>
      <c r="B821" s="19"/>
      <c r="C821" s="9"/>
      <c r="D821" s="10" t="s">
        <v>290</v>
      </c>
      <c r="E821" s="11" t="s">
        <v>289</v>
      </c>
      <c r="F821" s="11" t="s">
        <v>324</v>
      </c>
      <c r="G821" s="11" t="s">
        <v>289</v>
      </c>
      <c r="H821" s="11" t="s">
        <v>289</v>
      </c>
      <c r="I821" s="11" t="s">
        <v>289</v>
      </c>
      <c r="J821" s="11" t="s">
        <v>289</v>
      </c>
      <c r="K821" s="11" t="s">
        <v>289</v>
      </c>
      <c r="L821" s="11" t="s">
        <v>289</v>
      </c>
      <c r="M821" s="11" t="s">
        <v>324</v>
      </c>
      <c r="N821" s="11" t="s">
        <v>324</v>
      </c>
      <c r="O821" s="11" t="s">
        <v>289</v>
      </c>
      <c r="P821" s="11" t="s">
        <v>289</v>
      </c>
      <c r="Q821" s="11" t="s">
        <v>289</v>
      </c>
      <c r="R821" s="11" t="s">
        <v>324</v>
      </c>
      <c r="S821" s="11" t="s">
        <v>290</v>
      </c>
      <c r="T821" s="11" t="s">
        <v>290</v>
      </c>
      <c r="U821" s="11" t="s">
        <v>290</v>
      </c>
      <c r="V821" s="146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>
        <v>2</v>
      </c>
    </row>
    <row r="822" spans="1:65">
      <c r="A822" s="30"/>
      <c r="B822" s="19"/>
      <c r="C822" s="9"/>
      <c r="D822" s="26" t="s">
        <v>325</v>
      </c>
      <c r="E822" s="26" t="s">
        <v>326</v>
      </c>
      <c r="F822" s="26" t="s">
        <v>327</v>
      </c>
      <c r="G822" s="26" t="s">
        <v>327</v>
      </c>
      <c r="H822" s="26" t="s">
        <v>327</v>
      </c>
      <c r="I822" s="26" t="s">
        <v>327</v>
      </c>
      <c r="J822" s="26" t="s">
        <v>327</v>
      </c>
      <c r="K822" s="26" t="s">
        <v>327</v>
      </c>
      <c r="L822" s="26" t="s">
        <v>327</v>
      </c>
      <c r="M822" s="26" t="s">
        <v>325</v>
      </c>
      <c r="N822" s="26" t="s">
        <v>325</v>
      </c>
      <c r="O822" s="26" t="s">
        <v>327</v>
      </c>
      <c r="P822" s="26" t="s">
        <v>325</v>
      </c>
      <c r="Q822" s="26" t="s">
        <v>292</v>
      </c>
      <c r="R822" s="26" t="s">
        <v>328</v>
      </c>
      <c r="S822" s="26" t="s">
        <v>325</v>
      </c>
      <c r="T822" s="26" t="s">
        <v>261</v>
      </c>
      <c r="U822" s="26" t="s">
        <v>327</v>
      </c>
      <c r="V822" s="146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>
        <v>3</v>
      </c>
    </row>
    <row r="823" spans="1:65">
      <c r="A823" s="30"/>
      <c r="B823" s="18">
        <v>1</v>
      </c>
      <c r="C823" s="14">
        <v>1</v>
      </c>
      <c r="D823" s="22">
        <v>2.1</v>
      </c>
      <c r="E823" s="22">
        <v>2.1716825977463032</v>
      </c>
      <c r="F823" s="22">
        <v>2.5</v>
      </c>
      <c r="G823" s="22">
        <v>2.5</v>
      </c>
      <c r="H823" s="22">
        <v>2.2000000000000002</v>
      </c>
      <c r="I823" s="22">
        <v>2.4</v>
      </c>
      <c r="J823" s="22">
        <v>2.2999999999999998</v>
      </c>
      <c r="K823" s="22">
        <v>2.2999999999999998</v>
      </c>
      <c r="L823" s="22">
        <v>2.2000000000000002</v>
      </c>
      <c r="M823" s="22">
        <v>2.3150006839300001</v>
      </c>
      <c r="N823" s="147">
        <v>3</v>
      </c>
      <c r="O823" s="22">
        <v>2.2000000000000002</v>
      </c>
      <c r="P823" s="147">
        <v>2</v>
      </c>
      <c r="Q823" s="22">
        <v>1.9</v>
      </c>
      <c r="R823" s="147">
        <v>2</v>
      </c>
      <c r="S823" s="22">
        <v>2</v>
      </c>
      <c r="T823" s="147">
        <v>2</v>
      </c>
      <c r="U823" s="150">
        <v>1.7889999999999999</v>
      </c>
      <c r="V823" s="146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1</v>
      </c>
    </row>
    <row r="824" spans="1:65">
      <c r="A824" s="30"/>
      <c r="B824" s="19">
        <v>1</v>
      </c>
      <c r="C824" s="9">
        <v>2</v>
      </c>
      <c r="D824" s="11">
        <v>2.1</v>
      </c>
      <c r="E824" s="11">
        <v>2.1647100704271871</v>
      </c>
      <c r="F824" s="11">
        <v>2.5</v>
      </c>
      <c r="G824" s="149">
        <v>2.2000000000000002</v>
      </c>
      <c r="H824" s="11">
        <v>2.2000000000000002</v>
      </c>
      <c r="I824" s="11">
        <v>2.4</v>
      </c>
      <c r="J824" s="11">
        <v>2.2999999999999998</v>
      </c>
      <c r="K824" s="11">
        <v>2.1</v>
      </c>
      <c r="L824" s="11">
        <v>2.2000000000000002</v>
      </c>
      <c r="M824" s="11">
        <v>2.2527273783300004</v>
      </c>
      <c r="N824" s="148">
        <v>2</v>
      </c>
      <c r="O824" s="11">
        <v>2</v>
      </c>
      <c r="P824" s="148">
        <v>3</v>
      </c>
      <c r="Q824" s="11">
        <v>1.9</v>
      </c>
      <c r="R824" s="148">
        <v>2</v>
      </c>
      <c r="S824" s="11">
        <v>2</v>
      </c>
      <c r="T824" s="148">
        <v>2</v>
      </c>
      <c r="U824" s="11">
        <v>2</v>
      </c>
      <c r="V824" s="146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36</v>
      </c>
    </row>
    <row r="825" spans="1:65">
      <c r="A825" s="30"/>
      <c r="B825" s="19">
        <v>1</v>
      </c>
      <c r="C825" s="9">
        <v>3</v>
      </c>
      <c r="D825" s="11">
        <v>2.1</v>
      </c>
      <c r="E825" s="11">
        <v>2.1292945832647039</v>
      </c>
      <c r="F825" s="11">
        <v>2.7</v>
      </c>
      <c r="G825" s="11">
        <v>2.5</v>
      </c>
      <c r="H825" s="11">
        <v>2.2000000000000002</v>
      </c>
      <c r="I825" s="11">
        <v>2.4</v>
      </c>
      <c r="J825" s="11">
        <v>2.2999999999999998</v>
      </c>
      <c r="K825" s="11">
        <v>2.1</v>
      </c>
      <c r="L825" s="11">
        <v>2.2000000000000002</v>
      </c>
      <c r="M825" s="11">
        <v>2.1724671554300001</v>
      </c>
      <c r="N825" s="148">
        <v>3</v>
      </c>
      <c r="O825" s="11">
        <v>2</v>
      </c>
      <c r="P825" s="148">
        <v>2</v>
      </c>
      <c r="Q825" s="11">
        <v>1.9</v>
      </c>
      <c r="R825" s="148">
        <v>2</v>
      </c>
      <c r="S825" s="11">
        <v>2.1</v>
      </c>
      <c r="T825" s="148">
        <v>2</v>
      </c>
      <c r="U825" s="11">
        <v>2.036</v>
      </c>
      <c r="V825" s="146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16</v>
      </c>
    </row>
    <row r="826" spans="1:65">
      <c r="A826" s="30"/>
      <c r="B826" s="19">
        <v>1</v>
      </c>
      <c r="C826" s="9">
        <v>4</v>
      </c>
      <c r="D826" s="11">
        <v>2.1</v>
      </c>
      <c r="E826" s="11">
        <v>2.1217812077637093</v>
      </c>
      <c r="F826" s="11">
        <v>2.2999999999999998</v>
      </c>
      <c r="G826" s="11">
        <v>2.5</v>
      </c>
      <c r="H826" s="11">
        <v>2.2000000000000002</v>
      </c>
      <c r="I826" s="11">
        <v>2.5</v>
      </c>
      <c r="J826" s="11">
        <v>2.2999999999999998</v>
      </c>
      <c r="K826" s="11">
        <v>2.2999999999999998</v>
      </c>
      <c r="L826" s="11">
        <v>2.1</v>
      </c>
      <c r="M826" s="11">
        <v>2.2565110560300004</v>
      </c>
      <c r="N826" s="148">
        <v>2</v>
      </c>
      <c r="O826" s="11">
        <v>2.1</v>
      </c>
      <c r="P826" s="148">
        <v>2</v>
      </c>
      <c r="Q826" s="11">
        <v>1.9</v>
      </c>
      <c r="R826" s="148">
        <v>3</v>
      </c>
      <c r="S826" s="11">
        <v>2</v>
      </c>
      <c r="T826" s="148">
        <v>2</v>
      </c>
      <c r="U826" s="11">
        <v>1.944</v>
      </c>
      <c r="V826" s="146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2.1926747947055274</v>
      </c>
    </row>
    <row r="827" spans="1:65">
      <c r="A827" s="30"/>
      <c r="B827" s="19">
        <v>1</v>
      </c>
      <c r="C827" s="9">
        <v>5</v>
      </c>
      <c r="D827" s="11">
        <v>2.1</v>
      </c>
      <c r="E827" s="11">
        <v>2.1281904070720286</v>
      </c>
      <c r="F827" s="11">
        <v>2.5</v>
      </c>
      <c r="G827" s="11">
        <v>2.6</v>
      </c>
      <c r="H827" s="11">
        <v>2.2000000000000002</v>
      </c>
      <c r="I827" s="11">
        <v>2.4</v>
      </c>
      <c r="J827" s="11">
        <v>2.2000000000000002</v>
      </c>
      <c r="K827" s="11">
        <v>2.2000000000000002</v>
      </c>
      <c r="L827" s="11">
        <v>2.2000000000000002</v>
      </c>
      <c r="M827" s="11">
        <v>2.1378603975299999</v>
      </c>
      <c r="N827" s="148">
        <v>2</v>
      </c>
      <c r="O827" s="11">
        <v>2</v>
      </c>
      <c r="P827" s="148">
        <v>3</v>
      </c>
      <c r="Q827" s="11">
        <v>1.9</v>
      </c>
      <c r="R827" s="148">
        <v>2</v>
      </c>
      <c r="S827" s="11">
        <v>1.9</v>
      </c>
      <c r="T827" s="148">
        <v>2</v>
      </c>
      <c r="U827" s="11">
        <v>2.081</v>
      </c>
      <c r="V827" s="146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114</v>
      </c>
    </row>
    <row r="828" spans="1:65">
      <c r="A828" s="30"/>
      <c r="B828" s="19">
        <v>1</v>
      </c>
      <c r="C828" s="9">
        <v>6</v>
      </c>
      <c r="D828" s="11">
        <v>2.1</v>
      </c>
      <c r="E828" s="11">
        <v>2.1555911326104029</v>
      </c>
      <c r="F828" s="11">
        <v>2.5</v>
      </c>
      <c r="G828" s="11">
        <v>2.6</v>
      </c>
      <c r="H828" s="11">
        <v>2.1</v>
      </c>
      <c r="I828" s="11">
        <v>2.4</v>
      </c>
      <c r="J828" s="11">
        <v>2.2999999999999998</v>
      </c>
      <c r="K828" s="11">
        <v>2.2000000000000002</v>
      </c>
      <c r="L828" s="11">
        <v>2.2000000000000002</v>
      </c>
      <c r="M828" s="11">
        <v>2.1680660851300004</v>
      </c>
      <c r="N828" s="148">
        <v>2</v>
      </c>
      <c r="O828" s="11">
        <v>1.8</v>
      </c>
      <c r="P828" s="148">
        <v>2</v>
      </c>
      <c r="Q828" s="11">
        <v>1.9</v>
      </c>
      <c r="R828" s="148">
        <v>2</v>
      </c>
      <c r="S828" s="11">
        <v>2</v>
      </c>
      <c r="T828" s="148">
        <v>2</v>
      </c>
      <c r="U828" s="11">
        <v>1.9980000000000002</v>
      </c>
      <c r="V828" s="146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5"/>
    </row>
    <row r="829" spans="1:65">
      <c r="A829" s="30"/>
      <c r="B829" s="20" t="s">
        <v>262</v>
      </c>
      <c r="C829" s="12"/>
      <c r="D829" s="23">
        <v>2.1</v>
      </c>
      <c r="E829" s="23">
        <v>2.145208333147389</v>
      </c>
      <c r="F829" s="23">
        <v>2.5</v>
      </c>
      <c r="G829" s="23">
        <v>2.4833333333333329</v>
      </c>
      <c r="H829" s="23">
        <v>2.1833333333333331</v>
      </c>
      <c r="I829" s="23">
        <v>2.4166666666666665</v>
      </c>
      <c r="J829" s="23">
        <v>2.2833333333333332</v>
      </c>
      <c r="K829" s="23">
        <v>2.1999999999999997</v>
      </c>
      <c r="L829" s="23">
        <v>2.1833333333333336</v>
      </c>
      <c r="M829" s="23">
        <v>2.217105459396667</v>
      </c>
      <c r="N829" s="23">
        <v>2.3333333333333335</v>
      </c>
      <c r="O829" s="23">
        <v>2.0166666666666671</v>
      </c>
      <c r="P829" s="23">
        <v>2.3333333333333335</v>
      </c>
      <c r="Q829" s="23">
        <v>1.9000000000000001</v>
      </c>
      <c r="R829" s="23">
        <v>2.1666666666666665</v>
      </c>
      <c r="S829" s="23">
        <v>2</v>
      </c>
      <c r="T829" s="23">
        <v>2</v>
      </c>
      <c r="U829" s="23">
        <v>1.9746666666666666</v>
      </c>
      <c r="V829" s="146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5"/>
    </row>
    <row r="830" spans="1:65">
      <c r="A830" s="30"/>
      <c r="B830" s="3" t="s">
        <v>263</v>
      </c>
      <c r="C830" s="29"/>
      <c r="D830" s="11">
        <v>2.1</v>
      </c>
      <c r="E830" s="11">
        <v>2.1424428579375534</v>
      </c>
      <c r="F830" s="11">
        <v>2.5</v>
      </c>
      <c r="G830" s="11">
        <v>2.5</v>
      </c>
      <c r="H830" s="11">
        <v>2.2000000000000002</v>
      </c>
      <c r="I830" s="11">
        <v>2.4</v>
      </c>
      <c r="J830" s="11">
        <v>2.2999999999999998</v>
      </c>
      <c r="K830" s="11">
        <v>2.2000000000000002</v>
      </c>
      <c r="L830" s="11">
        <v>2.2000000000000002</v>
      </c>
      <c r="M830" s="11">
        <v>2.2125972668800005</v>
      </c>
      <c r="N830" s="11">
        <v>2</v>
      </c>
      <c r="O830" s="11">
        <v>2</v>
      </c>
      <c r="P830" s="11">
        <v>2</v>
      </c>
      <c r="Q830" s="11">
        <v>1.9</v>
      </c>
      <c r="R830" s="11">
        <v>2</v>
      </c>
      <c r="S830" s="11">
        <v>2</v>
      </c>
      <c r="T830" s="11">
        <v>2</v>
      </c>
      <c r="U830" s="11">
        <v>1.9990000000000001</v>
      </c>
      <c r="V830" s="146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30"/>
      <c r="B831" s="3" t="s">
        <v>264</v>
      </c>
      <c r="C831" s="29"/>
      <c r="D831" s="24">
        <v>0</v>
      </c>
      <c r="E831" s="24">
        <v>2.1357408151039755E-2</v>
      </c>
      <c r="F831" s="24">
        <v>0.12649110640673528</v>
      </c>
      <c r="G831" s="24">
        <v>0.14719601443879743</v>
      </c>
      <c r="H831" s="24">
        <v>4.0824829046386339E-2</v>
      </c>
      <c r="I831" s="24">
        <v>4.0824829046386339E-2</v>
      </c>
      <c r="J831" s="24">
        <v>4.0824829046386159E-2</v>
      </c>
      <c r="K831" s="24">
        <v>8.9442719099991477E-2</v>
      </c>
      <c r="L831" s="24">
        <v>4.0824829046386339E-2</v>
      </c>
      <c r="M831" s="24">
        <v>6.7944706019957571E-2</v>
      </c>
      <c r="N831" s="24">
        <v>0.51639777949432275</v>
      </c>
      <c r="O831" s="24">
        <v>0.13291601358251262</v>
      </c>
      <c r="P831" s="24">
        <v>0.51639777949432275</v>
      </c>
      <c r="Q831" s="24">
        <v>2.4323767777952469E-16</v>
      </c>
      <c r="R831" s="24">
        <v>0.40824829046386274</v>
      </c>
      <c r="S831" s="24">
        <v>6.3245553203367638E-2</v>
      </c>
      <c r="T831" s="24">
        <v>0</v>
      </c>
      <c r="U831" s="24">
        <v>0.10165366037023298</v>
      </c>
      <c r="V831" s="202"/>
      <c r="W831" s="203"/>
      <c r="X831" s="203"/>
      <c r="Y831" s="203"/>
      <c r="Z831" s="203"/>
      <c r="AA831" s="203"/>
      <c r="AB831" s="203"/>
      <c r="AC831" s="203"/>
      <c r="AD831" s="203"/>
      <c r="AE831" s="203"/>
      <c r="AF831" s="203"/>
      <c r="AG831" s="203"/>
      <c r="AH831" s="203"/>
      <c r="AI831" s="203"/>
      <c r="AJ831" s="203"/>
      <c r="AK831" s="203"/>
      <c r="AL831" s="203"/>
      <c r="AM831" s="203"/>
      <c r="AN831" s="203"/>
      <c r="AO831" s="203"/>
      <c r="AP831" s="203"/>
      <c r="AQ831" s="203"/>
      <c r="AR831" s="203"/>
      <c r="AS831" s="203"/>
      <c r="AT831" s="203"/>
      <c r="AU831" s="203"/>
      <c r="AV831" s="203"/>
      <c r="AW831" s="203"/>
      <c r="AX831" s="203"/>
      <c r="AY831" s="203"/>
      <c r="AZ831" s="203"/>
      <c r="BA831" s="203"/>
      <c r="BB831" s="203"/>
      <c r="BC831" s="203"/>
      <c r="BD831" s="203"/>
      <c r="BE831" s="203"/>
      <c r="BF831" s="203"/>
      <c r="BG831" s="203"/>
      <c r="BH831" s="203"/>
      <c r="BI831" s="203"/>
      <c r="BJ831" s="203"/>
      <c r="BK831" s="203"/>
      <c r="BL831" s="203"/>
      <c r="BM831" s="56"/>
    </row>
    <row r="832" spans="1:65">
      <c r="A832" s="30"/>
      <c r="B832" s="3" t="s">
        <v>86</v>
      </c>
      <c r="C832" s="29"/>
      <c r="D832" s="13">
        <v>0</v>
      </c>
      <c r="E832" s="13">
        <v>9.9558666731938191E-3</v>
      </c>
      <c r="F832" s="13">
        <v>5.0596442562694112E-2</v>
      </c>
      <c r="G832" s="13">
        <v>5.9273562861260717E-2</v>
      </c>
      <c r="H832" s="13">
        <v>1.8698394983077713E-2</v>
      </c>
      <c r="I832" s="13">
        <v>1.689303270884952E-2</v>
      </c>
      <c r="J832" s="13">
        <v>1.787948717359978E-2</v>
      </c>
      <c r="K832" s="13">
        <v>4.0655781409087037E-2</v>
      </c>
      <c r="L832" s="13">
        <v>1.869839498307771E-2</v>
      </c>
      <c r="M832" s="13">
        <v>3.0645680714911559E-2</v>
      </c>
      <c r="N832" s="13">
        <v>0.22131333406899545</v>
      </c>
      <c r="O832" s="13">
        <v>6.5908767065708723E-2</v>
      </c>
      <c r="P832" s="13">
        <v>0.22131333406899545</v>
      </c>
      <c r="Q832" s="13">
        <v>1.2801983041027614E-16</v>
      </c>
      <c r="R832" s="13">
        <v>0.1884222879063982</v>
      </c>
      <c r="S832" s="13">
        <v>3.1622776601683819E-2</v>
      </c>
      <c r="T832" s="13">
        <v>0</v>
      </c>
      <c r="U832" s="13">
        <v>5.1478896203696646E-2</v>
      </c>
      <c r="V832" s="146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30"/>
      <c r="B833" s="3" t="s">
        <v>265</v>
      </c>
      <c r="C833" s="29"/>
      <c r="D833" s="13">
        <v>-4.2265635984552574E-2</v>
      </c>
      <c r="E833" s="13">
        <v>-2.164774351068921E-2</v>
      </c>
      <c r="F833" s="13">
        <v>0.14015995716124685</v>
      </c>
      <c r="G833" s="13">
        <v>0.1325588907801718</v>
      </c>
      <c r="H833" s="13">
        <v>-4.260304079177768E-3</v>
      </c>
      <c r="I833" s="13">
        <v>0.10215462525587204</v>
      </c>
      <c r="J833" s="13">
        <v>4.1346094207272088E-2</v>
      </c>
      <c r="K833" s="13">
        <v>3.34076230189706E-3</v>
      </c>
      <c r="L833" s="13">
        <v>-4.2603040791775459E-3</v>
      </c>
      <c r="M833" s="13">
        <v>1.114194624306819E-2</v>
      </c>
      <c r="N833" s="13">
        <v>6.4149293350497238E-2</v>
      </c>
      <c r="O833" s="13">
        <v>-8.0270967889927269E-2</v>
      </c>
      <c r="P833" s="13">
        <v>6.4149293350497238E-2</v>
      </c>
      <c r="Q833" s="13">
        <v>-0.13347843255745229</v>
      </c>
      <c r="R833" s="13">
        <v>-1.1861370460252707E-2</v>
      </c>
      <c r="S833" s="13">
        <v>-8.787203427100243E-2</v>
      </c>
      <c r="T833" s="13">
        <v>-8.787203427100243E-2</v>
      </c>
      <c r="U833" s="13">
        <v>-9.9425655170236493E-2</v>
      </c>
      <c r="V833" s="146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30"/>
      <c r="B834" s="46" t="s">
        <v>266</v>
      </c>
      <c r="C834" s="47"/>
      <c r="D834" s="45">
        <v>0.42</v>
      </c>
      <c r="E834" s="45">
        <v>0.19</v>
      </c>
      <c r="F834" s="45">
        <v>1.6</v>
      </c>
      <c r="G834" s="45">
        <v>1.52</v>
      </c>
      <c r="H834" s="45">
        <v>0</v>
      </c>
      <c r="I834" s="45">
        <v>1.18</v>
      </c>
      <c r="J834" s="45">
        <v>0.51</v>
      </c>
      <c r="K834" s="45">
        <v>0.08</v>
      </c>
      <c r="L834" s="45">
        <v>0</v>
      </c>
      <c r="M834" s="45">
        <v>0.17</v>
      </c>
      <c r="N834" s="45" t="s">
        <v>267</v>
      </c>
      <c r="O834" s="45">
        <v>0.84</v>
      </c>
      <c r="P834" s="45" t="s">
        <v>267</v>
      </c>
      <c r="Q834" s="45">
        <v>1.43</v>
      </c>
      <c r="R834" s="45" t="s">
        <v>267</v>
      </c>
      <c r="S834" s="45">
        <v>0.93</v>
      </c>
      <c r="T834" s="45" t="s">
        <v>267</v>
      </c>
      <c r="U834" s="45">
        <v>1.06</v>
      </c>
      <c r="V834" s="146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B835" s="31" t="s">
        <v>334</v>
      </c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BM835" s="55"/>
    </row>
    <row r="836" spans="1:65">
      <c r="BM836" s="55"/>
    </row>
    <row r="837" spans="1:65" ht="15">
      <c r="B837" s="8" t="s">
        <v>600</v>
      </c>
      <c r="BM837" s="28" t="s">
        <v>323</v>
      </c>
    </row>
    <row r="838" spans="1:65" ht="15">
      <c r="A838" s="25" t="s">
        <v>61</v>
      </c>
      <c r="B838" s="18" t="s">
        <v>110</v>
      </c>
      <c r="C838" s="15" t="s">
        <v>111</v>
      </c>
      <c r="D838" s="16" t="s">
        <v>230</v>
      </c>
      <c r="E838" s="17" t="s">
        <v>230</v>
      </c>
      <c r="F838" s="17" t="s">
        <v>230</v>
      </c>
      <c r="G838" s="17" t="s">
        <v>230</v>
      </c>
      <c r="H838" s="17" t="s">
        <v>230</v>
      </c>
      <c r="I838" s="17" t="s">
        <v>230</v>
      </c>
      <c r="J838" s="17" t="s">
        <v>230</v>
      </c>
      <c r="K838" s="17" t="s">
        <v>230</v>
      </c>
      <c r="L838" s="17" t="s">
        <v>230</v>
      </c>
      <c r="M838" s="17" t="s">
        <v>230</v>
      </c>
      <c r="N838" s="17" t="s">
        <v>230</v>
      </c>
      <c r="O838" s="17" t="s">
        <v>230</v>
      </c>
      <c r="P838" s="17" t="s">
        <v>230</v>
      </c>
      <c r="Q838" s="17" t="s">
        <v>230</v>
      </c>
      <c r="R838" s="17" t="s">
        <v>230</v>
      </c>
      <c r="S838" s="17" t="s">
        <v>230</v>
      </c>
      <c r="T838" s="17" t="s">
        <v>230</v>
      </c>
      <c r="U838" s="146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8">
        <v>1</v>
      </c>
    </row>
    <row r="839" spans="1:65">
      <c r="A839" s="30"/>
      <c r="B839" s="19" t="s">
        <v>231</v>
      </c>
      <c r="C839" s="9" t="s">
        <v>231</v>
      </c>
      <c r="D839" s="144" t="s">
        <v>235</v>
      </c>
      <c r="E839" s="145" t="s">
        <v>236</v>
      </c>
      <c r="F839" s="145" t="s">
        <v>239</v>
      </c>
      <c r="G839" s="145" t="s">
        <v>240</v>
      </c>
      <c r="H839" s="145" t="s">
        <v>241</v>
      </c>
      <c r="I839" s="145" t="s">
        <v>242</v>
      </c>
      <c r="J839" s="145" t="s">
        <v>243</v>
      </c>
      <c r="K839" s="145" t="s">
        <v>244</v>
      </c>
      <c r="L839" s="145" t="s">
        <v>245</v>
      </c>
      <c r="M839" s="145" t="s">
        <v>246</v>
      </c>
      <c r="N839" s="145" t="s">
        <v>247</v>
      </c>
      <c r="O839" s="145" t="s">
        <v>248</v>
      </c>
      <c r="P839" s="145" t="s">
        <v>249</v>
      </c>
      <c r="Q839" s="145" t="s">
        <v>251</v>
      </c>
      <c r="R839" s="145" t="s">
        <v>286</v>
      </c>
      <c r="S839" s="145" t="s">
        <v>255</v>
      </c>
      <c r="T839" s="145" t="s">
        <v>301</v>
      </c>
      <c r="U839" s="146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8" t="s">
        <v>3</v>
      </c>
    </row>
    <row r="840" spans="1:65">
      <c r="A840" s="30"/>
      <c r="B840" s="19"/>
      <c r="C840" s="9"/>
      <c r="D840" s="10" t="s">
        <v>289</v>
      </c>
      <c r="E840" s="11" t="s">
        <v>290</v>
      </c>
      <c r="F840" s="11" t="s">
        <v>324</v>
      </c>
      <c r="G840" s="11" t="s">
        <v>289</v>
      </c>
      <c r="H840" s="11" t="s">
        <v>289</v>
      </c>
      <c r="I840" s="11" t="s">
        <v>289</v>
      </c>
      <c r="J840" s="11" t="s">
        <v>289</v>
      </c>
      <c r="K840" s="11" t="s">
        <v>289</v>
      </c>
      <c r="L840" s="11" t="s">
        <v>289</v>
      </c>
      <c r="M840" s="11" t="s">
        <v>324</v>
      </c>
      <c r="N840" s="11" t="s">
        <v>324</v>
      </c>
      <c r="O840" s="11" t="s">
        <v>324</v>
      </c>
      <c r="P840" s="11" t="s">
        <v>289</v>
      </c>
      <c r="Q840" s="11" t="s">
        <v>289</v>
      </c>
      <c r="R840" s="11" t="s">
        <v>324</v>
      </c>
      <c r="S840" s="11" t="s">
        <v>289</v>
      </c>
      <c r="T840" s="11" t="s">
        <v>290</v>
      </c>
      <c r="U840" s="146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>
        <v>2</v>
      </c>
    </row>
    <row r="841" spans="1:65">
      <c r="A841" s="30"/>
      <c r="B841" s="19"/>
      <c r="C841" s="9"/>
      <c r="D841" s="26" t="s">
        <v>326</v>
      </c>
      <c r="E841" s="26" t="s">
        <v>326</v>
      </c>
      <c r="F841" s="26" t="s">
        <v>327</v>
      </c>
      <c r="G841" s="26" t="s">
        <v>327</v>
      </c>
      <c r="H841" s="26" t="s">
        <v>327</v>
      </c>
      <c r="I841" s="26" t="s">
        <v>327</v>
      </c>
      <c r="J841" s="26" t="s">
        <v>327</v>
      </c>
      <c r="K841" s="26" t="s">
        <v>327</v>
      </c>
      <c r="L841" s="26" t="s">
        <v>327</v>
      </c>
      <c r="M841" s="26" t="s">
        <v>325</v>
      </c>
      <c r="N841" s="26" t="s">
        <v>327</v>
      </c>
      <c r="O841" s="26" t="s">
        <v>325</v>
      </c>
      <c r="P841" s="26" t="s">
        <v>327</v>
      </c>
      <c r="Q841" s="26" t="s">
        <v>292</v>
      </c>
      <c r="R841" s="26" t="s">
        <v>328</v>
      </c>
      <c r="S841" s="26" t="s">
        <v>261</v>
      </c>
      <c r="T841" s="26" t="s">
        <v>327</v>
      </c>
      <c r="U841" s="146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8">
        <v>2</v>
      </c>
    </row>
    <row r="842" spans="1:65">
      <c r="A842" s="30"/>
      <c r="B842" s="18">
        <v>1</v>
      </c>
      <c r="C842" s="14">
        <v>1</v>
      </c>
      <c r="D842" s="147" t="s">
        <v>318</v>
      </c>
      <c r="E842" s="147">
        <v>0.73626199999999997</v>
      </c>
      <c r="F842" s="22">
        <v>0.3</v>
      </c>
      <c r="G842" s="147">
        <v>1</v>
      </c>
      <c r="H842" s="22">
        <v>0.2</v>
      </c>
      <c r="I842" s="22">
        <v>0.3</v>
      </c>
      <c r="J842" s="22">
        <v>0.2</v>
      </c>
      <c r="K842" s="22">
        <v>0.3</v>
      </c>
      <c r="L842" s="22">
        <v>0.3</v>
      </c>
      <c r="M842" s="147" t="s">
        <v>101</v>
      </c>
      <c r="N842" s="22">
        <v>0.24</v>
      </c>
      <c r="O842" s="147" t="s">
        <v>101</v>
      </c>
      <c r="P842" s="150">
        <v>0.4</v>
      </c>
      <c r="Q842" s="22">
        <v>0.4</v>
      </c>
      <c r="R842" s="147">
        <v>0.78</v>
      </c>
      <c r="S842" s="147" t="s">
        <v>308</v>
      </c>
      <c r="T842" s="22"/>
      <c r="U842" s="146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>
        <v>1</v>
      </c>
    </row>
    <row r="843" spans="1:65">
      <c r="A843" s="30"/>
      <c r="B843" s="19">
        <v>1</v>
      </c>
      <c r="C843" s="9">
        <v>2</v>
      </c>
      <c r="D843" s="148" t="s">
        <v>318</v>
      </c>
      <c r="E843" s="148">
        <v>0.72043600000000008</v>
      </c>
      <c r="F843" s="11">
        <v>0.1</v>
      </c>
      <c r="G843" s="148">
        <v>1</v>
      </c>
      <c r="H843" s="11">
        <v>0.2</v>
      </c>
      <c r="I843" s="11">
        <v>0.3</v>
      </c>
      <c r="J843" s="11">
        <v>0.3</v>
      </c>
      <c r="K843" s="11">
        <v>0.4</v>
      </c>
      <c r="L843" s="11">
        <v>0.3</v>
      </c>
      <c r="M843" s="148" t="s">
        <v>101</v>
      </c>
      <c r="N843" s="11">
        <v>0.23</v>
      </c>
      <c r="O843" s="148" t="s">
        <v>101</v>
      </c>
      <c r="P843" s="11">
        <v>0.1</v>
      </c>
      <c r="Q843" s="11">
        <v>0.3</v>
      </c>
      <c r="R843" s="148">
        <v>0.67</v>
      </c>
      <c r="S843" s="148" t="s">
        <v>308</v>
      </c>
      <c r="T843" s="148">
        <v>0.874</v>
      </c>
      <c r="U843" s="146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>
        <v>6</v>
      </c>
    </row>
    <row r="844" spans="1:65">
      <c r="A844" s="30"/>
      <c r="B844" s="19">
        <v>1</v>
      </c>
      <c r="C844" s="9">
        <v>3</v>
      </c>
      <c r="D844" s="148" t="s">
        <v>318</v>
      </c>
      <c r="E844" s="148">
        <v>0.72331699999999999</v>
      </c>
      <c r="F844" s="11">
        <v>0.3</v>
      </c>
      <c r="G844" s="148">
        <v>1</v>
      </c>
      <c r="H844" s="11">
        <v>0.3</v>
      </c>
      <c r="I844" s="11">
        <v>0.3</v>
      </c>
      <c r="J844" s="11">
        <v>0.2</v>
      </c>
      <c r="K844" s="11">
        <v>0.2</v>
      </c>
      <c r="L844" s="11">
        <v>0.4</v>
      </c>
      <c r="M844" s="148" t="s">
        <v>101</v>
      </c>
      <c r="N844" s="11">
        <v>0.25</v>
      </c>
      <c r="O844" s="148" t="s">
        <v>101</v>
      </c>
      <c r="P844" s="11">
        <v>0.1</v>
      </c>
      <c r="Q844" s="11">
        <v>0.4</v>
      </c>
      <c r="R844" s="148">
        <v>0.6</v>
      </c>
      <c r="S844" s="148" t="s">
        <v>308</v>
      </c>
      <c r="T844" s="11"/>
      <c r="U844" s="146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16</v>
      </c>
    </row>
    <row r="845" spans="1:65">
      <c r="A845" s="30"/>
      <c r="B845" s="19">
        <v>1</v>
      </c>
      <c r="C845" s="9">
        <v>4</v>
      </c>
      <c r="D845" s="148" t="s">
        <v>318</v>
      </c>
      <c r="E845" s="148">
        <v>0.79935299999999998</v>
      </c>
      <c r="F845" s="11">
        <v>0.2</v>
      </c>
      <c r="G845" s="148">
        <v>1</v>
      </c>
      <c r="H845" s="11">
        <v>0.2</v>
      </c>
      <c r="I845" s="11">
        <v>0.2</v>
      </c>
      <c r="J845" s="11">
        <v>0.2</v>
      </c>
      <c r="K845" s="11">
        <v>0.3</v>
      </c>
      <c r="L845" s="11">
        <v>0.3</v>
      </c>
      <c r="M845" s="148" t="s">
        <v>101</v>
      </c>
      <c r="N845" s="11">
        <v>0.21</v>
      </c>
      <c r="O845" s="148" t="s">
        <v>101</v>
      </c>
      <c r="P845" s="11">
        <v>0.1</v>
      </c>
      <c r="Q845" s="11">
        <v>0.3</v>
      </c>
      <c r="R845" s="148">
        <v>0.72</v>
      </c>
      <c r="S845" s="148" t="s">
        <v>308</v>
      </c>
      <c r="T845" s="148">
        <v>0.627</v>
      </c>
      <c r="U845" s="146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0.247962962962963</v>
      </c>
    </row>
    <row r="846" spans="1:65">
      <c r="A846" s="30"/>
      <c r="B846" s="19">
        <v>1</v>
      </c>
      <c r="C846" s="9">
        <v>5</v>
      </c>
      <c r="D846" s="148" t="s">
        <v>318</v>
      </c>
      <c r="E846" s="148">
        <v>0.82942899999999997</v>
      </c>
      <c r="F846" s="11">
        <v>0.2</v>
      </c>
      <c r="G846" s="148">
        <v>1</v>
      </c>
      <c r="H846" s="11">
        <v>0.2</v>
      </c>
      <c r="I846" s="11">
        <v>0.3</v>
      </c>
      <c r="J846" s="11">
        <v>0.2</v>
      </c>
      <c r="K846" s="11">
        <v>0.3</v>
      </c>
      <c r="L846" s="11">
        <v>0.4</v>
      </c>
      <c r="M846" s="148" t="s">
        <v>101</v>
      </c>
      <c r="N846" s="11">
        <v>0.21</v>
      </c>
      <c r="O846" s="148" t="s">
        <v>101</v>
      </c>
      <c r="P846" s="11">
        <v>0.1</v>
      </c>
      <c r="Q846" s="11">
        <v>0.3</v>
      </c>
      <c r="R846" s="148">
        <v>0.94</v>
      </c>
      <c r="S846" s="148" t="s">
        <v>308</v>
      </c>
      <c r="T846" s="11"/>
      <c r="U846" s="146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12</v>
      </c>
    </row>
    <row r="847" spans="1:65">
      <c r="A847" s="30"/>
      <c r="B847" s="19">
        <v>1</v>
      </c>
      <c r="C847" s="9">
        <v>6</v>
      </c>
      <c r="D847" s="148" t="s">
        <v>318</v>
      </c>
      <c r="E847" s="148">
        <v>0.77645399999999998</v>
      </c>
      <c r="F847" s="11">
        <v>0.2</v>
      </c>
      <c r="G847" s="148">
        <v>1</v>
      </c>
      <c r="H847" s="11">
        <v>0.2</v>
      </c>
      <c r="I847" s="148" t="s">
        <v>96</v>
      </c>
      <c r="J847" s="148" t="s">
        <v>96</v>
      </c>
      <c r="K847" s="11">
        <v>0.2</v>
      </c>
      <c r="L847" s="11">
        <v>0.3</v>
      </c>
      <c r="M847" s="148" t="s">
        <v>101</v>
      </c>
      <c r="N847" s="11">
        <v>0.21</v>
      </c>
      <c r="O847" s="148" t="s">
        <v>101</v>
      </c>
      <c r="P847" s="11">
        <v>0.3</v>
      </c>
      <c r="Q847" s="11">
        <v>0.2</v>
      </c>
      <c r="R847" s="148">
        <v>1.07</v>
      </c>
      <c r="S847" s="148" t="s">
        <v>308</v>
      </c>
      <c r="T847" s="11"/>
      <c r="U847" s="146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5"/>
    </row>
    <row r="848" spans="1:65">
      <c r="A848" s="30"/>
      <c r="B848" s="20" t="s">
        <v>262</v>
      </c>
      <c r="C848" s="12"/>
      <c r="D848" s="23" t="s">
        <v>696</v>
      </c>
      <c r="E848" s="23">
        <v>0.76420850000000007</v>
      </c>
      <c r="F848" s="23">
        <v>0.21666666666666665</v>
      </c>
      <c r="G848" s="23">
        <v>1</v>
      </c>
      <c r="H848" s="23">
        <v>0.21666666666666665</v>
      </c>
      <c r="I848" s="23">
        <v>0.27999999999999997</v>
      </c>
      <c r="J848" s="23">
        <v>0.21999999999999997</v>
      </c>
      <c r="K848" s="23">
        <v>0.28333333333333333</v>
      </c>
      <c r="L848" s="23">
        <v>0.33333333333333331</v>
      </c>
      <c r="M848" s="23" t="s">
        <v>696</v>
      </c>
      <c r="N848" s="23">
        <v>0.22499999999999998</v>
      </c>
      <c r="O848" s="23" t="s">
        <v>696</v>
      </c>
      <c r="P848" s="23">
        <v>0.18333333333333332</v>
      </c>
      <c r="Q848" s="23">
        <v>0.31666666666666671</v>
      </c>
      <c r="R848" s="23">
        <v>0.79666666666666675</v>
      </c>
      <c r="S848" s="23" t="s">
        <v>696</v>
      </c>
      <c r="T848" s="23">
        <v>0.75049999999999994</v>
      </c>
      <c r="U848" s="146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5"/>
    </row>
    <row r="849" spans="1:65">
      <c r="A849" s="30"/>
      <c r="B849" s="3" t="s">
        <v>263</v>
      </c>
      <c r="C849" s="29"/>
      <c r="D849" s="11" t="s">
        <v>696</v>
      </c>
      <c r="E849" s="11">
        <v>0.75635799999999997</v>
      </c>
      <c r="F849" s="11">
        <v>0.2</v>
      </c>
      <c r="G849" s="11">
        <v>1</v>
      </c>
      <c r="H849" s="11">
        <v>0.2</v>
      </c>
      <c r="I849" s="11">
        <v>0.3</v>
      </c>
      <c r="J849" s="11">
        <v>0.2</v>
      </c>
      <c r="K849" s="11">
        <v>0.3</v>
      </c>
      <c r="L849" s="11">
        <v>0.3</v>
      </c>
      <c r="M849" s="11" t="s">
        <v>696</v>
      </c>
      <c r="N849" s="11">
        <v>0.22</v>
      </c>
      <c r="O849" s="11" t="s">
        <v>696</v>
      </c>
      <c r="P849" s="11">
        <v>0.1</v>
      </c>
      <c r="Q849" s="11">
        <v>0.3</v>
      </c>
      <c r="R849" s="11">
        <v>0.75</v>
      </c>
      <c r="S849" s="11" t="s">
        <v>696</v>
      </c>
      <c r="T849" s="11">
        <v>0.75049999999999994</v>
      </c>
      <c r="U849" s="146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30"/>
      <c r="B850" s="3" t="s">
        <v>264</v>
      </c>
      <c r="C850" s="29"/>
      <c r="D850" s="24" t="s">
        <v>696</v>
      </c>
      <c r="E850" s="24">
        <v>4.4739144295571832E-2</v>
      </c>
      <c r="F850" s="24">
        <v>7.5277265270908306E-2</v>
      </c>
      <c r="G850" s="24">
        <v>0</v>
      </c>
      <c r="H850" s="24">
        <v>4.0824829046386638E-2</v>
      </c>
      <c r="I850" s="24">
        <v>4.4721359549995968E-2</v>
      </c>
      <c r="J850" s="24">
        <v>4.4721359549995968E-2</v>
      </c>
      <c r="K850" s="24">
        <v>7.5277265270908153E-2</v>
      </c>
      <c r="L850" s="24">
        <v>5.1639777949432392E-2</v>
      </c>
      <c r="M850" s="24" t="s">
        <v>696</v>
      </c>
      <c r="N850" s="24">
        <v>1.7606816861659012E-2</v>
      </c>
      <c r="O850" s="24" t="s">
        <v>696</v>
      </c>
      <c r="P850" s="24">
        <v>0.13291601358251262</v>
      </c>
      <c r="Q850" s="24">
        <v>7.5277265270908084E-2</v>
      </c>
      <c r="R850" s="24">
        <v>0.17671068633975309</v>
      </c>
      <c r="S850" s="24" t="s">
        <v>696</v>
      </c>
      <c r="T850" s="24">
        <v>0.17465537495307767</v>
      </c>
      <c r="U850" s="146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30"/>
      <c r="B851" s="3" t="s">
        <v>86</v>
      </c>
      <c r="C851" s="29"/>
      <c r="D851" s="13" t="s">
        <v>696</v>
      </c>
      <c r="E851" s="13">
        <v>5.8543112639511112E-2</v>
      </c>
      <c r="F851" s="13">
        <v>0.34743353201957683</v>
      </c>
      <c r="G851" s="13">
        <v>0</v>
      </c>
      <c r="H851" s="13">
        <v>0.18842228790639989</v>
      </c>
      <c r="I851" s="13">
        <v>0.15971914124998562</v>
      </c>
      <c r="J851" s="13">
        <v>0.20327890704543625</v>
      </c>
      <c r="K851" s="13">
        <v>0.2656844656620288</v>
      </c>
      <c r="L851" s="13">
        <v>0.15491933384829717</v>
      </c>
      <c r="M851" s="13" t="s">
        <v>696</v>
      </c>
      <c r="N851" s="13">
        <v>7.8252519385151167E-2</v>
      </c>
      <c r="O851" s="13" t="s">
        <v>696</v>
      </c>
      <c r="P851" s="13">
        <v>0.72499643772279621</v>
      </c>
      <c r="Q851" s="13">
        <v>0.23771767980286759</v>
      </c>
      <c r="R851" s="13">
        <v>0.22181257699550594</v>
      </c>
      <c r="S851" s="13" t="s">
        <v>696</v>
      </c>
      <c r="T851" s="13">
        <v>0.2327186874791175</v>
      </c>
      <c r="U851" s="146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30"/>
      <c r="B852" s="3" t="s">
        <v>265</v>
      </c>
      <c r="C852" s="29"/>
      <c r="D852" s="13" t="s">
        <v>696</v>
      </c>
      <c r="E852" s="13">
        <v>2.0819461538461539</v>
      </c>
      <c r="F852" s="13">
        <v>-0.12621359223300987</v>
      </c>
      <c r="G852" s="13">
        <v>3.032860343539955</v>
      </c>
      <c r="H852" s="13">
        <v>-0.12621359223300987</v>
      </c>
      <c r="I852" s="13">
        <v>0.12920089619118724</v>
      </c>
      <c r="J852" s="13">
        <v>-0.11277072442121006</v>
      </c>
      <c r="K852" s="13">
        <v>0.14264376400298717</v>
      </c>
      <c r="L852" s="13">
        <v>0.34428678117998479</v>
      </c>
      <c r="M852" s="13" t="s">
        <v>696</v>
      </c>
      <c r="N852" s="13">
        <v>-9.2606422703510272E-2</v>
      </c>
      <c r="O852" s="13" t="s">
        <v>696</v>
      </c>
      <c r="P852" s="13">
        <v>-0.2606422703510084</v>
      </c>
      <c r="Q852" s="13">
        <v>0.27707244212098581</v>
      </c>
      <c r="R852" s="13">
        <v>2.212845407020164</v>
      </c>
      <c r="S852" s="13" t="s">
        <v>696</v>
      </c>
      <c r="T852" s="13">
        <v>2.0266616878267358</v>
      </c>
      <c r="U852" s="146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30"/>
      <c r="B853" s="46" t="s">
        <v>266</v>
      </c>
      <c r="C853" s="47"/>
      <c r="D853" s="45">
        <v>2.5</v>
      </c>
      <c r="E853" s="45">
        <v>2.59</v>
      </c>
      <c r="F853" s="45">
        <v>0.57999999999999996</v>
      </c>
      <c r="G853" s="45">
        <v>3.95</v>
      </c>
      <c r="H853" s="45">
        <v>0.57999999999999996</v>
      </c>
      <c r="I853" s="45">
        <v>0.39</v>
      </c>
      <c r="J853" s="45">
        <v>0.67</v>
      </c>
      <c r="K853" s="45">
        <v>0.19</v>
      </c>
      <c r="L853" s="45">
        <v>0.1</v>
      </c>
      <c r="M853" s="45">
        <v>1.06</v>
      </c>
      <c r="N853" s="45">
        <v>0.53</v>
      </c>
      <c r="O853" s="45">
        <v>1.06</v>
      </c>
      <c r="P853" s="45">
        <v>0.77</v>
      </c>
      <c r="Q853" s="45">
        <v>0</v>
      </c>
      <c r="R853" s="45">
        <v>2.77</v>
      </c>
      <c r="S853" s="45">
        <v>0.39</v>
      </c>
      <c r="T853" s="45">
        <v>2.5099999999999998</v>
      </c>
      <c r="U853" s="146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B854" s="31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BM854" s="55"/>
    </row>
    <row r="855" spans="1:65" ht="15">
      <c r="B855" s="8" t="s">
        <v>601</v>
      </c>
      <c r="BM855" s="28" t="s">
        <v>323</v>
      </c>
    </row>
    <row r="856" spans="1:65" ht="15">
      <c r="A856" s="25" t="s">
        <v>12</v>
      </c>
      <c r="B856" s="18" t="s">
        <v>110</v>
      </c>
      <c r="C856" s="15" t="s">
        <v>111</v>
      </c>
      <c r="D856" s="16" t="s">
        <v>230</v>
      </c>
      <c r="E856" s="17" t="s">
        <v>230</v>
      </c>
      <c r="F856" s="17" t="s">
        <v>230</v>
      </c>
      <c r="G856" s="17" t="s">
        <v>230</v>
      </c>
      <c r="H856" s="17" t="s">
        <v>230</v>
      </c>
      <c r="I856" s="146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8">
        <v>1</v>
      </c>
    </row>
    <row r="857" spans="1:65">
      <c r="A857" s="30"/>
      <c r="B857" s="19" t="s">
        <v>231</v>
      </c>
      <c r="C857" s="9" t="s">
        <v>231</v>
      </c>
      <c r="D857" s="144" t="s">
        <v>234</v>
      </c>
      <c r="E857" s="145" t="s">
        <v>235</v>
      </c>
      <c r="F857" s="145" t="s">
        <v>237</v>
      </c>
      <c r="G857" s="145" t="s">
        <v>239</v>
      </c>
      <c r="H857" s="145" t="s">
        <v>255</v>
      </c>
      <c r="I857" s="146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8" t="s">
        <v>3</v>
      </c>
    </row>
    <row r="858" spans="1:65">
      <c r="A858" s="30"/>
      <c r="B858" s="19"/>
      <c r="C858" s="9"/>
      <c r="D858" s="10" t="s">
        <v>289</v>
      </c>
      <c r="E858" s="11" t="s">
        <v>289</v>
      </c>
      <c r="F858" s="11" t="s">
        <v>289</v>
      </c>
      <c r="G858" s="11" t="s">
        <v>324</v>
      </c>
      <c r="H858" s="11" t="s">
        <v>289</v>
      </c>
      <c r="I858" s="146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>
        <v>2</v>
      </c>
    </row>
    <row r="859" spans="1:65">
      <c r="A859" s="30"/>
      <c r="B859" s="19"/>
      <c r="C859" s="9"/>
      <c r="D859" s="26" t="s">
        <v>325</v>
      </c>
      <c r="E859" s="26" t="s">
        <v>326</v>
      </c>
      <c r="F859" s="26" t="s">
        <v>327</v>
      </c>
      <c r="G859" s="26" t="s">
        <v>327</v>
      </c>
      <c r="H859" s="26" t="s">
        <v>261</v>
      </c>
      <c r="I859" s="146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>
        <v>2</v>
      </c>
    </row>
    <row r="860" spans="1:65">
      <c r="A860" s="30"/>
      <c r="B860" s="18">
        <v>1</v>
      </c>
      <c r="C860" s="14">
        <v>1</v>
      </c>
      <c r="D860" s="22">
        <v>2.968</v>
      </c>
      <c r="E860" s="22">
        <v>2.9142043181129607</v>
      </c>
      <c r="F860" s="22">
        <v>4.6596399999999996</v>
      </c>
      <c r="G860" s="22">
        <v>3.5</v>
      </c>
      <c r="H860" s="22">
        <v>2.29</v>
      </c>
      <c r="I860" s="146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>
        <v>1</v>
      </c>
    </row>
    <row r="861" spans="1:65">
      <c r="A861" s="30"/>
      <c r="B861" s="19">
        <v>1</v>
      </c>
      <c r="C861" s="9">
        <v>2</v>
      </c>
      <c r="D861" s="11">
        <v>2.9580000000000002</v>
      </c>
      <c r="E861" s="11">
        <v>2.749063497306266</v>
      </c>
      <c r="F861" s="11">
        <v>4.6432399999999996</v>
      </c>
      <c r="G861" s="11">
        <v>3.5</v>
      </c>
      <c r="H861" s="11">
        <v>2.2000000000000002</v>
      </c>
      <c r="I861" s="146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>
        <v>3</v>
      </c>
    </row>
    <row r="862" spans="1:65">
      <c r="A862" s="30"/>
      <c r="B862" s="19">
        <v>1</v>
      </c>
      <c r="C862" s="9">
        <v>3</v>
      </c>
      <c r="D862" s="11">
        <v>2.9950000000000001</v>
      </c>
      <c r="E862" s="11">
        <v>3.0193317772695893</v>
      </c>
      <c r="F862" s="11">
        <v>4.7719199999999997</v>
      </c>
      <c r="G862" s="11">
        <v>3.7</v>
      </c>
      <c r="H862" s="11">
        <v>2.2000000000000002</v>
      </c>
      <c r="I862" s="146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>
        <v>16</v>
      </c>
    </row>
    <row r="863" spans="1:65">
      <c r="A863" s="30"/>
      <c r="B863" s="19">
        <v>1</v>
      </c>
      <c r="C863" s="9">
        <v>4</v>
      </c>
      <c r="D863" s="11">
        <v>2.9590000000000001</v>
      </c>
      <c r="E863" s="11">
        <v>2.8840709098519186</v>
      </c>
      <c r="F863" s="11">
        <v>4.6278800000000002</v>
      </c>
      <c r="G863" s="11">
        <v>3.4</v>
      </c>
      <c r="H863" s="11">
        <v>2.1500000000000004</v>
      </c>
      <c r="I863" s="146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3.2502114484729598</v>
      </c>
    </row>
    <row r="864" spans="1:65">
      <c r="A864" s="30"/>
      <c r="B864" s="19">
        <v>1</v>
      </c>
      <c r="C864" s="9">
        <v>5</v>
      </c>
      <c r="D864" s="11">
        <v>2.9689999999999999</v>
      </c>
      <c r="E864" s="11">
        <v>2.7674948050868635</v>
      </c>
      <c r="F864" s="11">
        <v>4.7013999999999996</v>
      </c>
      <c r="G864" s="11">
        <v>3.5</v>
      </c>
      <c r="H864" s="11">
        <v>2.27</v>
      </c>
      <c r="I864" s="146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>
        <v>9</v>
      </c>
    </row>
    <row r="865" spans="1:65">
      <c r="A865" s="30"/>
      <c r="B865" s="19">
        <v>1</v>
      </c>
      <c r="C865" s="9">
        <v>6</v>
      </c>
      <c r="D865" s="11">
        <v>2.9359999999999999</v>
      </c>
      <c r="E865" s="11">
        <v>2.9993781465613236</v>
      </c>
      <c r="F865" s="11">
        <v>4.60372</v>
      </c>
      <c r="G865" s="11">
        <v>3.5</v>
      </c>
      <c r="H865" s="11">
        <v>2.17</v>
      </c>
      <c r="I865" s="146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5"/>
    </row>
    <row r="866" spans="1:65">
      <c r="A866" s="30"/>
      <c r="B866" s="20" t="s">
        <v>262</v>
      </c>
      <c r="C866" s="12"/>
      <c r="D866" s="23">
        <v>2.964166666666666</v>
      </c>
      <c r="E866" s="23">
        <v>2.8889239090314871</v>
      </c>
      <c r="F866" s="23">
        <v>4.6679666666666657</v>
      </c>
      <c r="G866" s="23">
        <v>3.5166666666666671</v>
      </c>
      <c r="H866" s="23">
        <v>2.2133333333333334</v>
      </c>
      <c r="I866" s="146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5"/>
    </row>
    <row r="867" spans="1:65">
      <c r="A867" s="30"/>
      <c r="B867" s="3" t="s">
        <v>263</v>
      </c>
      <c r="C867" s="29"/>
      <c r="D867" s="11">
        <v>2.9634999999999998</v>
      </c>
      <c r="E867" s="11">
        <v>2.8991376139824396</v>
      </c>
      <c r="F867" s="11">
        <v>4.6514399999999991</v>
      </c>
      <c r="G867" s="11">
        <v>3.5</v>
      </c>
      <c r="H867" s="11">
        <v>2.2000000000000002</v>
      </c>
      <c r="I867" s="146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5"/>
    </row>
    <row r="868" spans="1:65">
      <c r="A868" s="30"/>
      <c r="B868" s="3" t="s">
        <v>264</v>
      </c>
      <c r="C868" s="29"/>
      <c r="D868" s="24">
        <v>1.921891429469073E-2</v>
      </c>
      <c r="E868" s="24">
        <v>0.11329162671955054</v>
      </c>
      <c r="F868" s="24">
        <v>6.056302458321125E-2</v>
      </c>
      <c r="G868" s="24">
        <v>9.831920802501759E-2</v>
      </c>
      <c r="H868" s="24">
        <v>5.5377492419453757E-2</v>
      </c>
      <c r="I868" s="146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30"/>
      <c r="B869" s="3" t="s">
        <v>86</v>
      </c>
      <c r="C869" s="29"/>
      <c r="D869" s="13">
        <v>6.4837495512029466E-3</v>
      </c>
      <c r="E869" s="13">
        <v>3.9215856937378321E-2</v>
      </c>
      <c r="F869" s="13">
        <v>1.2974176747165703E-2</v>
      </c>
      <c r="G869" s="13">
        <v>2.7958068632706421E-2</v>
      </c>
      <c r="H869" s="13">
        <v>2.5019951394331517E-2</v>
      </c>
      <c r="I869" s="146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30"/>
      <c r="B870" s="3" t="s">
        <v>265</v>
      </c>
      <c r="C870" s="29"/>
      <c r="D870" s="13">
        <v>-8.8008053119339569E-2</v>
      </c>
      <c r="E870" s="13">
        <v>-0.11115816468224415</v>
      </c>
      <c r="F870" s="13">
        <v>0.43620399493079343</v>
      </c>
      <c r="G870" s="13">
        <v>8.1980887218551679E-2</v>
      </c>
      <c r="H870" s="13">
        <v>-0.31901866434775517</v>
      </c>
      <c r="I870" s="146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30"/>
      <c r="B871" s="46" t="s">
        <v>266</v>
      </c>
      <c r="C871" s="47"/>
      <c r="D871" s="45">
        <v>0</v>
      </c>
      <c r="E871" s="45">
        <v>0.09</v>
      </c>
      <c r="F871" s="45">
        <v>2.08</v>
      </c>
      <c r="G871" s="45">
        <v>0.67</v>
      </c>
      <c r="H871" s="45">
        <v>0.92</v>
      </c>
      <c r="I871" s="146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B872" s="31"/>
      <c r="C872" s="20"/>
      <c r="D872" s="20"/>
      <c r="E872" s="20"/>
      <c r="F872" s="20"/>
      <c r="G872" s="20"/>
      <c r="H872" s="20"/>
      <c r="BM872" s="55"/>
    </row>
    <row r="873" spans="1:65" ht="15">
      <c r="B873" s="8" t="s">
        <v>602</v>
      </c>
      <c r="BM873" s="28" t="s">
        <v>66</v>
      </c>
    </row>
    <row r="874" spans="1:65" ht="15">
      <c r="A874" s="25" t="s">
        <v>15</v>
      </c>
      <c r="B874" s="18" t="s">
        <v>110</v>
      </c>
      <c r="C874" s="15" t="s">
        <v>111</v>
      </c>
      <c r="D874" s="16" t="s">
        <v>230</v>
      </c>
      <c r="E874" s="17" t="s">
        <v>230</v>
      </c>
      <c r="F874" s="17" t="s">
        <v>230</v>
      </c>
      <c r="G874" s="17" t="s">
        <v>230</v>
      </c>
      <c r="H874" s="17" t="s">
        <v>230</v>
      </c>
      <c r="I874" s="17" t="s">
        <v>230</v>
      </c>
      <c r="J874" s="17" t="s">
        <v>230</v>
      </c>
      <c r="K874" s="17" t="s">
        <v>230</v>
      </c>
      <c r="L874" s="17" t="s">
        <v>230</v>
      </c>
      <c r="M874" s="17" t="s">
        <v>230</v>
      </c>
      <c r="N874" s="17" t="s">
        <v>230</v>
      </c>
      <c r="O874" s="17" t="s">
        <v>230</v>
      </c>
      <c r="P874" s="17" t="s">
        <v>230</v>
      </c>
      <c r="Q874" s="17" t="s">
        <v>230</v>
      </c>
      <c r="R874" s="17" t="s">
        <v>230</v>
      </c>
      <c r="S874" s="17" t="s">
        <v>230</v>
      </c>
      <c r="T874" s="146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8">
        <v>1</v>
      </c>
    </row>
    <row r="875" spans="1:65">
      <c r="A875" s="30"/>
      <c r="B875" s="19" t="s">
        <v>231</v>
      </c>
      <c r="C875" s="9" t="s">
        <v>231</v>
      </c>
      <c r="D875" s="144" t="s">
        <v>234</v>
      </c>
      <c r="E875" s="145" t="s">
        <v>235</v>
      </c>
      <c r="F875" s="145" t="s">
        <v>236</v>
      </c>
      <c r="G875" s="145" t="s">
        <v>239</v>
      </c>
      <c r="H875" s="145" t="s">
        <v>240</v>
      </c>
      <c r="I875" s="145" t="s">
        <v>241</v>
      </c>
      <c r="J875" s="145" t="s">
        <v>242</v>
      </c>
      <c r="K875" s="145" t="s">
        <v>243</v>
      </c>
      <c r="L875" s="145" t="s">
        <v>244</v>
      </c>
      <c r="M875" s="145" t="s">
        <v>245</v>
      </c>
      <c r="N875" s="145" t="s">
        <v>246</v>
      </c>
      <c r="O875" s="145" t="s">
        <v>248</v>
      </c>
      <c r="P875" s="145" t="s">
        <v>286</v>
      </c>
      <c r="Q875" s="145" t="s">
        <v>254</v>
      </c>
      <c r="R875" s="145" t="s">
        <v>255</v>
      </c>
      <c r="S875" s="145" t="s">
        <v>301</v>
      </c>
      <c r="T875" s="146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8" t="s">
        <v>3</v>
      </c>
    </row>
    <row r="876" spans="1:65">
      <c r="A876" s="30"/>
      <c r="B876" s="19"/>
      <c r="C876" s="9"/>
      <c r="D876" s="10" t="s">
        <v>289</v>
      </c>
      <c r="E876" s="11" t="s">
        <v>289</v>
      </c>
      <c r="F876" s="11" t="s">
        <v>290</v>
      </c>
      <c r="G876" s="11" t="s">
        <v>324</v>
      </c>
      <c r="H876" s="11" t="s">
        <v>289</v>
      </c>
      <c r="I876" s="11" t="s">
        <v>289</v>
      </c>
      <c r="J876" s="11" t="s">
        <v>289</v>
      </c>
      <c r="K876" s="11" t="s">
        <v>289</v>
      </c>
      <c r="L876" s="11" t="s">
        <v>289</v>
      </c>
      <c r="M876" s="11" t="s">
        <v>289</v>
      </c>
      <c r="N876" s="11" t="s">
        <v>324</v>
      </c>
      <c r="O876" s="11" t="s">
        <v>324</v>
      </c>
      <c r="P876" s="11" t="s">
        <v>324</v>
      </c>
      <c r="Q876" s="11" t="s">
        <v>290</v>
      </c>
      <c r="R876" s="11" t="s">
        <v>289</v>
      </c>
      <c r="S876" s="11" t="s">
        <v>290</v>
      </c>
      <c r="T876" s="146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8">
        <v>2</v>
      </c>
    </row>
    <row r="877" spans="1:65">
      <c r="A877" s="30"/>
      <c r="B877" s="19"/>
      <c r="C877" s="9"/>
      <c r="D877" s="26" t="s">
        <v>325</v>
      </c>
      <c r="E877" s="26" t="s">
        <v>326</v>
      </c>
      <c r="F877" s="26" t="s">
        <v>326</v>
      </c>
      <c r="G877" s="26" t="s">
        <v>327</v>
      </c>
      <c r="H877" s="26" t="s">
        <v>327</v>
      </c>
      <c r="I877" s="26" t="s">
        <v>327</v>
      </c>
      <c r="J877" s="26" t="s">
        <v>327</v>
      </c>
      <c r="K877" s="26" t="s">
        <v>327</v>
      </c>
      <c r="L877" s="26" t="s">
        <v>327</v>
      </c>
      <c r="M877" s="26" t="s">
        <v>327</v>
      </c>
      <c r="N877" s="26" t="s">
        <v>325</v>
      </c>
      <c r="O877" s="26" t="s">
        <v>325</v>
      </c>
      <c r="P877" s="26" t="s">
        <v>328</v>
      </c>
      <c r="Q877" s="26" t="s">
        <v>325</v>
      </c>
      <c r="R877" s="26" t="s">
        <v>261</v>
      </c>
      <c r="S877" s="26" t="s">
        <v>327</v>
      </c>
      <c r="T877" s="146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8">
        <v>2</v>
      </c>
    </row>
    <row r="878" spans="1:65">
      <c r="A878" s="30"/>
      <c r="B878" s="18">
        <v>1</v>
      </c>
      <c r="C878" s="14">
        <v>1</v>
      </c>
      <c r="D878" s="22">
        <v>1.31</v>
      </c>
      <c r="E878" s="147" t="s">
        <v>335</v>
      </c>
      <c r="F878" s="22">
        <v>0.97154600000000013</v>
      </c>
      <c r="G878" s="22">
        <v>1.54</v>
      </c>
      <c r="H878" s="22">
        <v>1.4</v>
      </c>
      <c r="I878" s="22">
        <v>1.2</v>
      </c>
      <c r="J878" s="22">
        <v>1.4</v>
      </c>
      <c r="K878" s="22">
        <v>1.1000000000000001</v>
      </c>
      <c r="L878" s="22">
        <v>1.2</v>
      </c>
      <c r="M878" s="22">
        <v>1.2</v>
      </c>
      <c r="N878" s="22">
        <v>1.3405297164000001</v>
      </c>
      <c r="O878" s="22">
        <v>1.7</v>
      </c>
      <c r="P878" s="150">
        <v>1.7</v>
      </c>
      <c r="Q878" s="147" t="s">
        <v>103</v>
      </c>
      <c r="R878" s="147">
        <v>1</v>
      </c>
      <c r="S878" s="147">
        <v>0.26400000000000001</v>
      </c>
      <c r="T878" s="146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>
        <v>1</v>
      </c>
    </row>
    <row r="879" spans="1:65">
      <c r="A879" s="30"/>
      <c r="B879" s="19">
        <v>1</v>
      </c>
      <c r="C879" s="9">
        <v>2</v>
      </c>
      <c r="D879" s="11">
        <v>1.31</v>
      </c>
      <c r="E879" s="148" t="s">
        <v>335</v>
      </c>
      <c r="F879" s="11">
        <v>1.098484</v>
      </c>
      <c r="G879" s="11">
        <v>1.52</v>
      </c>
      <c r="H879" s="11">
        <v>1.5</v>
      </c>
      <c r="I879" s="11">
        <v>1.2</v>
      </c>
      <c r="J879" s="11">
        <v>1.4</v>
      </c>
      <c r="K879" s="11">
        <v>1.1000000000000001</v>
      </c>
      <c r="L879" s="11">
        <v>1.2</v>
      </c>
      <c r="M879" s="11">
        <v>1.2</v>
      </c>
      <c r="N879" s="11">
        <v>1.3302836352</v>
      </c>
      <c r="O879" s="11">
        <v>1.7</v>
      </c>
      <c r="P879" s="11">
        <v>1.8</v>
      </c>
      <c r="Q879" s="148" t="s">
        <v>103</v>
      </c>
      <c r="R879" s="148">
        <v>1</v>
      </c>
      <c r="S879" s="11"/>
      <c r="T879" s="146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>
        <v>10</v>
      </c>
    </row>
    <row r="880" spans="1:65">
      <c r="A880" s="30"/>
      <c r="B880" s="19">
        <v>1</v>
      </c>
      <c r="C880" s="9">
        <v>3</v>
      </c>
      <c r="D880" s="11">
        <v>1.31</v>
      </c>
      <c r="E880" s="148" t="s">
        <v>335</v>
      </c>
      <c r="F880" s="11">
        <v>1.0191890000000001</v>
      </c>
      <c r="G880" s="11">
        <v>1.57</v>
      </c>
      <c r="H880" s="11">
        <v>1.5</v>
      </c>
      <c r="I880" s="11">
        <v>1.2</v>
      </c>
      <c r="J880" s="11">
        <v>1.4</v>
      </c>
      <c r="K880" s="11">
        <v>1.1000000000000001</v>
      </c>
      <c r="L880" s="11">
        <v>1.2</v>
      </c>
      <c r="M880" s="11">
        <v>1.2</v>
      </c>
      <c r="N880" s="11">
        <v>1.2661306416</v>
      </c>
      <c r="O880" s="11">
        <v>1.6</v>
      </c>
      <c r="P880" s="11">
        <v>2</v>
      </c>
      <c r="Q880" s="148" t="s">
        <v>103</v>
      </c>
      <c r="R880" s="148">
        <v>1</v>
      </c>
      <c r="S880" s="11"/>
      <c r="T880" s="146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16</v>
      </c>
    </row>
    <row r="881" spans="1:65">
      <c r="A881" s="30"/>
      <c r="B881" s="19">
        <v>1</v>
      </c>
      <c r="C881" s="9">
        <v>4</v>
      </c>
      <c r="D881" s="11">
        <v>1.25</v>
      </c>
      <c r="E881" s="148" t="s">
        <v>335</v>
      </c>
      <c r="F881" s="11">
        <v>1.062484</v>
      </c>
      <c r="G881" s="11">
        <v>1.51</v>
      </c>
      <c r="H881" s="11">
        <v>1.5</v>
      </c>
      <c r="I881" s="11">
        <v>1.3</v>
      </c>
      <c r="J881" s="11">
        <v>1.4</v>
      </c>
      <c r="K881" s="11">
        <v>1</v>
      </c>
      <c r="L881" s="11">
        <v>1.2</v>
      </c>
      <c r="M881" s="11">
        <v>1.2</v>
      </c>
      <c r="N881" s="11">
        <v>1.2534238776000002</v>
      </c>
      <c r="O881" s="11">
        <v>1.6</v>
      </c>
      <c r="P881" s="11">
        <v>2</v>
      </c>
      <c r="Q881" s="148" t="s">
        <v>103</v>
      </c>
      <c r="R881" s="148">
        <v>1</v>
      </c>
      <c r="S881" s="11"/>
      <c r="T881" s="146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1.3606274926083335</v>
      </c>
    </row>
    <row r="882" spans="1:65">
      <c r="A882" s="30"/>
      <c r="B882" s="19">
        <v>1</v>
      </c>
      <c r="C882" s="9">
        <v>5</v>
      </c>
      <c r="D882" s="11">
        <v>1.25</v>
      </c>
      <c r="E882" s="148" t="s">
        <v>335</v>
      </c>
      <c r="F882" s="11">
        <v>1.0549900000000001</v>
      </c>
      <c r="G882" s="11">
        <v>1.5</v>
      </c>
      <c r="H882" s="11">
        <v>1.4</v>
      </c>
      <c r="I882" s="11">
        <v>1.2</v>
      </c>
      <c r="J882" s="11">
        <v>1.4</v>
      </c>
      <c r="K882" s="11">
        <v>1</v>
      </c>
      <c r="L882" s="11">
        <v>1.2</v>
      </c>
      <c r="M882" s="11">
        <v>1.2</v>
      </c>
      <c r="N882" s="11">
        <v>1.2787893293999999</v>
      </c>
      <c r="O882" s="11">
        <v>1.6</v>
      </c>
      <c r="P882" s="11">
        <v>2</v>
      </c>
      <c r="Q882" s="148" t="s">
        <v>103</v>
      </c>
      <c r="R882" s="148">
        <v>1</v>
      </c>
      <c r="S882" s="11"/>
      <c r="T882" s="146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115</v>
      </c>
    </row>
    <row r="883" spans="1:65">
      <c r="A883" s="30"/>
      <c r="B883" s="19">
        <v>1</v>
      </c>
      <c r="C883" s="9">
        <v>6</v>
      </c>
      <c r="D883" s="11">
        <v>1.27</v>
      </c>
      <c r="E883" s="148" t="s">
        <v>335</v>
      </c>
      <c r="F883" s="11">
        <v>1.064616</v>
      </c>
      <c r="G883" s="11">
        <v>1.53</v>
      </c>
      <c r="H883" s="11">
        <v>1.6</v>
      </c>
      <c r="I883" s="11">
        <v>1.2</v>
      </c>
      <c r="J883" s="11">
        <v>1.4</v>
      </c>
      <c r="K883" s="11">
        <v>1.1000000000000001</v>
      </c>
      <c r="L883" s="11">
        <v>1.2</v>
      </c>
      <c r="M883" s="11">
        <v>1.2</v>
      </c>
      <c r="N883" s="11">
        <v>1.2947132675999999</v>
      </c>
      <c r="O883" s="11">
        <v>1.7</v>
      </c>
      <c r="P883" s="11">
        <v>2</v>
      </c>
      <c r="Q883" s="148" t="s">
        <v>103</v>
      </c>
      <c r="R883" s="148">
        <v>1</v>
      </c>
      <c r="S883" s="148">
        <v>0.106</v>
      </c>
      <c r="T883" s="146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5"/>
    </row>
    <row r="884" spans="1:65">
      <c r="A884" s="30"/>
      <c r="B884" s="20" t="s">
        <v>262</v>
      </c>
      <c r="C884" s="12"/>
      <c r="D884" s="23">
        <v>1.2833333333333332</v>
      </c>
      <c r="E884" s="23" t="s">
        <v>696</v>
      </c>
      <c r="F884" s="23">
        <v>1.0452181666666667</v>
      </c>
      <c r="G884" s="23">
        <v>1.5283333333333333</v>
      </c>
      <c r="H884" s="23">
        <v>1.4833333333333334</v>
      </c>
      <c r="I884" s="23">
        <v>1.2166666666666666</v>
      </c>
      <c r="J884" s="23">
        <v>1.4000000000000001</v>
      </c>
      <c r="K884" s="23">
        <v>1.0666666666666667</v>
      </c>
      <c r="L884" s="23">
        <v>1.2</v>
      </c>
      <c r="M884" s="23">
        <v>1.2</v>
      </c>
      <c r="N884" s="23">
        <v>1.2939784112999999</v>
      </c>
      <c r="O884" s="23">
        <v>1.6499999999999997</v>
      </c>
      <c r="P884" s="23">
        <v>1.9166666666666667</v>
      </c>
      <c r="Q884" s="23" t="s">
        <v>696</v>
      </c>
      <c r="R884" s="23">
        <v>1</v>
      </c>
      <c r="S884" s="23">
        <v>0.185</v>
      </c>
      <c r="T884" s="146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5"/>
    </row>
    <row r="885" spans="1:65">
      <c r="A885" s="30"/>
      <c r="B885" s="3" t="s">
        <v>263</v>
      </c>
      <c r="C885" s="29"/>
      <c r="D885" s="11">
        <v>1.29</v>
      </c>
      <c r="E885" s="11" t="s">
        <v>696</v>
      </c>
      <c r="F885" s="11">
        <v>1.058737</v>
      </c>
      <c r="G885" s="11">
        <v>1.5249999999999999</v>
      </c>
      <c r="H885" s="11">
        <v>1.5</v>
      </c>
      <c r="I885" s="11">
        <v>1.2</v>
      </c>
      <c r="J885" s="11">
        <v>1.4</v>
      </c>
      <c r="K885" s="11">
        <v>1.1000000000000001</v>
      </c>
      <c r="L885" s="11">
        <v>1.2</v>
      </c>
      <c r="M885" s="11">
        <v>1.2</v>
      </c>
      <c r="N885" s="11">
        <v>1.2867512985</v>
      </c>
      <c r="O885" s="11">
        <v>1.65</v>
      </c>
      <c r="P885" s="11">
        <v>2</v>
      </c>
      <c r="Q885" s="11" t="s">
        <v>696</v>
      </c>
      <c r="R885" s="11">
        <v>1</v>
      </c>
      <c r="S885" s="11">
        <v>0.185</v>
      </c>
      <c r="T885" s="146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5"/>
    </row>
    <row r="886" spans="1:65">
      <c r="A886" s="30"/>
      <c r="B886" s="3" t="s">
        <v>264</v>
      </c>
      <c r="C886" s="29"/>
      <c r="D886" s="24">
        <v>3.0110906108363266E-2</v>
      </c>
      <c r="E886" s="24" t="s">
        <v>696</v>
      </c>
      <c r="F886" s="24">
        <v>4.4073185328118297E-2</v>
      </c>
      <c r="G886" s="24">
        <v>2.4832774042918924E-2</v>
      </c>
      <c r="H886" s="24">
        <v>7.5277265270908167E-2</v>
      </c>
      <c r="I886" s="24">
        <v>4.0824829046386339E-2</v>
      </c>
      <c r="J886" s="24">
        <v>2.4323767777952469E-16</v>
      </c>
      <c r="K886" s="24">
        <v>5.1639777949432274E-2</v>
      </c>
      <c r="L886" s="24">
        <v>0</v>
      </c>
      <c r="M886" s="24">
        <v>0</v>
      </c>
      <c r="N886" s="24">
        <v>3.5032870258023811E-2</v>
      </c>
      <c r="O886" s="24">
        <v>5.4772255750516544E-2</v>
      </c>
      <c r="P886" s="24">
        <v>0.13291601358251259</v>
      </c>
      <c r="Q886" s="24" t="s">
        <v>696</v>
      </c>
      <c r="R886" s="24">
        <v>0</v>
      </c>
      <c r="S886" s="24">
        <v>0.11172287142747454</v>
      </c>
      <c r="T886" s="146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30"/>
      <c r="B887" s="3" t="s">
        <v>86</v>
      </c>
      <c r="C887" s="29"/>
      <c r="D887" s="13">
        <v>2.3463043720802546E-2</v>
      </c>
      <c r="E887" s="13" t="s">
        <v>696</v>
      </c>
      <c r="F887" s="13">
        <v>4.2166493784425198E-2</v>
      </c>
      <c r="G887" s="13">
        <v>1.6248270911397335E-2</v>
      </c>
      <c r="H887" s="13">
        <v>5.0748718160162805E-2</v>
      </c>
      <c r="I887" s="13">
        <v>3.3554654010728498E-2</v>
      </c>
      <c r="J887" s="13">
        <v>1.7374119841394619E-16</v>
      </c>
      <c r="K887" s="13">
        <v>4.8412291827592754E-2</v>
      </c>
      <c r="L887" s="13">
        <v>0</v>
      </c>
      <c r="M887" s="13">
        <v>0</v>
      </c>
      <c r="N887" s="13">
        <v>2.7073767191237694E-2</v>
      </c>
      <c r="O887" s="13">
        <v>3.3195306515464582E-2</v>
      </c>
      <c r="P887" s="13">
        <v>6.9347485347397875E-2</v>
      </c>
      <c r="Q887" s="13" t="s">
        <v>696</v>
      </c>
      <c r="R887" s="13">
        <v>0</v>
      </c>
      <c r="S887" s="13">
        <v>0.60390741312148399</v>
      </c>
      <c r="T887" s="146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30"/>
      <c r="B888" s="3" t="s">
        <v>265</v>
      </c>
      <c r="C888" s="29"/>
      <c r="D888" s="13">
        <v>-5.6807730032579884E-2</v>
      </c>
      <c r="E888" s="13" t="s">
        <v>696</v>
      </c>
      <c r="F888" s="13">
        <v>-0.23181166605492054</v>
      </c>
      <c r="G888" s="13">
        <v>0.12325624877938224</v>
      </c>
      <c r="H888" s="13">
        <v>9.0183273079226023E-2</v>
      </c>
      <c r="I888" s="13">
        <v>-0.10580473106984845</v>
      </c>
      <c r="J888" s="13">
        <v>2.8937021782640349E-2</v>
      </c>
      <c r="K888" s="13">
        <v>-0.21604798340370268</v>
      </c>
      <c r="L888" s="13">
        <v>-0.11805398132916556</v>
      </c>
      <c r="M888" s="13">
        <v>-0.11805398132916556</v>
      </c>
      <c r="N888" s="13">
        <v>-4.898407658996129E-2</v>
      </c>
      <c r="O888" s="13">
        <v>0.21267577567239715</v>
      </c>
      <c r="P888" s="13">
        <v>0.40866377982147184</v>
      </c>
      <c r="Q888" s="13" t="s">
        <v>696</v>
      </c>
      <c r="R888" s="13">
        <v>-0.26504498444097124</v>
      </c>
      <c r="S888" s="13">
        <v>-0.86403332212157968</v>
      </c>
      <c r="T888" s="146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30"/>
      <c r="B889" s="46" t="s">
        <v>266</v>
      </c>
      <c r="C889" s="47"/>
      <c r="D889" s="45">
        <v>0</v>
      </c>
      <c r="E889" s="45">
        <v>0.11</v>
      </c>
      <c r="F889" s="45">
        <v>0.8</v>
      </c>
      <c r="G889" s="45">
        <v>0.83</v>
      </c>
      <c r="H889" s="45">
        <v>0.67</v>
      </c>
      <c r="I889" s="45">
        <v>0.22</v>
      </c>
      <c r="J889" s="45">
        <v>0.39</v>
      </c>
      <c r="K889" s="45">
        <v>0.73</v>
      </c>
      <c r="L889" s="45">
        <v>0.28000000000000003</v>
      </c>
      <c r="M889" s="45">
        <v>0.28000000000000003</v>
      </c>
      <c r="N889" s="45">
        <v>0.04</v>
      </c>
      <c r="O889" s="45">
        <v>1.24</v>
      </c>
      <c r="P889" s="45">
        <v>2.14</v>
      </c>
      <c r="Q889" s="45">
        <v>4.0999999999999996</v>
      </c>
      <c r="R889" s="45" t="s">
        <v>267</v>
      </c>
      <c r="S889" s="45">
        <v>3.7</v>
      </c>
      <c r="T889" s="146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B890" s="31" t="s">
        <v>336</v>
      </c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BM890" s="55"/>
    </row>
    <row r="891" spans="1:65">
      <c r="BM891" s="55"/>
    </row>
    <row r="892" spans="1:65" ht="15">
      <c r="B892" s="8" t="s">
        <v>603</v>
      </c>
      <c r="BM892" s="28" t="s">
        <v>66</v>
      </c>
    </row>
    <row r="893" spans="1:65" ht="15">
      <c r="A893" s="25" t="s">
        <v>18</v>
      </c>
      <c r="B893" s="18" t="s">
        <v>110</v>
      </c>
      <c r="C893" s="15" t="s">
        <v>111</v>
      </c>
      <c r="D893" s="16" t="s">
        <v>230</v>
      </c>
      <c r="E893" s="17" t="s">
        <v>230</v>
      </c>
      <c r="F893" s="17" t="s">
        <v>230</v>
      </c>
      <c r="G893" s="17" t="s">
        <v>230</v>
      </c>
      <c r="H893" s="17" t="s">
        <v>230</v>
      </c>
      <c r="I893" s="17" t="s">
        <v>230</v>
      </c>
      <c r="J893" s="17" t="s">
        <v>230</v>
      </c>
      <c r="K893" s="17" t="s">
        <v>230</v>
      </c>
      <c r="L893" s="17" t="s">
        <v>230</v>
      </c>
      <c r="M893" s="17" t="s">
        <v>230</v>
      </c>
      <c r="N893" s="17" t="s">
        <v>230</v>
      </c>
      <c r="O893" s="17" t="s">
        <v>230</v>
      </c>
      <c r="P893" s="17" t="s">
        <v>230</v>
      </c>
      <c r="Q893" s="17" t="s">
        <v>230</v>
      </c>
      <c r="R893" s="17" t="s">
        <v>230</v>
      </c>
      <c r="S893" s="17" t="s">
        <v>230</v>
      </c>
      <c r="T893" s="17" t="s">
        <v>230</v>
      </c>
      <c r="U893" s="17" t="s">
        <v>230</v>
      </c>
      <c r="V893" s="17" t="s">
        <v>230</v>
      </c>
      <c r="W893" s="146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8">
        <v>1</v>
      </c>
    </row>
    <row r="894" spans="1:65">
      <c r="A894" s="30"/>
      <c r="B894" s="19" t="s">
        <v>231</v>
      </c>
      <c r="C894" s="9" t="s">
        <v>231</v>
      </c>
      <c r="D894" s="144" t="s">
        <v>234</v>
      </c>
      <c r="E894" s="145" t="s">
        <v>235</v>
      </c>
      <c r="F894" s="145" t="s">
        <v>236</v>
      </c>
      <c r="G894" s="145" t="s">
        <v>239</v>
      </c>
      <c r="H894" s="145" t="s">
        <v>240</v>
      </c>
      <c r="I894" s="145" t="s">
        <v>241</v>
      </c>
      <c r="J894" s="145" t="s">
        <v>242</v>
      </c>
      <c r="K894" s="145" t="s">
        <v>243</v>
      </c>
      <c r="L894" s="145" t="s">
        <v>244</v>
      </c>
      <c r="M894" s="145" t="s">
        <v>245</v>
      </c>
      <c r="N894" s="145" t="s">
        <v>246</v>
      </c>
      <c r="O894" s="145" t="s">
        <v>248</v>
      </c>
      <c r="P894" s="145" t="s">
        <v>249</v>
      </c>
      <c r="Q894" s="145" t="s">
        <v>250</v>
      </c>
      <c r="R894" s="145" t="s">
        <v>251</v>
      </c>
      <c r="S894" s="145" t="s">
        <v>286</v>
      </c>
      <c r="T894" s="145" t="s">
        <v>254</v>
      </c>
      <c r="U894" s="145" t="s">
        <v>255</v>
      </c>
      <c r="V894" s="145" t="s">
        <v>301</v>
      </c>
      <c r="W894" s="146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8" t="s">
        <v>3</v>
      </c>
    </row>
    <row r="895" spans="1:65">
      <c r="A895" s="30"/>
      <c r="B895" s="19"/>
      <c r="C895" s="9"/>
      <c r="D895" s="10" t="s">
        <v>289</v>
      </c>
      <c r="E895" s="11" t="s">
        <v>289</v>
      </c>
      <c r="F895" s="11" t="s">
        <v>290</v>
      </c>
      <c r="G895" s="11" t="s">
        <v>324</v>
      </c>
      <c r="H895" s="11" t="s">
        <v>289</v>
      </c>
      <c r="I895" s="11" t="s">
        <v>289</v>
      </c>
      <c r="J895" s="11" t="s">
        <v>289</v>
      </c>
      <c r="K895" s="11" t="s">
        <v>289</v>
      </c>
      <c r="L895" s="11" t="s">
        <v>289</v>
      </c>
      <c r="M895" s="11" t="s">
        <v>289</v>
      </c>
      <c r="N895" s="11" t="s">
        <v>324</v>
      </c>
      <c r="O895" s="11" t="s">
        <v>324</v>
      </c>
      <c r="P895" s="11" t="s">
        <v>289</v>
      </c>
      <c r="Q895" s="11" t="s">
        <v>289</v>
      </c>
      <c r="R895" s="11" t="s">
        <v>289</v>
      </c>
      <c r="S895" s="11" t="s">
        <v>324</v>
      </c>
      <c r="T895" s="11" t="s">
        <v>290</v>
      </c>
      <c r="U895" s="11" t="s">
        <v>289</v>
      </c>
      <c r="V895" s="11" t="s">
        <v>290</v>
      </c>
      <c r="W895" s="146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8">
        <v>1</v>
      </c>
    </row>
    <row r="896" spans="1:65">
      <c r="A896" s="30"/>
      <c r="B896" s="19"/>
      <c r="C896" s="9"/>
      <c r="D896" s="26" t="s">
        <v>325</v>
      </c>
      <c r="E896" s="26" t="s">
        <v>326</v>
      </c>
      <c r="F896" s="26" t="s">
        <v>326</v>
      </c>
      <c r="G896" s="26" t="s">
        <v>327</v>
      </c>
      <c r="H896" s="26" t="s">
        <v>327</v>
      </c>
      <c r="I896" s="26" t="s">
        <v>327</v>
      </c>
      <c r="J896" s="26" t="s">
        <v>327</v>
      </c>
      <c r="K896" s="26" t="s">
        <v>327</v>
      </c>
      <c r="L896" s="26" t="s">
        <v>327</v>
      </c>
      <c r="M896" s="26" t="s">
        <v>327</v>
      </c>
      <c r="N896" s="26" t="s">
        <v>325</v>
      </c>
      <c r="O896" s="26" t="s">
        <v>325</v>
      </c>
      <c r="P896" s="26" t="s">
        <v>327</v>
      </c>
      <c r="Q896" s="26" t="s">
        <v>325</v>
      </c>
      <c r="R896" s="26" t="s">
        <v>292</v>
      </c>
      <c r="S896" s="26" t="s">
        <v>328</v>
      </c>
      <c r="T896" s="26" t="s">
        <v>325</v>
      </c>
      <c r="U896" s="26" t="s">
        <v>261</v>
      </c>
      <c r="V896" s="26" t="s">
        <v>327</v>
      </c>
      <c r="W896" s="146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>
        <v>1</v>
      </c>
    </row>
    <row r="897" spans="1:65">
      <c r="A897" s="30"/>
      <c r="B897" s="18">
        <v>1</v>
      </c>
      <c r="C897" s="14">
        <v>1</v>
      </c>
      <c r="D897" s="214">
        <v>38.94</v>
      </c>
      <c r="E897" s="214">
        <v>35.538278383470143</v>
      </c>
      <c r="F897" s="214">
        <v>28.148</v>
      </c>
      <c r="G897" s="227">
        <v>55.3</v>
      </c>
      <c r="H897" s="214">
        <v>42.2</v>
      </c>
      <c r="I897" s="214">
        <v>37.299999999999997</v>
      </c>
      <c r="J897" s="214">
        <v>37.799999999999997</v>
      </c>
      <c r="K897" s="214">
        <v>35.1</v>
      </c>
      <c r="L897" s="214">
        <v>34.200000000000003</v>
      </c>
      <c r="M897" s="214">
        <v>36.299999999999997</v>
      </c>
      <c r="N897" s="214">
        <v>36.761748087132197</v>
      </c>
      <c r="O897" s="214">
        <v>38.4</v>
      </c>
      <c r="P897" s="214">
        <v>35</v>
      </c>
      <c r="Q897" s="214">
        <v>40</v>
      </c>
      <c r="R897" s="214">
        <v>32.799999999999997</v>
      </c>
      <c r="S897" s="230">
        <v>23.3</v>
      </c>
      <c r="T897" s="214">
        <v>41.9</v>
      </c>
      <c r="U897" s="214">
        <v>29</v>
      </c>
      <c r="V897" s="230">
        <v>26.31</v>
      </c>
      <c r="W897" s="215"/>
      <c r="X897" s="216"/>
      <c r="Y897" s="216"/>
      <c r="Z897" s="216"/>
      <c r="AA897" s="216"/>
      <c r="AB897" s="216"/>
      <c r="AC897" s="216"/>
      <c r="AD897" s="216"/>
      <c r="AE897" s="216"/>
      <c r="AF897" s="216"/>
      <c r="AG897" s="216"/>
      <c r="AH897" s="216"/>
      <c r="AI897" s="216"/>
      <c r="AJ897" s="216"/>
      <c r="AK897" s="216"/>
      <c r="AL897" s="216"/>
      <c r="AM897" s="216"/>
      <c r="AN897" s="216"/>
      <c r="AO897" s="216"/>
      <c r="AP897" s="216"/>
      <c r="AQ897" s="216"/>
      <c r="AR897" s="216"/>
      <c r="AS897" s="216"/>
      <c r="AT897" s="216"/>
      <c r="AU897" s="216"/>
      <c r="AV897" s="216"/>
      <c r="AW897" s="216"/>
      <c r="AX897" s="216"/>
      <c r="AY897" s="216"/>
      <c r="AZ897" s="216"/>
      <c r="BA897" s="216"/>
      <c r="BB897" s="216"/>
      <c r="BC897" s="216"/>
      <c r="BD897" s="216"/>
      <c r="BE897" s="216"/>
      <c r="BF897" s="216"/>
      <c r="BG897" s="216"/>
      <c r="BH897" s="216"/>
      <c r="BI897" s="216"/>
      <c r="BJ897" s="216"/>
      <c r="BK897" s="216"/>
      <c r="BL897" s="216"/>
      <c r="BM897" s="217">
        <v>1</v>
      </c>
    </row>
    <row r="898" spans="1:65">
      <c r="A898" s="30"/>
      <c r="B898" s="19">
        <v>1</v>
      </c>
      <c r="C898" s="9">
        <v>2</v>
      </c>
      <c r="D898" s="218">
        <v>38.57</v>
      </c>
      <c r="E898" s="218">
        <v>36.227141981393068</v>
      </c>
      <c r="F898" s="218">
        <v>30.085999999999999</v>
      </c>
      <c r="G898" s="228">
        <v>53</v>
      </c>
      <c r="H898" s="218">
        <v>43.3</v>
      </c>
      <c r="I898" s="218">
        <v>38.299999999999997</v>
      </c>
      <c r="J898" s="218">
        <v>37.799999999999997</v>
      </c>
      <c r="K898" s="218">
        <v>35.4</v>
      </c>
      <c r="L898" s="218">
        <v>33.299999999999997</v>
      </c>
      <c r="M898" s="218">
        <v>35.1</v>
      </c>
      <c r="N898" s="218">
        <v>36.972683448799998</v>
      </c>
      <c r="O898" s="218">
        <v>37.299999999999997</v>
      </c>
      <c r="P898" s="218">
        <v>36.299999999999997</v>
      </c>
      <c r="Q898" s="218">
        <v>40</v>
      </c>
      <c r="R898" s="218">
        <v>32.200000000000003</v>
      </c>
      <c r="S898" s="218">
        <v>26.9</v>
      </c>
      <c r="T898" s="218">
        <v>41.4</v>
      </c>
      <c r="U898" s="218">
        <v>30</v>
      </c>
      <c r="V898" s="218">
        <v>30.286999999999999</v>
      </c>
      <c r="W898" s="215"/>
      <c r="X898" s="216"/>
      <c r="Y898" s="216"/>
      <c r="Z898" s="216"/>
      <c r="AA898" s="216"/>
      <c r="AB898" s="216"/>
      <c r="AC898" s="216"/>
      <c r="AD898" s="216"/>
      <c r="AE898" s="216"/>
      <c r="AF898" s="216"/>
      <c r="AG898" s="216"/>
      <c r="AH898" s="216"/>
      <c r="AI898" s="216"/>
      <c r="AJ898" s="216"/>
      <c r="AK898" s="216"/>
      <c r="AL898" s="216"/>
      <c r="AM898" s="216"/>
      <c r="AN898" s="216"/>
      <c r="AO898" s="216"/>
      <c r="AP898" s="216"/>
      <c r="AQ898" s="216"/>
      <c r="AR898" s="216"/>
      <c r="AS898" s="216"/>
      <c r="AT898" s="216"/>
      <c r="AU898" s="216"/>
      <c r="AV898" s="216"/>
      <c r="AW898" s="216"/>
      <c r="AX898" s="216"/>
      <c r="AY898" s="216"/>
      <c r="AZ898" s="216"/>
      <c r="BA898" s="216"/>
      <c r="BB898" s="216"/>
      <c r="BC898" s="216"/>
      <c r="BD898" s="216"/>
      <c r="BE898" s="216"/>
      <c r="BF898" s="216"/>
      <c r="BG898" s="216"/>
      <c r="BH898" s="216"/>
      <c r="BI898" s="216"/>
      <c r="BJ898" s="216"/>
      <c r="BK898" s="216"/>
      <c r="BL898" s="216"/>
      <c r="BM898" s="217">
        <v>11</v>
      </c>
    </row>
    <row r="899" spans="1:65">
      <c r="A899" s="30"/>
      <c r="B899" s="19">
        <v>1</v>
      </c>
      <c r="C899" s="9">
        <v>3</v>
      </c>
      <c r="D899" s="218">
        <v>39.450000000000003</v>
      </c>
      <c r="E899" s="218">
        <v>35.821222683396016</v>
      </c>
      <c r="F899" s="218">
        <v>28.584</v>
      </c>
      <c r="G899" s="228">
        <v>56.8</v>
      </c>
      <c r="H899" s="218">
        <v>42.3</v>
      </c>
      <c r="I899" s="218">
        <v>37.9</v>
      </c>
      <c r="J899" s="218">
        <v>37.700000000000003</v>
      </c>
      <c r="K899" s="218">
        <v>35.1</v>
      </c>
      <c r="L899" s="218">
        <v>33.200000000000003</v>
      </c>
      <c r="M899" s="218">
        <v>37.5</v>
      </c>
      <c r="N899" s="218">
        <v>36.648210808800002</v>
      </c>
      <c r="O899" s="218">
        <v>37.700000000000003</v>
      </c>
      <c r="P899" s="218">
        <v>35.1</v>
      </c>
      <c r="Q899" s="218">
        <v>40</v>
      </c>
      <c r="R899" s="218">
        <v>33.200000000000003</v>
      </c>
      <c r="S899" s="218">
        <v>26.9</v>
      </c>
      <c r="T899" s="218">
        <v>41.6</v>
      </c>
      <c r="U899" s="218">
        <v>31</v>
      </c>
      <c r="V899" s="218">
        <v>29.756</v>
      </c>
      <c r="W899" s="215"/>
      <c r="X899" s="216"/>
      <c r="Y899" s="216"/>
      <c r="Z899" s="216"/>
      <c r="AA899" s="216"/>
      <c r="AB899" s="216"/>
      <c r="AC899" s="216"/>
      <c r="AD899" s="216"/>
      <c r="AE899" s="216"/>
      <c r="AF899" s="216"/>
      <c r="AG899" s="216"/>
      <c r="AH899" s="216"/>
      <c r="AI899" s="216"/>
      <c r="AJ899" s="216"/>
      <c r="AK899" s="216"/>
      <c r="AL899" s="216"/>
      <c r="AM899" s="216"/>
      <c r="AN899" s="216"/>
      <c r="AO899" s="216"/>
      <c r="AP899" s="216"/>
      <c r="AQ899" s="216"/>
      <c r="AR899" s="216"/>
      <c r="AS899" s="216"/>
      <c r="AT899" s="216"/>
      <c r="AU899" s="216"/>
      <c r="AV899" s="216"/>
      <c r="AW899" s="216"/>
      <c r="AX899" s="216"/>
      <c r="AY899" s="216"/>
      <c r="AZ899" s="216"/>
      <c r="BA899" s="216"/>
      <c r="BB899" s="216"/>
      <c r="BC899" s="216"/>
      <c r="BD899" s="216"/>
      <c r="BE899" s="216"/>
      <c r="BF899" s="216"/>
      <c r="BG899" s="216"/>
      <c r="BH899" s="216"/>
      <c r="BI899" s="216"/>
      <c r="BJ899" s="216"/>
      <c r="BK899" s="216"/>
      <c r="BL899" s="216"/>
      <c r="BM899" s="217">
        <v>16</v>
      </c>
    </row>
    <row r="900" spans="1:65">
      <c r="A900" s="30"/>
      <c r="B900" s="19">
        <v>1</v>
      </c>
      <c r="C900" s="9">
        <v>4</v>
      </c>
      <c r="D900" s="218">
        <v>39.68</v>
      </c>
      <c r="E900" s="218">
        <v>35.88135482140612</v>
      </c>
      <c r="F900" s="218">
        <v>31.053999999999998</v>
      </c>
      <c r="G900" s="228">
        <v>53.6</v>
      </c>
      <c r="H900" s="218">
        <v>40.9</v>
      </c>
      <c r="I900" s="218">
        <v>38.700000000000003</v>
      </c>
      <c r="J900" s="218">
        <v>38.200000000000003</v>
      </c>
      <c r="K900" s="218">
        <v>34.200000000000003</v>
      </c>
      <c r="L900" s="218">
        <v>34.4</v>
      </c>
      <c r="M900" s="218">
        <v>34.1</v>
      </c>
      <c r="N900" s="218">
        <v>37.1755245648</v>
      </c>
      <c r="O900" s="218">
        <v>37.9</v>
      </c>
      <c r="P900" s="218">
        <v>37.200000000000003</v>
      </c>
      <c r="Q900" s="218">
        <v>41</v>
      </c>
      <c r="R900" s="218">
        <v>32.6</v>
      </c>
      <c r="S900" s="218">
        <v>29</v>
      </c>
      <c r="T900" s="218">
        <v>41.5</v>
      </c>
      <c r="U900" s="218">
        <v>28</v>
      </c>
      <c r="V900" s="218">
        <v>29.239000000000001</v>
      </c>
      <c r="W900" s="215"/>
      <c r="X900" s="216"/>
      <c r="Y900" s="216"/>
      <c r="Z900" s="216"/>
      <c r="AA900" s="216"/>
      <c r="AB900" s="216"/>
      <c r="AC900" s="216"/>
      <c r="AD900" s="216"/>
      <c r="AE900" s="216"/>
      <c r="AF900" s="216"/>
      <c r="AG900" s="216"/>
      <c r="AH900" s="216"/>
      <c r="AI900" s="216"/>
      <c r="AJ900" s="216"/>
      <c r="AK900" s="216"/>
      <c r="AL900" s="216"/>
      <c r="AM900" s="216"/>
      <c r="AN900" s="216"/>
      <c r="AO900" s="216"/>
      <c r="AP900" s="216"/>
      <c r="AQ900" s="216"/>
      <c r="AR900" s="216"/>
      <c r="AS900" s="216"/>
      <c r="AT900" s="216"/>
      <c r="AU900" s="216"/>
      <c r="AV900" s="216"/>
      <c r="AW900" s="216"/>
      <c r="AX900" s="216"/>
      <c r="AY900" s="216"/>
      <c r="AZ900" s="216"/>
      <c r="BA900" s="216"/>
      <c r="BB900" s="216"/>
      <c r="BC900" s="216"/>
      <c r="BD900" s="216"/>
      <c r="BE900" s="216"/>
      <c r="BF900" s="216"/>
      <c r="BG900" s="216"/>
      <c r="BH900" s="216"/>
      <c r="BI900" s="216"/>
      <c r="BJ900" s="216"/>
      <c r="BK900" s="216"/>
      <c r="BL900" s="216"/>
      <c r="BM900" s="217">
        <v>35.389974611555402</v>
      </c>
    </row>
    <row r="901" spans="1:65">
      <c r="A901" s="30"/>
      <c r="B901" s="19">
        <v>1</v>
      </c>
      <c r="C901" s="9">
        <v>5</v>
      </c>
      <c r="D901" s="218">
        <v>38.729999999999997</v>
      </c>
      <c r="E901" s="218">
        <v>35.362498020432639</v>
      </c>
      <c r="F901" s="218">
        <v>30.045000000000002</v>
      </c>
      <c r="G901" s="228">
        <v>55.8</v>
      </c>
      <c r="H901" s="218">
        <v>39</v>
      </c>
      <c r="I901" s="218">
        <v>37.9</v>
      </c>
      <c r="J901" s="218">
        <v>37.6</v>
      </c>
      <c r="K901" s="218">
        <v>34.9</v>
      </c>
      <c r="L901" s="218">
        <v>33.9</v>
      </c>
      <c r="M901" s="218">
        <v>36</v>
      </c>
      <c r="N901" s="218">
        <v>36.299017863505924</v>
      </c>
      <c r="O901" s="218">
        <v>37.200000000000003</v>
      </c>
      <c r="P901" s="218">
        <v>32.799999999999997</v>
      </c>
      <c r="Q901" s="218">
        <v>39</v>
      </c>
      <c r="R901" s="218">
        <v>31.3</v>
      </c>
      <c r="S901" s="218">
        <v>26.4</v>
      </c>
      <c r="T901" s="218">
        <v>41.3</v>
      </c>
      <c r="U901" s="218">
        <v>30</v>
      </c>
      <c r="V901" s="218">
        <v>30.486000000000001</v>
      </c>
      <c r="W901" s="215"/>
      <c r="X901" s="216"/>
      <c r="Y901" s="216"/>
      <c r="Z901" s="216"/>
      <c r="AA901" s="216"/>
      <c r="AB901" s="216"/>
      <c r="AC901" s="216"/>
      <c r="AD901" s="216"/>
      <c r="AE901" s="216"/>
      <c r="AF901" s="216"/>
      <c r="AG901" s="216"/>
      <c r="AH901" s="216"/>
      <c r="AI901" s="216"/>
      <c r="AJ901" s="216"/>
      <c r="AK901" s="216"/>
      <c r="AL901" s="216"/>
      <c r="AM901" s="216"/>
      <c r="AN901" s="216"/>
      <c r="AO901" s="216"/>
      <c r="AP901" s="216"/>
      <c r="AQ901" s="216"/>
      <c r="AR901" s="216"/>
      <c r="AS901" s="216"/>
      <c r="AT901" s="216"/>
      <c r="AU901" s="216"/>
      <c r="AV901" s="216"/>
      <c r="AW901" s="216"/>
      <c r="AX901" s="216"/>
      <c r="AY901" s="216"/>
      <c r="AZ901" s="216"/>
      <c r="BA901" s="216"/>
      <c r="BB901" s="216"/>
      <c r="BC901" s="216"/>
      <c r="BD901" s="216"/>
      <c r="BE901" s="216"/>
      <c r="BF901" s="216"/>
      <c r="BG901" s="216"/>
      <c r="BH901" s="216"/>
      <c r="BI901" s="216"/>
      <c r="BJ901" s="216"/>
      <c r="BK901" s="216"/>
      <c r="BL901" s="216"/>
      <c r="BM901" s="217">
        <v>116</v>
      </c>
    </row>
    <row r="902" spans="1:65">
      <c r="A902" s="30"/>
      <c r="B902" s="19">
        <v>1</v>
      </c>
      <c r="C902" s="9">
        <v>6</v>
      </c>
      <c r="D902" s="218">
        <v>39.409999999999997</v>
      </c>
      <c r="E902" s="218">
        <v>35.677373244048177</v>
      </c>
      <c r="F902" s="218">
        <v>28.952000000000002</v>
      </c>
      <c r="G902" s="228">
        <v>53.8</v>
      </c>
      <c r="H902" s="218">
        <v>44.2</v>
      </c>
      <c r="I902" s="218">
        <v>38.1</v>
      </c>
      <c r="J902" s="218">
        <v>37</v>
      </c>
      <c r="K902" s="218">
        <v>35.9</v>
      </c>
      <c r="L902" s="218">
        <v>33.6</v>
      </c>
      <c r="M902" s="218">
        <v>35.200000000000003</v>
      </c>
      <c r="N902" s="218">
        <v>36.331604140799996</v>
      </c>
      <c r="O902" s="218">
        <v>38.1</v>
      </c>
      <c r="P902" s="218">
        <v>33.5</v>
      </c>
      <c r="Q902" s="218">
        <v>41</v>
      </c>
      <c r="R902" s="218">
        <v>32.4</v>
      </c>
      <c r="S902" s="218">
        <v>26.6</v>
      </c>
      <c r="T902" s="218">
        <v>41.6</v>
      </c>
      <c r="U902" s="218">
        <v>31</v>
      </c>
      <c r="V902" s="218">
        <v>29.324999999999999</v>
      </c>
      <c r="W902" s="215"/>
      <c r="X902" s="216"/>
      <c r="Y902" s="216"/>
      <c r="Z902" s="216"/>
      <c r="AA902" s="216"/>
      <c r="AB902" s="216"/>
      <c r="AC902" s="216"/>
      <c r="AD902" s="216"/>
      <c r="AE902" s="216"/>
      <c r="AF902" s="216"/>
      <c r="AG902" s="216"/>
      <c r="AH902" s="216"/>
      <c r="AI902" s="216"/>
      <c r="AJ902" s="216"/>
      <c r="AK902" s="216"/>
      <c r="AL902" s="216"/>
      <c r="AM902" s="216"/>
      <c r="AN902" s="216"/>
      <c r="AO902" s="216"/>
      <c r="AP902" s="216"/>
      <c r="AQ902" s="216"/>
      <c r="AR902" s="216"/>
      <c r="AS902" s="216"/>
      <c r="AT902" s="216"/>
      <c r="AU902" s="216"/>
      <c r="AV902" s="216"/>
      <c r="AW902" s="216"/>
      <c r="AX902" s="216"/>
      <c r="AY902" s="216"/>
      <c r="AZ902" s="216"/>
      <c r="BA902" s="216"/>
      <c r="BB902" s="216"/>
      <c r="BC902" s="216"/>
      <c r="BD902" s="216"/>
      <c r="BE902" s="216"/>
      <c r="BF902" s="216"/>
      <c r="BG902" s="216"/>
      <c r="BH902" s="216"/>
      <c r="BI902" s="216"/>
      <c r="BJ902" s="216"/>
      <c r="BK902" s="216"/>
      <c r="BL902" s="216"/>
      <c r="BM902" s="219"/>
    </row>
    <row r="903" spans="1:65">
      <c r="A903" s="30"/>
      <c r="B903" s="20" t="s">
        <v>262</v>
      </c>
      <c r="C903" s="12"/>
      <c r="D903" s="220">
        <v>39.129999999999995</v>
      </c>
      <c r="E903" s="220">
        <v>35.751311522357689</v>
      </c>
      <c r="F903" s="220">
        <v>29.478166666666667</v>
      </c>
      <c r="G903" s="220">
        <v>54.716666666666669</v>
      </c>
      <c r="H903" s="220">
        <v>41.983333333333327</v>
      </c>
      <c r="I903" s="220">
        <v>38.033333333333331</v>
      </c>
      <c r="J903" s="220">
        <v>37.68333333333333</v>
      </c>
      <c r="K903" s="220">
        <v>35.1</v>
      </c>
      <c r="L903" s="220">
        <v>33.766666666666666</v>
      </c>
      <c r="M903" s="220">
        <v>35.699999999999996</v>
      </c>
      <c r="N903" s="220">
        <v>36.698131485639685</v>
      </c>
      <c r="O903" s="220">
        <v>37.766666666666666</v>
      </c>
      <c r="P903" s="220">
        <v>34.983333333333341</v>
      </c>
      <c r="Q903" s="220">
        <v>40.166666666666664</v>
      </c>
      <c r="R903" s="220">
        <v>32.416666666666671</v>
      </c>
      <c r="S903" s="220">
        <v>26.516666666666666</v>
      </c>
      <c r="T903" s="220">
        <v>41.55</v>
      </c>
      <c r="U903" s="220">
        <v>29.833333333333332</v>
      </c>
      <c r="V903" s="220">
        <v>29.233833333333333</v>
      </c>
      <c r="W903" s="215"/>
      <c r="X903" s="216"/>
      <c r="Y903" s="216"/>
      <c r="Z903" s="216"/>
      <c r="AA903" s="216"/>
      <c r="AB903" s="216"/>
      <c r="AC903" s="216"/>
      <c r="AD903" s="216"/>
      <c r="AE903" s="216"/>
      <c r="AF903" s="216"/>
      <c r="AG903" s="216"/>
      <c r="AH903" s="216"/>
      <c r="AI903" s="216"/>
      <c r="AJ903" s="216"/>
      <c r="AK903" s="216"/>
      <c r="AL903" s="216"/>
      <c r="AM903" s="216"/>
      <c r="AN903" s="216"/>
      <c r="AO903" s="216"/>
      <c r="AP903" s="216"/>
      <c r="AQ903" s="216"/>
      <c r="AR903" s="216"/>
      <c r="AS903" s="216"/>
      <c r="AT903" s="216"/>
      <c r="AU903" s="216"/>
      <c r="AV903" s="216"/>
      <c r="AW903" s="216"/>
      <c r="AX903" s="216"/>
      <c r="AY903" s="216"/>
      <c r="AZ903" s="216"/>
      <c r="BA903" s="216"/>
      <c r="BB903" s="216"/>
      <c r="BC903" s="216"/>
      <c r="BD903" s="216"/>
      <c r="BE903" s="216"/>
      <c r="BF903" s="216"/>
      <c r="BG903" s="216"/>
      <c r="BH903" s="216"/>
      <c r="BI903" s="216"/>
      <c r="BJ903" s="216"/>
      <c r="BK903" s="216"/>
      <c r="BL903" s="216"/>
      <c r="BM903" s="219"/>
    </row>
    <row r="904" spans="1:65">
      <c r="A904" s="30"/>
      <c r="B904" s="3" t="s">
        <v>263</v>
      </c>
      <c r="C904" s="29"/>
      <c r="D904" s="218">
        <v>39.174999999999997</v>
      </c>
      <c r="E904" s="218">
        <v>35.7492979637221</v>
      </c>
      <c r="F904" s="218">
        <v>29.4985</v>
      </c>
      <c r="G904" s="218">
        <v>54.55</v>
      </c>
      <c r="H904" s="218">
        <v>42.25</v>
      </c>
      <c r="I904" s="218">
        <v>38</v>
      </c>
      <c r="J904" s="218">
        <v>37.75</v>
      </c>
      <c r="K904" s="218">
        <v>35.1</v>
      </c>
      <c r="L904" s="218">
        <v>33.75</v>
      </c>
      <c r="M904" s="218">
        <v>35.6</v>
      </c>
      <c r="N904" s="218">
        <v>36.704979447966096</v>
      </c>
      <c r="O904" s="218">
        <v>37.799999999999997</v>
      </c>
      <c r="P904" s="218">
        <v>35.049999999999997</v>
      </c>
      <c r="Q904" s="218">
        <v>40</v>
      </c>
      <c r="R904" s="218">
        <v>32.5</v>
      </c>
      <c r="S904" s="218">
        <v>26.75</v>
      </c>
      <c r="T904" s="218">
        <v>41.55</v>
      </c>
      <c r="U904" s="218">
        <v>30</v>
      </c>
      <c r="V904" s="218">
        <v>29.540500000000002</v>
      </c>
      <c r="W904" s="215"/>
      <c r="X904" s="216"/>
      <c r="Y904" s="216"/>
      <c r="Z904" s="216"/>
      <c r="AA904" s="216"/>
      <c r="AB904" s="216"/>
      <c r="AC904" s="216"/>
      <c r="AD904" s="216"/>
      <c r="AE904" s="216"/>
      <c r="AF904" s="216"/>
      <c r="AG904" s="216"/>
      <c r="AH904" s="216"/>
      <c r="AI904" s="216"/>
      <c r="AJ904" s="216"/>
      <c r="AK904" s="216"/>
      <c r="AL904" s="216"/>
      <c r="AM904" s="216"/>
      <c r="AN904" s="216"/>
      <c r="AO904" s="216"/>
      <c r="AP904" s="216"/>
      <c r="AQ904" s="216"/>
      <c r="AR904" s="216"/>
      <c r="AS904" s="216"/>
      <c r="AT904" s="216"/>
      <c r="AU904" s="216"/>
      <c r="AV904" s="216"/>
      <c r="AW904" s="216"/>
      <c r="AX904" s="216"/>
      <c r="AY904" s="216"/>
      <c r="AZ904" s="216"/>
      <c r="BA904" s="216"/>
      <c r="BB904" s="216"/>
      <c r="BC904" s="216"/>
      <c r="BD904" s="216"/>
      <c r="BE904" s="216"/>
      <c r="BF904" s="216"/>
      <c r="BG904" s="216"/>
      <c r="BH904" s="216"/>
      <c r="BI904" s="216"/>
      <c r="BJ904" s="216"/>
      <c r="BK904" s="216"/>
      <c r="BL904" s="216"/>
      <c r="BM904" s="219"/>
    </row>
    <row r="905" spans="1:65">
      <c r="A905" s="30"/>
      <c r="B905" s="3" t="s">
        <v>264</v>
      </c>
      <c r="C905" s="29"/>
      <c r="D905" s="218">
        <v>0.44564559910314444</v>
      </c>
      <c r="E905" s="218">
        <v>0.30007978350892683</v>
      </c>
      <c r="F905" s="218">
        <v>1.0972457184544699</v>
      </c>
      <c r="G905" s="218">
        <v>1.4756919281024283</v>
      </c>
      <c r="H905" s="218">
        <v>1.8367543838702736</v>
      </c>
      <c r="I905" s="218">
        <v>0.46761807778000647</v>
      </c>
      <c r="J905" s="218">
        <v>0.39200340134578798</v>
      </c>
      <c r="K905" s="218">
        <v>0.56213877290220648</v>
      </c>
      <c r="L905" s="218">
        <v>0.48442405665559851</v>
      </c>
      <c r="M905" s="218">
        <v>1.1713240371477047</v>
      </c>
      <c r="N905" s="218">
        <v>0.34740640649098592</v>
      </c>
      <c r="O905" s="218">
        <v>0.46332134277050763</v>
      </c>
      <c r="P905" s="218">
        <v>1.6509593170840613</v>
      </c>
      <c r="Q905" s="218">
        <v>0.752772652709081</v>
      </c>
      <c r="R905" s="218">
        <v>0.64627135683601722</v>
      </c>
      <c r="S905" s="218">
        <v>1.8345753368740858</v>
      </c>
      <c r="T905" s="218">
        <v>0.20736441353327775</v>
      </c>
      <c r="U905" s="218">
        <v>1.1690451944500122</v>
      </c>
      <c r="V905" s="218">
        <v>1.5170285978407487</v>
      </c>
      <c r="W905" s="215"/>
      <c r="X905" s="216"/>
      <c r="Y905" s="216"/>
      <c r="Z905" s="216"/>
      <c r="AA905" s="216"/>
      <c r="AB905" s="216"/>
      <c r="AC905" s="216"/>
      <c r="AD905" s="216"/>
      <c r="AE905" s="216"/>
      <c r="AF905" s="216"/>
      <c r="AG905" s="216"/>
      <c r="AH905" s="216"/>
      <c r="AI905" s="216"/>
      <c r="AJ905" s="216"/>
      <c r="AK905" s="216"/>
      <c r="AL905" s="216"/>
      <c r="AM905" s="216"/>
      <c r="AN905" s="216"/>
      <c r="AO905" s="216"/>
      <c r="AP905" s="216"/>
      <c r="AQ905" s="216"/>
      <c r="AR905" s="216"/>
      <c r="AS905" s="216"/>
      <c r="AT905" s="216"/>
      <c r="AU905" s="216"/>
      <c r="AV905" s="216"/>
      <c r="AW905" s="216"/>
      <c r="AX905" s="216"/>
      <c r="AY905" s="216"/>
      <c r="AZ905" s="216"/>
      <c r="BA905" s="216"/>
      <c r="BB905" s="216"/>
      <c r="BC905" s="216"/>
      <c r="BD905" s="216"/>
      <c r="BE905" s="216"/>
      <c r="BF905" s="216"/>
      <c r="BG905" s="216"/>
      <c r="BH905" s="216"/>
      <c r="BI905" s="216"/>
      <c r="BJ905" s="216"/>
      <c r="BK905" s="216"/>
      <c r="BL905" s="216"/>
      <c r="BM905" s="219"/>
    </row>
    <row r="906" spans="1:65">
      <c r="A906" s="30"/>
      <c r="B906" s="3" t="s">
        <v>86</v>
      </c>
      <c r="C906" s="29"/>
      <c r="D906" s="13">
        <v>1.1388847408718233E-2</v>
      </c>
      <c r="E906" s="13">
        <v>8.3935321735334623E-3</v>
      </c>
      <c r="F906" s="13">
        <v>3.7222318838953238E-2</v>
      </c>
      <c r="G906" s="13">
        <v>2.6969697132545142E-2</v>
      </c>
      <c r="H906" s="13">
        <v>4.3749608190637723E-2</v>
      </c>
      <c r="I906" s="13">
        <v>1.2294953841717962E-2</v>
      </c>
      <c r="J906" s="13">
        <v>1.0402567041462751E-2</v>
      </c>
      <c r="K906" s="13">
        <v>1.6015349655333518E-2</v>
      </c>
      <c r="L906" s="13">
        <v>1.4346220828892356E-2</v>
      </c>
      <c r="M906" s="13">
        <v>3.2810197118983329E-2</v>
      </c>
      <c r="N906" s="13">
        <v>9.4665965929880986E-3</v>
      </c>
      <c r="O906" s="13">
        <v>1.2267996719430917E-2</v>
      </c>
      <c r="P906" s="13">
        <v>4.7192738935228039E-2</v>
      </c>
      <c r="Q906" s="13">
        <v>1.8741227868275877E-2</v>
      </c>
      <c r="R906" s="13">
        <v>1.9936391470519808E-2</v>
      </c>
      <c r="S906" s="13">
        <v>6.9185744948111347E-2</v>
      </c>
      <c r="T906" s="13">
        <v>4.9907199406324376E-3</v>
      </c>
      <c r="U906" s="13">
        <v>3.9185872439665217E-2</v>
      </c>
      <c r="V906" s="13">
        <v>5.1892907117007649E-2</v>
      </c>
      <c r="W906" s="146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30"/>
      <c r="B907" s="3" t="s">
        <v>265</v>
      </c>
      <c r="C907" s="29"/>
      <c r="D907" s="13">
        <v>0.10568036370456779</v>
      </c>
      <c r="E907" s="13">
        <v>1.0210148912746186E-2</v>
      </c>
      <c r="F907" s="13">
        <v>-0.16704753280491003</v>
      </c>
      <c r="G907" s="13">
        <v>0.54610641197806298</v>
      </c>
      <c r="H907" s="13">
        <v>0.18630583361947606</v>
      </c>
      <c r="I907" s="13">
        <v>7.4692303421851847E-2</v>
      </c>
      <c r="J907" s="13">
        <v>6.4802496948644484E-2</v>
      </c>
      <c r="K907" s="13">
        <v>-8.1936936869324573E-3</v>
      </c>
      <c r="L907" s="13">
        <v>-4.58691469181981E-2</v>
      </c>
      <c r="M907" s="13">
        <v>8.7602602671368324E-3</v>
      </c>
      <c r="N907" s="13">
        <v>3.6964052346540877E-2</v>
      </c>
      <c r="O907" s="13">
        <v>6.7157212775598829E-2</v>
      </c>
      <c r="P907" s="13">
        <v>-1.1490295844667986E-2</v>
      </c>
      <c r="Q907" s="13">
        <v>0.13497302859187688</v>
      </c>
      <c r="R907" s="13">
        <v>-8.4015543314854391E-2</v>
      </c>
      <c r="S907" s="13">
        <v>-0.25072942386320496</v>
      </c>
      <c r="T907" s="13">
        <v>0.17406131131931479</v>
      </c>
      <c r="U907" s="13">
        <v>-0.15701173395043178</v>
      </c>
      <c r="V907" s="13">
        <v>-0.17395155960953945</v>
      </c>
      <c r="W907" s="146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30"/>
      <c r="B908" s="46" t="s">
        <v>266</v>
      </c>
      <c r="C908" s="47"/>
      <c r="D908" s="45">
        <v>0.68</v>
      </c>
      <c r="E908" s="45">
        <v>0</v>
      </c>
      <c r="F908" s="45">
        <v>1.27</v>
      </c>
      <c r="G908" s="45">
        <v>3.84</v>
      </c>
      <c r="H908" s="45">
        <v>1.26</v>
      </c>
      <c r="I908" s="45">
        <v>0.46</v>
      </c>
      <c r="J908" s="45">
        <v>0.39</v>
      </c>
      <c r="K908" s="45">
        <v>0.13</v>
      </c>
      <c r="L908" s="45">
        <v>0.4</v>
      </c>
      <c r="M908" s="45">
        <v>0.01</v>
      </c>
      <c r="N908" s="45">
        <v>0.19</v>
      </c>
      <c r="O908" s="45">
        <v>0.41</v>
      </c>
      <c r="P908" s="45">
        <v>0.16</v>
      </c>
      <c r="Q908" s="45">
        <v>0.89</v>
      </c>
      <c r="R908" s="45">
        <v>0.67</v>
      </c>
      <c r="S908" s="45">
        <v>1.87</v>
      </c>
      <c r="T908" s="45">
        <v>1.17</v>
      </c>
      <c r="U908" s="45">
        <v>1.2</v>
      </c>
      <c r="V908" s="45">
        <v>1.32</v>
      </c>
      <c r="W908" s="146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B909" s="31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BM909" s="55"/>
    </row>
    <row r="910" spans="1:65" ht="15">
      <c r="B910" s="8" t="s">
        <v>604</v>
      </c>
      <c r="BM910" s="28" t="s">
        <v>66</v>
      </c>
    </row>
    <row r="911" spans="1:65" ht="15">
      <c r="A911" s="25" t="s">
        <v>21</v>
      </c>
      <c r="B911" s="18" t="s">
        <v>110</v>
      </c>
      <c r="C911" s="15" t="s">
        <v>111</v>
      </c>
      <c r="D911" s="16" t="s">
        <v>230</v>
      </c>
      <c r="E911" s="17" t="s">
        <v>230</v>
      </c>
      <c r="F911" s="17" t="s">
        <v>230</v>
      </c>
      <c r="G911" s="17" t="s">
        <v>230</v>
      </c>
      <c r="H911" s="17" t="s">
        <v>230</v>
      </c>
      <c r="I911" s="17" t="s">
        <v>230</v>
      </c>
      <c r="J911" s="17" t="s">
        <v>230</v>
      </c>
      <c r="K911" s="17" t="s">
        <v>230</v>
      </c>
      <c r="L911" s="17" t="s">
        <v>230</v>
      </c>
      <c r="M911" s="17" t="s">
        <v>230</v>
      </c>
      <c r="N911" s="17" t="s">
        <v>230</v>
      </c>
      <c r="O911" s="146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8">
        <v>1</v>
      </c>
    </row>
    <row r="912" spans="1:65">
      <c r="A912" s="30"/>
      <c r="B912" s="19" t="s">
        <v>231</v>
      </c>
      <c r="C912" s="9" t="s">
        <v>231</v>
      </c>
      <c r="D912" s="144" t="s">
        <v>235</v>
      </c>
      <c r="E912" s="145" t="s">
        <v>239</v>
      </c>
      <c r="F912" s="145" t="s">
        <v>240</v>
      </c>
      <c r="G912" s="145" t="s">
        <v>241</v>
      </c>
      <c r="H912" s="145" t="s">
        <v>242</v>
      </c>
      <c r="I912" s="145" t="s">
        <v>243</v>
      </c>
      <c r="J912" s="145" t="s">
        <v>244</v>
      </c>
      <c r="K912" s="145" t="s">
        <v>245</v>
      </c>
      <c r="L912" s="145" t="s">
        <v>246</v>
      </c>
      <c r="M912" s="145" t="s">
        <v>248</v>
      </c>
      <c r="N912" s="145" t="s">
        <v>286</v>
      </c>
      <c r="O912" s="146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8" t="s">
        <v>3</v>
      </c>
    </row>
    <row r="913" spans="1:65">
      <c r="A913" s="30"/>
      <c r="B913" s="19"/>
      <c r="C913" s="9"/>
      <c r="D913" s="10" t="s">
        <v>289</v>
      </c>
      <c r="E913" s="11" t="s">
        <v>324</v>
      </c>
      <c r="F913" s="11" t="s">
        <v>289</v>
      </c>
      <c r="G913" s="11" t="s">
        <v>289</v>
      </c>
      <c r="H913" s="11" t="s">
        <v>289</v>
      </c>
      <c r="I913" s="11" t="s">
        <v>289</v>
      </c>
      <c r="J913" s="11" t="s">
        <v>289</v>
      </c>
      <c r="K913" s="11" t="s">
        <v>289</v>
      </c>
      <c r="L913" s="11" t="s">
        <v>324</v>
      </c>
      <c r="M913" s="11" t="s">
        <v>324</v>
      </c>
      <c r="N913" s="11" t="s">
        <v>324</v>
      </c>
      <c r="O913" s="146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8">
        <v>3</v>
      </c>
    </row>
    <row r="914" spans="1:65">
      <c r="A914" s="30"/>
      <c r="B914" s="19"/>
      <c r="C914" s="9"/>
      <c r="D914" s="26" t="s">
        <v>326</v>
      </c>
      <c r="E914" s="26" t="s">
        <v>327</v>
      </c>
      <c r="F914" s="26" t="s">
        <v>327</v>
      </c>
      <c r="G914" s="26" t="s">
        <v>327</v>
      </c>
      <c r="H914" s="26" t="s">
        <v>327</v>
      </c>
      <c r="I914" s="26" t="s">
        <v>327</v>
      </c>
      <c r="J914" s="26" t="s">
        <v>327</v>
      </c>
      <c r="K914" s="26" t="s">
        <v>327</v>
      </c>
      <c r="L914" s="26" t="s">
        <v>325</v>
      </c>
      <c r="M914" s="26" t="s">
        <v>325</v>
      </c>
      <c r="N914" s="26" t="s">
        <v>328</v>
      </c>
      <c r="O914" s="146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8">
        <v>3</v>
      </c>
    </row>
    <row r="915" spans="1:65">
      <c r="A915" s="30"/>
      <c r="B915" s="18">
        <v>1</v>
      </c>
      <c r="C915" s="14">
        <v>1</v>
      </c>
      <c r="D915" s="221" t="s">
        <v>105</v>
      </c>
      <c r="E915" s="221" t="s">
        <v>307</v>
      </c>
      <c r="F915" s="221" t="s">
        <v>105</v>
      </c>
      <c r="G915" s="221" t="s">
        <v>105</v>
      </c>
      <c r="H915" s="221" t="s">
        <v>105</v>
      </c>
      <c r="I915" s="221" t="s">
        <v>105</v>
      </c>
      <c r="J915" s="221" t="s">
        <v>105</v>
      </c>
      <c r="K915" s="221" t="s">
        <v>105</v>
      </c>
      <c r="L915" s="221" t="s">
        <v>307</v>
      </c>
      <c r="M915" s="221" t="s">
        <v>307</v>
      </c>
      <c r="N915" s="221" t="s">
        <v>105</v>
      </c>
      <c r="O915" s="202"/>
      <c r="P915" s="203"/>
      <c r="Q915" s="203"/>
      <c r="R915" s="203"/>
      <c r="S915" s="203"/>
      <c r="T915" s="203"/>
      <c r="U915" s="203"/>
      <c r="V915" s="203"/>
      <c r="W915" s="203"/>
      <c r="X915" s="203"/>
      <c r="Y915" s="203"/>
      <c r="Z915" s="203"/>
      <c r="AA915" s="203"/>
      <c r="AB915" s="203"/>
      <c r="AC915" s="203"/>
      <c r="AD915" s="203"/>
      <c r="AE915" s="203"/>
      <c r="AF915" s="203"/>
      <c r="AG915" s="203"/>
      <c r="AH915" s="203"/>
      <c r="AI915" s="203"/>
      <c r="AJ915" s="203"/>
      <c r="AK915" s="203"/>
      <c r="AL915" s="203"/>
      <c r="AM915" s="203"/>
      <c r="AN915" s="203"/>
      <c r="AO915" s="203"/>
      <c r="AP915" s="203"/>
      <c r="AQ915" s="203"/>
      <c r="AR915" s="203"/>
      <c r="AS915" s="203"/>
      <c r="AT915" s="203"/>
      <c r="AU915" s="203"/>
      <c r="AV915" s="203"/>
      <c r="AW915" s="203"/>
      <c r="AX915" s="203"/>
      <c r="AY915" s="203"/>
      <c r="AZ915" s="203"/>
      <c r="BA915" s="203"/>
      <c r="BB915" s="203"/>
      <c r="BC915" s="203"/>
      <c r="BD915" s="203"/>
      <c r="BE915" s="203"/>
      <c r="BF915" s="203"/>
      <c r="BG915" s="203"/>
      <c r="BH915" s="203"/>
      <c r="BI915" s="203"/>
      <c r="BJ915" s="203"/>
      <c r="BK915" s="203"/>
      <c r="BL915" s="203"/>
      <c r="BM915" s="223">
        <v>1</v>
      </c>
    </row>
    <row r="916" spans="1:65">
      <c r="A916" s="30"/>
      <c r="B916" s="19">
        <v>1</v>
      </c>
      <c r="C916" s="9">
        <v>2</v>
      </c>
      <c r="D916" s="24" t="s">
        <v>105</v>
      </c>
      <c r="E916" s="24" t="s">
        <v>307</v>
      </c>
      <c r="F916" s="24" t="s">
        <v>105</v>
      </c>
      <c r="G916" s="24" t="s">
        <v>105</v>
      </c>
      <c r="H916" s="24" t="s">
        <v>105</v>
      </c>
      <c r="I916" s="24" t="s">
        <v>105</v>
      </c>
      <c r="J916" s="24" t="s">
        <v>105</v>
      </c>
      <c r="K916" s="24" t="s">
        <v>105</v>
      </c>
      <c r="L916" s="24" t="s">
        <v>307</v>
      </c>
      <c r="M916" s="24" t="s">
        <v>307</v>
      </c>
      <c r="N916" s="24" t="s">
        <v>105</v>
      </c>
      <c r="O916" s="202"/>
      <c r="P916" s="203"/>
      <c r="Q916" s="203"/>
      <c r="R916" s="203"/>
      <c r="S916" s="203"/>
      <c r="T916" s="203"/>
      <c r="U916" s="203"/>
      <c r="V916" s="203"/>
      <c r="W916" s="203"/>
      <c r="X916" s="203"/>
      <c r="Y916" s="203"/>
      <c r="Z916" s="203"/>
      <c r="AA916" s="203"/>
      <c r="AB916" s="203"/>
      <c r="AC916" s="203"/>
      <c r="AD916" s="203"/>
      <c r="AE916" s="203"/>
      <c r="AF916" s="203"/>
      <c r="AG916" s="203"/>
      <c r="AH916" s="203"/>
      <c r="AI916" s="203"/>
      <c r="AJ916" s="203"/>
      <c r="AK916" s="203"/>
      <c r="AL916" s="203"/>
      <c r="AM916" s="203"/>
      <c r="AN916" s="203"/>
      <c r="AO916" s="203"/>
      <c r="AP916" s="203"/>
      <c r="AQ916" s="203"/>
      <c r="AR916" s="203"/>
      <c r="AS916" s="203"/>
      <c r="AT916" s="203"/>
      <c r="AU916" s="203"/>
      <c r="AV916" s="203"/>
      <c r="AW916" s="203"/>
      <c r="AX916" s="203"/>
      <c r="AY916" s="203"/>
      <c r="AZ916" s="203"/>
      <c r="BA916" s="203"/>
      <c r="BB916" s="203"/>
      <c r="BC916" s="203"/>
      <c r="BD916" s="203"/>
      <c r="BE916" s="203"/>
      <c r="BF916" s="203"/>
      <c r="BG916" s="203"/>
      <c r="BH916" s="203"/>
      <c r="BI916" s="203"/>
      <c r="BJ916" s="203"/>
      <c r="BK916" s="203"/>
      <c r="BL916" s="203"/>
      <c r="BM916" s="223">
        <v>24</v>
      </c>
    </row>
    <row r="917" spans="1:65">
      <c r="A917" s="30"/>
      <c r="B917" s="19">
        <v>1</v>
      </c>
      <c r="C917" s="9">
        <v>3</v>
      </c>
      <c r="D917" s="24" t="s">
        <v>105</v>
      </c>
      <c r="E917" s="24" t="s">
        <v>307</v>
      </c>
      <c r="F917" s="24" t="s">
        <v>105</v>
      </c>
      <c r="G917" s="24" t="s">
        <v>105</v>
      </c>
      <c r="H917" s="24" t="s">
        <v>105</v>
      </c>
      <c r="I917" s="24" t="s">
        <v>105</v>
      </c>
      <c r="J917" s="24" t="s">
        <v>105</v>
      </c>
      <c r="K917" s="24" t="s">
        <v>105</v>
      </c>
      <c r="L917" s="24" t="s">
        <v>307</v>
      </c>
      <c r="M917" s="24" t="s">
        <v>307</v>
      </c>
      <c r="N917" s="24" t="s">
        <v>105</v>
      </c>
      <c r="O917" s="202"/>
      <c r="P917" s="203"/>
      <c r="Q917" s="203"/>
      <c r="R917" s="203"/>
      <c r="S917" s="203"/>
      <c r="T917" s="203"/>
      <c r="U917" s="203"/>
      <c r="V917" s="203"/>
      <c r="W917" s="203"/>
      <c r="X917" s="203"/>
      <c r="Y917" s="203"/>
      <c r="Z917" s="203"/>
      <c r="AA917" s="203"/>
      <c r="AB917" s="203"/>
      <c r="AC917" s="203"/>
      <c r="AD917" s="203"/>
      <c r="AE917" s="203"/>
      <c r="AF917" s="203"/>
      <c r="AG917" s="203"/>
      <c r="AH917" s="203"/>
      <c r="AI917" s="203"/>
      <c r="AJ917" s="203"/>
      <c r="AK917" s="203"/>
      <c r="AL917" s="203"/>
      <c r="AM917" s="203"/>
      <c r="AN917" s="203"/>
      <c r="AO917" s="203"/>
      <c r="AP917" s="203"/>
      <c r="AQ917" s="203"/>
      <c r="AR917" s="203"/>
      <c r="AS917" s="203"/>
      <c r="AT917" s="203"/>
      <c r="AU917" s="203"/>
      <c r="AV917" s="203"/>
      <c r="AW917" s="203"/>
      <c r="AX917" s="203"/>
      <c r="AY917" s="203"/>
      <c r="AZ917" s="203"/>
      <c r="BA917" s="203"/>
      <c r="BB917" s="203"/>
      <c r="BC917" s="203"/>
      <c r="BD917" s="203"/>
      <c r="BE917" s="203"/>
      <c r="BF917" s="203"/>
      <c r="BG917" s="203"/>
      <c r="BH917" s="203"/>
      <c r="BI917" s="203"/>
      <c r="BJ917" s="203"/>
      <c r="BK917" s="203"/>
      <c r="BL917" s="203"/>
      <c r="BM917" s="223">
        <v>16</v>
      </c>
    </row>
    <row r="918" spans="1:65">
      <c r="A918" s="30"/>
      <c r="B918" s="19">
        <v>1</v>
      </c>
      <c r="C918" s="9">
        <v>4</v>
      </c>
      <c r="D918" s="24" t="s">
        <v>105</v>
      </c>
      <c r="E918" s="24" t="s">
        <v>307</v>
      </c>
      <c r="F918" s="24" t="s">
        <v>105</v>
      </c>
      <c r="G918" s="24" t="s">
        <v>105</v>
      </c>
      <c r="H918" s="24" t="s">
        <v>105</v>
      </c>
      <c r="I918" s="24" t="s">
        <v>105</v>
      </c>
      <c r="J918" s="24" t="s">
        <v>105</v>
      </c>
      <c r="K918" s="24" t="s">
        <v>105</v>
      </c>
      <c r="L918" s="24" t="s">
        <v>307</v>
      </c>
      <c r="M918" s="24" t="s">
        <v>307</v>
      </c>
      <c r="N918" s="24" t="s">
        <v>105</v>
      </c>
      <c r="O918" s="202"/>
      <c r="P918" s="203"/>
      <c r="Q918" s="203"/>
      <c r="R918" s="203"/>
      <c r="S918" s="203"/>
      <c r="T918" s="203"/>
      <c r="U918" s="203"/>
      <c r="V918" s="203"/>
      <c r="W918" s="203"/>
      <c r="X918" s="203"/>
      <c r="Y918" s="203"/>
      <c r="Z918" s="203"/>
      <c r="AA918" s="203"/>
      <c r="AB918" s="203"/>
      <c r="AC918" s="203"/>
      <c r="AD918" s="203"/>
      <c r="AE918" s="203"/>
      <c r="AF918" s="203"/>
      <c r="AG918" s="203"/>
      <c r="AH918" s="203"/>
      <c r="AI918" s="203"/>
      <c r="AJ918" s="203"/>
      <c r="AK918" s="203"/>
      <c r="AL918" s="203"/>
      <c r="AM918" s="203"/>
      <c r="AN918" s="203"/>
      <c r="AO918" s="203"/>
      <c r="AP918" s="203"/>
      <c r="AQ918" s="203"/>
      <c r="AR918" s="203"/>
      <c r="AS918" s="203"/>
      <c r="AT918" s="203"/>
      <c r="AU918" s="203"/>
      <c r="AV918" s="203"/>
      <c r="AW918" s="203"/>
      <c r="AX918" s="203"/>
      <c r="AY918" s="203"/>
      <c r="AZ918" s="203"/>
      <c r="BA918" s="203"/>
      <c r="BB918" s="203"/>
      <c r="BC918" s="203"/>
      <c r="BD918" s="203"/>
      <c r="BE918" s="203"/>
      <c r="BF918" s="203"/>
      <c r="BG918" s="203"/>
      <c r="BH918" s="203"/>
      <c r="BI918" s="203"/>
      <c r="BJ918" s="203"/>
      <c r="BK918" s="203"/>
      <c r="BL918" s="203"/>
      <c r="BM918" s="223" t="s">
        <v>105</v>
      </c>
    </row>
    <row r="919" spans="1:65">
      <c r="A919" s="30"/>
      <c r="B919" s="19">
        <v>1</v>
      </c>
      <c r="C919" s="9">
        <v>5</v>
      </c>
      <c r="D919" s="24" t="s">
        <v>105</v>
      </c>
      <c r="E919" s="24" t="s">
        <v>307</v>
      </c>
      <c r="F919" s="24" t="s">
        <v>105</v>
      </c>
      <c r="G919" s="24" t="s">
        <v>105</v>
      </c>
      <c r="H919" s="24" t="s">
        <v>105</v>
      </c>
      <c r="I919" s="24" t="s">
        <v>105</v>
      </c>
      <c r="J919" s="24" t="s">
        <v>105</v>
      </c>
      <c r="K919" s="24" t="s">
        <v>105</v>
      </c>
      <c r="L919" s="24" t="s">
        <v>307</v>
      </c>
      <c r="M919" s="24" t="s">
        <v>307</v>
      </c>
      <c r="N919" s="24" t="s">
        <v>105</v>
      </c>
      <c r="O919" s="202"/>
      <c r="P919" s="203"/>
      <c r="Q919" s="203"/>
      <c r="R919" s="203"/>
      <c r="S919" s="203"/>
      <c r="T919" s="203"/>
      <c r="U919" s="203"/>
      <c r="V919" s="203"/>
      <c r="W919" s="203"/>
      <c r="X919" s="203"/>
      <c r="Y919" s="203"/>
      <c r="Z919" s="203"/>
      <c r="AA919" s="203"/>
      <c r="AB919" s="203"/>
      <c r="AC919" s="203"/>
      <c r="AD919" s="203"/>
      <c r="AE919" s="203"/>
      <c r="AF919" s="203"/>
      <c r="AG919" s="203"/>
      <c r="AH919" s="203"/>
      <c r="AI919" s="203"/>
      <c r="AJ919" s="203"/>
      <c r="AK919" s="203"/>
      <c r="AL919" s="203"/>
      <c r="AM919" s="203"/>
      <c r="AN919" s="203"/>
      <c r="AO919" s="203"/>
      <c r="AP919" s="203"/>
      <c r="AQ919" s="203"/>
      <c r="AR919" s="203"/>
      <c r="AS919" s="203"/>
      <c r="AT919" s="203"/>
      <c r="AU919" s="203"/>
      <c r="AV919" s="203"/>
      <c r="AW919" s="203"/>
      <c r="AX919" s="203"/>
      <c r="AY919" s="203"/>
      <c r="AZ919" s="203"/>
      <c r="BA919" s="203"/>
      <c r="BB919" s="203"/>
      <c r="BC919" s="203"/>
      <c r="BD919" s="203"/>
      <c r="BE919" s="203"/>
      <c r="BF919" s="203"/>
      <c r="BG919" s="203"/>
      <c r="BH919" s="203"/>
      <c r="BI919" s="203"/>
      <c r="BJ919" s="203"/>
      <c r="BK919" s="203"/>
      <c r="BL919" s="203"/>
      <c r="BM919" s="223">
        <v>117</v>
      </c>
    </row>
    <row r="920" spans="1:65">
      <c r="A920" s="30"/>
      <c r="B920" s="19">
        <v>1</v>
      </c>
      <c r="C920" s="9">
        <v>6</v>
      </c>
      <c r="D920" s="24" t="s">
        <v>105</v>
      </c>
      <c r="E920" s="24" t="s">
        <v>307</v>
      </c>
      <c r="F920" s="24" t="s">
        <v>105</v>
      </c>
      <c r="G920" s="24" t="s">
        <v>105</v>
      </c>
      <c r="H920" s="24" t="s">
        <v>105</v>
      </c>
      <c r="I920" s="24" t="s">
        <v>105</v>
      </c>
      <c r="J920" s="24" t="s">
        <v>105</v>
      </c>
      <c r="K920" s="24" t="s">
        <v>105</v>
      </c>
      <c r="L920" s="24" t="s">
        <v>307</v>
      </c>
      <c r="M920" s="24" t="s">
        <v>307</v>
      </c>
      <c r="N920" s="24" t="s">
        <v>105</v>
      </c>
      <c r="O920" s="202"/>
      <c r="P920" s="203"/>
      <c r="Q920" s="203"/>
      <c r="R920" s="203"/>
      <c r="S920" s="203"/>
      <c r="T920" s="203"/>
      <c r="U920" s="203"/>
      <c r="V920" s="203"/>
      <c r="W920" s="203"/>
      <c r="X920" s="203"/>
      <c r="Y920" s="203"/>
      <c r="Z920" s="203"/>
      <c r="AA920" s="203"/>
      <c r="AB920" s="203"/>
      <c r="AC920" s="203"/>
      <c r="AD920" s="203"/>
      <c r="AE920" s="203"/>
      <c r="AF920" s="203"/>
      <c r="AG920" s="203"/>
      <c r="AH920" s="203"/>
      <c r="AI920" s="203"/>
      <c r="AJ920" s="203"/>
      <c r="AK920" s="203"/>
      <c r="AL920" s="203"/>
      <c r="AM920" s="203"/>
      <c r="AN920" s="203"/>
      <c r="AO920" s="203"/>
      <c r="AP920" s="203"/>
      <c r="AQ920" s="203"/>
      <c r="AR920" s="203"/>
      <c r="AS920" s="203"/>
      <c r="AT920" s="203"/>
      <c r="AU920" s="203"/>
      <c r="AV920" s="203"/>
      <c r="AW920" s="203"/>
      <c r="AX920" s="203"/>
      <c r="AY920" s="203"/>
      <c r="AZ920" s="203"/>
      <c r="BA920" s="203"/>
      <c r="BB920" s="203"/>
      <c r="BC920" s="203"/>
      <c r="BD920" s="203"/>
      <c r="BE920" s="203"/>
      <c r="BF920" s="203"/>
      <c r="BG920" s="203"/>
      <c r="BH920" s="203"/>
      <c r="BI920" s="203"/>
      <c r="BJ920" s="203"/>
      <c r="BK920" s="203"/>
      <c r="BL920" s="203"/>
      <c r="BM920" s="56"/>
    </row>
    <row r="921" spans="1:65">
      <c r="A921" s="30"/>
      <c r="B921" s="20" t="s">
        <v>262</v>
      </c>
      <c r="C921" s="12"/>
      <c r="D921" s="226" t="s">
        <v>696</v>
      </c>
      <c r="E921" s="226" t="s">
        <v>696</v>
      </c>
      <c r="F921" s="226" t="s">
        <v>696</v>
      </c>
      <c r="G921" s="226" t="s">
        <v>696</v>
      </c>
      <c r="H921" s="226" t="s">
        <v>696</v>
      </c>
      <c r="I921" s="226" t="s">
        <v>696</v>
      </c>
      <c r="J921" s="226" t="s">
        <v>696</v>
      </c>
      <c r="K921" s="226" t="s">
        <v>696</v>
      </c>
      <c r="L921" s="226" t="s">
        <v>696</v>
      </c>
      <c r="M921" s="226" t="s">
        <v>696</v>
      </c>
      <c r="N921" s="226" t="s">
        <v>696</v>
      </c>
      <c r="O921" s="202"/>
      <c r="P921" s="203"/>
      <c r="Q921" s="203"/>
      <c r="R921" s="203"/>
      <c r="S921" s="203"/>
      <c r="T921" s="203"/>
      <c r="U921" s="203"/>
      <c r="V921" s="203"/>
      <c r="W921" s="203"/>
      <c r="X921" s="203"/>
      <c r="Y921" s="203"/>
      <c r="Z921" s="203"/>
      <c r="AA921" s="203"/>
      <c r="AB921" s="203"/>
      <c r="AC921" s="203"/>
      <c r="AD921" s="203"/>
      <c r="AE921" s="203"/>
      <c r="AF921" s="203"/>
      <c r="AG921" s="203"/>
      <c r="AH921" s="203"/>
      <c r="AI921" s="203"/>
      <c r="AJ921" s="203"/>
      <c r="AK921" s="203"/>
      <c r="AL921" s="203"/>
      <c r="AM921" s="203"/>
      <c r="AN921" s="203"/>
      <c r="AO921" s="203"/>
      <c r="AP921" s="203"/>
      <c r="AQ921" s="203"/>
      <c r="AR921" s="203"/>
      <c r="AS921" s="203"/>
      <c r="AT921" s="203"/>
      <c r="AU921" s="203"/>
      <c r="AV921" s="203"/>
      <c r="AW921" s="203"/>
      <c r="AX921" s="203"/>
      <c r="AY921" s="203"/>
      <c r="AZ921" s="203"/>
      <c r="BA921" s="203"/>
      <c r="BB921" s="203"/>
      <c r="BC921" s="203"/>
      <c r="BD921" s="203"/>
      <c r="BE921" s="203"/>
      <c r="BF921" s="203"/>
      <c r="BG921" s="203"/>
      <c r="BH921" s="203"/>
      <c r="BI921" s="203"/>
      <c r="BJ921" s="203"/>
      <c r="BK921" s="203"/>
      <c r="BL921" s="203"/>
      <c r="BM921" s="56"/>
    </row>
    <row r="922" spans="1:65">
      <c r="A922" s="30"/>
      <c r="B922" s="3" t="s">
        <v>263</v>
      </c>
      <c r="C922" s="29"/>
      <c r="D922" s="24" t="s">
        <v>696</v>
      </c>
      <c r="E922" s="24" t="s">
        <v>696</v>
      </c>
      <c r="F922" s="24" t="s">
        <v>696</v>
      </c>
      <c r="G922" s="24" t="s">
        <v>696</v>
      </c>
      <c r="H922" s="24" t="s">
        <v>696</v>
      </c>
      <c r="I922" s="24" t="s">
        <v>696</v>
      </c>
      <c r="J922" s="24" t="s">
        <v>696</v>
      </c>
      <c r="K922" s="24" t="s">
        <v>696</v>
      </c>
      <c r="L922" s="24" t="s">
        <v>696</v>
      </c>
      <c r="M922" s="24" t="s">
        <v>696</v>
      </c>
      <c r="N922" s="24" t="s">
        <v>696</v>
      </c>
      <c r="O922" s="202"/>
      <c r="P922" s="203"/>
      <c r="Q922" s="203"/>
      <c r="R922" s="203"/>
      <c r="S922" s="203"/>
      <c r="T922" s="203"/>
      <c r="U922" s="203"/>
      <c r="V922" s="203"/>
      <c r="W922" s="203"/>
      <c r="X922" s="203"/>
      <c r="Y922" s="203"/>
      <c r="Z922" s="203"/>
      <c r="AA922" s="203"/>
      <c r="AB922" s="203"/>
      <c r="AC922" s="203"/>
      <c r="AD922" s="203"/>
      <c r="AE922" s="203"/>
      <c r="AF922" s="203"/>
      <c r="AG922" s="203"/>
      <c r="AH922" s="203"/>
      <c r="AI922" s="203"/>
      <c r="AJ922" s="203"/>
      <c r="AK922" s="203"/>
      <c r="AL922" s="203"/>
      <c r="AM922" s="203"/>
      <c r="AN922" s="203"/>
      <c r="AO922" s="203"/>
      <c r="AP922" s="203"/>
      <c r="AQ922" s="203"/>
      <c r="AR922" s="203"/>
      <c r="AS922" s="203"/>
      <c r="AT922" s="203"/>
      <c r="AU922" s="203"/>
      <c r="AV922" s="203"/>
      <c r="AW922" s="203"/>
      <c r="AX922" s="203"/>
      <c r="AY922" s="203"/>
      <c r="AZ922" s="203"/>
      <c r="BA922" s="203"/>
      <c r="BB922" s="203"/>
      <c r="BC922" s="203"/>
      <c r="BD922" s="203"/>
      <c r="BE922" s="203"/>
      <c r="BF922" s="203"/>
      <c r="BG922" s="203"/>
      <c r="BH922" s="203"/>
      <c r="BI922" s="203"/>
      <c r="BJ922" s="203"/>
      <c r="BK922" s="203"/>
      <c r="BL922" s="203"/>
      <c r="BM922" s="56"/>
    </row>
    <row r="923" spans="1:65">
      <c r="A923" s="30"/>
      <c r="B923" s="3" t="s">
        <v>264</v>
      </c>
      <c r="C923" s="29"/>
      <c r="D923" s="24" t="s">
        <v>696</v>
      </c>
      <c r="E923" s="24" t="s">
        <v>696</v>
      </c>
      <c r="F923" s="24" t="s">
        <v>696</v>
      </c>
      <c r="G923" s="24" t="s">
        <v>696</v>
      </c>
      <c r="H923" s="24" t="s">
        <v>696</v>
      </c>
      <c r="I923" s="24" t="s">
        <v>696</v>
      </c>
      <c r="J923" s="24" t="s">
        <v>696</v>
      </c>
      <c r="K923" s="24" t="s">
        <v>696</v>
      </c>
      <c r="L923" s="24" t="s">
        <v>696</v>
      </c>
      <c r="M923" s="24" t="s">
        <v>696</v>
      </c>
      <c r="N923" s="24" t="s">
        <v>696</v>
      </c>
      <c r="O923" s="202"/>
      <c r="P923" s="203"/>
      <c r="Q923" s="203"/>
      <c r="R923" s="203"/>
      <c r="S923" s="203"/>
      <c r="T923" s="203"/>
      <c r="U923" s="203"/>
      <c r="V923" s="203"/>
      <c r="W923" s="203"/>
      <c r="X923" s="203"/>
      <c r="Y923" s="203"/>
      <c r="Z923" s="203"/>
      <c r="AA923" s="203"/>
      <c r="AB923" s="203"/>
      <c r="AC923" s="203"/>
      <c r="AD923" s="203"/>
      <c r="AE923" s="203"/>
      <c r="AF923" s="203"/>
      <c r="AG923" s="203"/>
      <c r="AH923" s="203"/>
      <c r="AI923" s="203"/>
      <c r="AJ923" s="203"/>
      <c r="AK923" s="203"/>
      <c r="AL923" s="203"/>
      <c r="AM923" s="203"/>
      <c r="AN923" s="203"/>
      <c r="AO923" s="203"/>
      <c r="AP923" s="203"/>
      <c r="AQ923" s="203"/>
      <c r="AR923" s="203"/>
      <c r="AS923" s="203"/>
      <c r="AT923" s="203"/>
      <c r="AU923" s="203"/>
      <c r="AV923" s="203"/>
      <c r="AW923" s="203"/>
      <c r="AX923" s="203"/>
      <c r="AY923" s="203"/>
      <c r="AZ923" s="203"/>
      <c r="BA923" s="203"/>
      <c r="BB923" s="203"/>
      <c r="BC923" s="203"/>
      <c r="BD923" s="203"/>
      <c r="BE923" s="203"/>
      <c r="BF923" s="203"/>
      <c r="BG923" s="203"/>
      <c r="BH923" s="203"/>
      <c r="BI923" s="203"/>
      <c r="BJ923" s="203"/>
      <c r="BK923" s="203"/>
      <c r="BL923" s="203"/>
      <c r="BM923" s="56"/>
    </row>
    <row r="924" spans="1:65">
      <c r="A924" s="30"/>
      <c r="B924" s="3" t="s">
        <v>86</v>
      </c>
      <c r="C924" s="29"/>
      <c r="D924" s="13" t="s">
        <v>696</v>
      </c>
      <c r="E924" s="13" t="s">
        <v>696</v>
      </c>
      <c r="F924" s="13" t="s">
        <v>696</v>
      </c>
      <c r="G924" s="13" t="s">
        <v>696</v>
      </c>
      <c r="H924" s="13" t="s">
        <v>696</v>
      </c>
      <c r="I924" s="13" t="s">
        <v>696</v>
      </c>
      <c r="J924" s="13" t="s">
        <v>696</v>
      </c>
      <c r="K924" s="13" t="s">
        <v>696</v>
      </c>
      <c r="L924" s="13" t="s">
        <v>696</v>
      </c>
      <c r="M924" s="13" t="s">
        <v>696</v>
      </c>
      <c r="N924" s="13" t="s">
        <v>696</v>
      </c>
      <c r="O924" s="146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30"/>
      <c r="B925" s="3" t="s">
        <v>265</v>
      </c>
      <c r="C925" s="29"/>
      <c r="D925" s="13" t="s">
        <v>696</v>
      </c>
      <c r="E925" s="13" t="s">
        <v>696</v>
      </c>
      <c r="F925" s="13" t="s">
        <v>696</v>
      </c>
      <c r="G925" s="13" t="s">
        <v>696</v>
      </c>
      <c r="H925" s="13" t="s">
        <v>696</v>
      </c>
      <c r="I925" s="13" t="s">
        <v>696</v>
      </c>
      <c r="J925" s="13" t="s">
        <v>696</v>
      </c>
      <c r="K925" s="13" t="s">
        <v>696</v>
      </c>
      <c r="L925" s="13" t="s">
        <v>696</v>
      </c>
      <c r="M925" s="13" t="s">
        <v>696</v>
      </c>
      <c r="N925" s="13" t="s">
        <v>696</v>
      </c>
      <c r="O925" s="146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30"/>
      <c r="B926" s="46" t="s">
        <v>266</v>
      </c>
      <c r="C926" s="47"/>
      <c r="D926" s="45" t="s">
        <v>267</v>
      </c>
      <c r="E926" s="45" t="s">
        <v>267</v>
      </c>
      <c r="F926" s="45" t="s">
        <v>267</v>
      </c>
      <c r="G926" s="45" t="s">
        <v>267</v>
      </c>
      <c r="H926" s="45" t="s">
        <v>267</v>
      </c>
      <c r="I926" s="45" t="s">
        <v>267</v>
      </c>
      <c r="J926" s="45" t="s">
        <v>267</v>
      </c>
      <c r="K926" s="45" t="s">
        <v>267</v>
      </c>
      <c r="L926" s="45" t="s">
        <v>267</v>
      </c>
      <c r="M926" s="45" t="s">
        <v>267</v>
      </c>
      <c r="N926" s="45" t="s">
        <v>267</v>
      </c>
      <c r="O926" s="146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B927" s="31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BM927" s="55"/>
    </row>
    <row r="928" spans="1:65" ht="15">
      <c r="B928" s="8" t="s">
        <v>605</v>
      </c>
      <c r="BM928" s="28" t="s">
        <v>66</v>
      </c>
    </row>
    <row r="929" spans="1:65" ht="15">
      <c r="A929" s="25" t="s">
        <v>24</v>
      </c>
      <c r="B929" s="18" t="s">
        <v>110</v>
      </c>
      <c r="C929" s="15" t="s">
        <v>111</v>
      </c>
      <c r="D929" s="16" t="s">
        <v>230</v>
      </c>
      <c r="E929" s="17" t="s">
        <v>230</v>
      </c>
      <c r="F929" s="17" t="s">
        <v>230</v>
      </c>
      <c r="G929" s="17" t="s">
        <v>230</v>
      </c>
      <c r="H929" s="17" t="s">
        <v>230</v>
      </c>
      <c r="I929" s="146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8">
        <v>1</v>
      </c>
    </row>
    <row r="930" spans="1:65">
      <c r="A930" s="30"/>
      <c r="B930" s="19" t="s">
        <v>231</v>
      </c>
      <c r="C930" s="9" t="s">
        <v>231</v>
      </c>
      <c r="D930" s="144" t="s">
        <v>234</v>
      </c>
      <c r="E930" s="145" t="s">
        <v>235</v>
      </c>
      <c r="F930" s="145" t="s">
        <v>237</v>
      </c>
      <c r="G930" s="145" t="s">
        <v>239</v>
      </c>
      <c r="H930" s="145" t="s">
        <v>255</v>
      </c>
      <c r="I930" s="146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8" t="s">
        <v>3</v>
      </c>
    </row>
    <row r="931" spans="1:65">
      <c r="A931" s="30"/>
      <c r="B931" s="19"/>
      <c r="C931" s="9"/>
      <c r="D931" s="10" t="s">
        <v>289</v>
      </c>
      <c r="E931" s="11" t="s">
        <v>289</v>
      </c>
      <c r="F931" s="11" t="s">
        <v>289</v>
      </c>
      <c r="G931" s="11" t="s">
        <v>324</v>
      </c>
      <c r="H931" s="11" t="s">
        <v>289</v>
      </c>
      <c r="I931" s="146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8">
        <v>2</v>
      </c>
    </row>
    <row r="932" spans="1:65">
      <c r="A932" s="30"/>
      <c r="B932" s="19"/>
      <c r="C932" s="9"/>
      <c r="D932" s="26" t="s">
        <v>325</v>
      </c>
      <c r="E932" s="26" t="s">
        <v>326</v>
      </c>
      <c r="F932" s="26" t="s">
        <v>327</v>
      </c>
      <c r="G932" s="26" t="s">
        <v>327</v>
      </c>
      <c r="H932" s="26" t="s">
        <v>261</v>
      </c>
      <c r="I932" s="146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>
        <v>3</v>
      </c>
    </row>
    <row r="933" spans="1:65">
      <c r="A933" s="30"/>
      <c r="B933" s="18">
        <v>1</v>
      </c>
      <c r="C933" s="14">
        <v>1</v>
      </c>
      <c r="D933" s="22">
        <v>0.27</v>
      </c>
      <c r="E933" s="22">
        <v>0.30711081418876629</v>
      </c>
      <c r="F933" s="22">
        <v>0.29824000000000001</v>
      </c>
      <c r="G933" s="22">
        <v>0.3</v>
      </c>
      <c r="H933" s="22">
        <v>0.26</v>
      </c>
      <c r="I933" s="146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>
        <v>1</v>
      </c>
    </row>
    <row r="934" spans="1:65">
      <c r="A934" s="30"/>
      <c r="B934" s="19">
        <v>1</v>
      </c>
      <c r="C934" s="9">
        <v>2</v>
      </c>
      <c r="D934" s="11">
        <v>0.28399999999999997</v>
      </c>
      <c r="E934" s="11">
        <v>0.30782360143150655</v>
      </c>
      <c r="F934" s="11">
        <v>0.27123999999999998</v>
      </c>
      <c r="G934" s="11">
        <v>0.3</v>
      </c>
      <c r="H934" s="11">
        <v>0.27</v>
      </c>
      <c r="I934" s="146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>
        <v>25</v>
      </c>
    </row>
    <row r="935" spans="1:65">
      <c r="A935" s="30"/>
      <c r="B935" s="19">
        <v>1</v>
      </c>
      <c r="C935" s="9">
        <v>3</v>
      </c>
      <c r="D935" s="11">
        <v>0.28100000000000003</v>
      </c>
      <c r="E935" s="11">
        <v>0.3328398678060015</v>
      </c>
      <c r="F935" s="11">
        <v>0.28611999999999999</v>
      </c>
      <c r="G935" s="11">
        <v>0.3</v>
      </c>
      <c r="H935" s="11">
        <v>0.28500000000000003</v>
      </c>
      <c r="I935" s="146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>
        <v>16</v>
      </c>
    </row>
    <row r="936" spans="1:65">
      <c r="A936" s="30"/>
      <c r="B936" s="19">
        <v>1</v>
      </c>
      <c r="C936" s="9">
        <v>4</v>
      </c>
      <c r="D936" s="11">
        <v>0.29099999999999998</v>
      </c>
      <c r="E936" s="11">
        <v>0.31144412644910402</v>
      </c>
      <c r="F936" s="11">
        <v>0.34051999999999999</v>
      </c>
      <c r="G936" s="11">
        <v>0.3</v>
      </c>
      <c r="H936" s="11">
        <v>0.26500000000000001</v>
      </c>
      <c r="I936" s="146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8">
        <v>0.29437976903668567</v>
      </c>
    </row>
    <row r="937" spans="1:65">
      <c r="A937" s="30"/>
      <c r="B937" s="19">
        <v>1</v>
      </c>
      <c r="C937" s="9">
        <v>5</v>
      </c>
      <c r="D937" s="11">
        <v>0.29199999999999998</v>
      </c>
      <c r="E937" s="11">
        <v>0.29743685202780257</v>
      </c>
      <c r="F937" s="149">
        <v>0.38391999999999998</v>
      </c>
      <c r="G937" s="11">
        <v>0.3</v>
      </c>
      <c r="H937" s="11">
        <v>0.27500000000000002</v>
      </c>
      <c r="I937" s="146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>
        <v>118</v>
      </c>
    </row>
    <row r="938" spans="1:65">
      <c r="A938" s="30"/>
      <c r="B938" s="19">
        <v>1</v>
      </c>
      <c r="C938" s="9">
        <v>6</v>
      </c>
      <c r="D938" s="11">
        <v>0.27200000000000002</v>
      </c>
      <c r="E938" s="11">
        <v>0.32661780919738814</v>
      </c>
      <c r="F938" s="11">
        <v>0.33147999999999994</v>
      </c>
      <c r="G938" s="11">
        <v>0.3</v>
      </c>
      <c r="H938" s="11">
        <v>0.27</v>
      </c>
      <c r="I938" s="146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5"/>
    </row>
    <row r="939" spans="1:65">
      <c r="A939" s="30"/>
      <c r="B939" s="20" t="s">
        <v>262</v>
      </c>
      <c r="C939" s="12"/>
      <c r="D939" s="23">
        <v>0.28166666666666668</v>
      </c>
      <c r="E939" s="23">
        <v>0.31387884518342818</v>
      </c>
      <c r="F939" s="23">
        <v>0.31858666666666663</v>
      </c>
      <c r="G939" s="23">
        <v>0.3</v>
      </c>
      <c r="H939" s="23">
        <v>0.27083333333333331</v>
      </c>
      <c r="I939" s="146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5"/>
    </row>
    <row r="940" spans="1:65">
      <c r="A940" s="30"/>
      <c r="B940" s="3" t="s">
        <v>263</v>
      </c>
      <c r="C940" s="29"/>
      <c r="D940" s="11">
        <v>0.28249999999999997</v>
      </c>
      <c r="E940" s="11">
        <v>0.30963386394030529</v>
      </c>
      <c r="F940" s="11">
        <v>0.31485999999999997</v>
      </c>
      <c r="G940" s="11">
        <v>0.3</v>
      </c>
      <c r="H940" s="11">
        <v>0.27</v>
      </c>
      <c r="I940" s="146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30"/>
      <c r="B941" s="3" t="s">
        <v>264</v>
      </c>
      <c r="C941" s="29"/>
      <c r="D941" s="24">
        <v>9.2664268554101432E-3</v>
      </c>
      <c r="E941" s="24">
        <v>1.3270574951579924E-2</v>
      </c>
      <c r="F941" s="24">
        <v>4.153439955827732E-2</v>
      </c>
      <c r="G941" s="24">
        <v>0</v>
      </c>
      <c r="H941" s="24">
        <v>8.6120071218425496E-3</v>
      </c>
      <c r="I941" s="202"/>
      <c r="J941" s="203"/>
      <c r="K941" s="203"/>
      <c r="L941" s="203"/>
      <c r="M941" s="203"/>
      <c r="N941" s="203"/>
      <c r="O941" s="203"/>
      <c r="P941" s="203"/>
      <c r="Q941" s="203"/>
      <c r="R941" s="203"/>
      <c r="S941" s="203"/>
      <c r="T941" s="203"/>
      <c r="U941" s="203"/>
      <c r="V941" s="203"/>
      <c r="W941" s="203"/>
      <c r="X941" s="203"/>
      <c r="Y941" s="203"/>
      <c r="Z941" s="203"/>
      <c r="AA941" s="203"/>
      <c r="AB941" s="203"/>
      <c r="AC941" s="203"/>
      <c r="AD941" s="203"/>
      <c r="AE941" s="203"/>
      <c r="AF941" s="203"/>
      <c r="AG941" s="203"/>
      <c r="AH941" s="203"/>
      <c r="AI941" s="203"/>
      <c r="AJ941" s="203"/>
      <c r="AK941" s="203"/>
      <c r="AL941" s="203"/>
      <c r="AM941" s="203"/>
      <c r="AN941" s="203"/>
      <c r="AO941" s="203"/>
      <c r="AP941" s="203"/>
      <c r="AQ941" s="203"/>
      <c r="AR941" s="203"/>
      <c r="AS941" s="203"/>
      <c r="AT941" s="203"/>
      <c r="AU941" s="203"/>
      <c r="AV941" s="203"/>
      <c r="AW941" s="203"/>
      <c r="AX941" s="203"/>
      <c r="AY941" s="203"/>
      <c r="AZ941" s="203"/>
      <c r="BA941" s="203"/>
      <c r="BB941" s="203"/>
      <c r="BC941" s="203"/>
      <c r="BD941" s="203"/>
      <c r="BE941" s="203"/>
      <c r="BF941" s="203"/>
      <c r="BG941" s="203"/>
      <c r="BH941" s="203"/>
      <c r="BI941" s="203"/>
      <c r="BJ941" s="203"/>
      <c r="BK941" s="203"/>
      <c r="BL941" s="203"/>
      <c r="BM941" s="56"/>
    </row>
    <row r="942" spans="1:65">
      <c r="A942" s="30"/>
      <c r="B942" s="3" t="s">
        <v>86</v>
      </c>
      <c r="C942" s="29"/>
      <c r="D942" s="13">
        <v>3.2898556883112932E-2</v>
      </c>
      <c r="E942" s="13">
        <v>4.2279290736604788E-2</v>
      </c>
      <c r="F942" s="13">
        <v>0.13037080299953124</v>
      </c>
      <c r="G942" s="13">
        <v>0</v>
      </c>
      <c r="H942" s="13">
        <v>3.1798180142187875E-2</v>
      </c>
      <c r="I942" s="146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30"/>
      <c r="B943" s="3" t="s">
        <v>265</v>
      </c>
      <c r="C943" s="29"/>
      <c r="D943" s="13">
        <v>-4.3186060005484528E-2</v>
      </c>
      <c r="E943" s="13">
        <v>6.6237826772370889E-2</v>
      </c>
      <c r="F943" s="13">
        <v>8.2230167206104099E-2</v>
      </c>
      <c r="G943" s="13">
        <v>1.9091770408359521E-2</v>
      </c>
      <c r="H943" s="13">
        <v>-7.9986596159119849E-2</v>
      </c>
      <c r="I943" s="146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30"/>
      <c r="B944" s="46" t="s">
        <v>266</v>
      </c>
      <c r="C944" s="47"/>
      <c r="D944" s="45">
        <v>0.67</v>
      </c>
      <c r="E944" s="45">
        <v>0.51</v>
      </c>
      <c r="F944" s="45">
        <v>0.68</v>
      </c>
      <c r="G944" s="45">
        <v>0</v>
      </c>
      <c r="H944" s="45">
        <v>1.07</v>
      </c>
      <c r="I944" s="146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B945" s="31"/>
      <c r="C945" s="20"/>
      <c r="D945" s="20"/>
      <c r="E945" s="20"/>
      <c r="F945" s="20"/>
      <c r="G945" s="20"/>
      <c r="H945" s="20"/>
      <c r="BM945" s="55"/>
    </row>
    <row r="946" spans="1:65" ht="15">
      <c r="B946" s="8" t="s">
        <v>606</v>
      </c>
      <c r="BM946" s="28" t="s">
        <v>66</v>
      </c>
    </row>
    <row r="947" spans="1:65" ht="15">
      <c r="A947" s="25" t="s">
        <v>27</v>
      </c>
      <c r="B947" s="18" t="s">
        <v>110</v>
      </c>
      <c r="C947" s="15" t="s">
        <v>111</v>
      </c>
      <c r="D947" s="16" t="s">
        <v>230</v>
      </c>
      <c r="E947" s="17" t="s">
        <v>230</v>
      </c>
      <c r="F947" s="17" t="s">
        <v>230</v>
      </c>
      <c r="G947" s="17" t="s">
        <v>230</v>
      </c>
      <c r="H947" s="17" t="s">
        <v>230</v>
      </c>
      <c r="I947" s="17" t="s">
        <v>230</v>
      </c>
      <c r="J947" s="17" t="s">
        <v>230</v>
      </c>
      <c r="K947" s="17" t="s">
        <v>230</v>
      </c>
      <c r="L947" s="17" t="s">
        <v>230</v>
      </c>
      <c r="M947" s="17" t="s">
        <v>230</v>
      </c>
      <c r="N947" s="17" t="s">
        <v>230</v>
      </c>
      <c r="O947" s="17" t="s">
        <v>230</v>
      </c>
      <c r="P947" s="17" t="s">
        <v>230</v>
      </c>
      <c r="Q947" s="17" t="s">
        <v>230</v>
      </c>
      <c r="R947" s="17" t="s">
        <v>230</v>
      </c>
      <c r="S947" s="17" t="s">
        <v>230</v>
      </c>
      <c r="T947" s="146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8">
        <v>1</v>
      </c>
    </row>
    <row r="948" spans="1:65">
      <c r="A948" s="30"/>
      <c r="B948" s="19" t="s">
        <v>231</v>
      </c>
      <c r="C948" s="9" t="s">
        <v>231</v>
      </c>
      <c r="D948" s="144" t="s">
        <v>234</v>
      </c>
      <c r="E948" s="145" t="s">
        <v>235</v>
      </c>
      <c r="F948" s="145" t="s">
        <v>239</v>
      </c>
      <c r="G948" s="145" t="s">
        <v>240</v>
      </c>
      <c r="H948" s="145" t="s">
        <v>241</v>
      </c>
      <c r="I948" s="145" t="s">
        <v>242</v>
      </c>
      <c r="J948" s="145" t="s">
        <v>243</v>
      </c>
      <c r="K948" s="145" t="s">
        <v>244</v>
      </c>
      <c r="L948" s="145" t="s">
        <v>245</v>
      </c>
      <c r="M948" s="145" t="s">
        <v>246</v>
      </c>
      <c r="N948" s="145" t="s">
        <v>247</v>
      </c>
      <c r="O948" s="145" t="s">
        <v>248</v>
      </c>
      <c r="P948" s="145" t="s">
        <v>249</v>
      </c>
      <c r="Q948" s="145" t="s">
        <v>251</v>
      </c>
      <c r="R948" s="145" t="s">
        <v>286</v>
      </c>
      <c r="S948" s="145" t="s">
        <v>255</v>
      </c>
      <c r="T948" s="146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8" t="s">
        <v>3</v>
      </c>
    </row>
    <row r="949" spans="1:65">
      <c r="A949" s="30"/>
      <c r="B949" s="19"/>
      <c r="C949" s="9"/>
      <c r="D949" s="10" t="s">
        <v>289</v>
      </c>
      <c r="E949" s="11" t="s">
        <v>289</v>
      </c>
      <c r="F949" s="11" t="s">
        <v>324</v>
      </c>
      <c r="G949" s="11" t="s">
        <v>289</v>
      </c>
      <c r="H949" s="11" t="s">
        <v>289</v>
      </c>
      <c r="I949" s="11" t="s">
        <v>289</v>
      </c>
      <c r="J949" s="11" t="s">
        <v>289</v>
      </c>
      <c r="K949" s="11" t="s">
        <v>289</v>
      </c>
      <c r="L949" s="11" t="s">
        <v>289</v>
      </c>
      <c r="M949" s="11" t="s">
        <v>324</v>
      </c>
      <c r="N949" s="11" t="s">
        <v>324</v>
      </c>
      <c r="O949" s="11" t="s">
        <v>324</v>
      </c>
      <c r="P949" s="11" t="s">
        <v>289</v>
      </c>
      <c r="Q949" s="11" t="s">
        <v>289</v>
      </c>
      <c r="R949" s="11" t="s">
        <v>324</v>
      </c>
      <c r="S949" s="11" t="s">
        <v>289</v>
      </c>
      <c r="T949" s="146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8">
        <v>3</v>
      </c>
    </row>
    <row r="950" spans="1:65">
      <c r="A950" s="30"/>
      <c r="B950" s="19"/>
      <c r="C950" s="9"/>
      <c r="D950" s="26" t="s">
        <v>325</v>
      </c>
      <c r="E950" s="26" t="s">
        <v>326</v>
      </c>
      <c r="F950" s="26" t="s">
        <v>327</v>
      </c>
      <c r="G950" s="26" t="s">
        <v>327</v>
      </c>
      <c r="H950" s="26" t="s">
        <v>327</v>
      </c>
      <c r="I950" s="26" t="s">
        <v>327</v>
      </c>
      <c r="J950" s="26" t="s">
        <v>327</v>
      </c>
      <c r="K950" s="26" t="s">
        <v>327</v>
      </c>
      <c r="L950" s="26" t="s">
        <v>327</v>
      </c>
      <c r="M950" s="26" t="s">
        <v>325</v>
      </c>
      <c r="N950" s="26" t="s">
        <v>327</v>
      </c>
      <c r="O950" s="26" t="s">
        <v>325</v>
      </c>
      <c r="P950" s="26" t="s">
        <v>327</v>
      </c>
      <c r="Q950" s="26" t="s">
        <v>292</v>
      </c>
      <c r="R950" s="26" t="s">
        <v>328</v>
      </c>
      <c r="S950" s="26" t="s">
        <v>261</v>
      </c>
      <c r="T950" s="146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8">
        <v>3</v>
      </c>
    </row>
    <row r="951" spans="1:65">
      <c r="A951" s="30"/>
      <c r="B951" s="18">
        <v>1</v>
      </c>
      <c r="C951" s="14">
        <v>1</v>
      </c>
      <c r="D951" s="222">
        <v>0.1</v>
      </c>
      <c r="E951" s="222" t="s">
        <v>96</v>
      </c>
      <c r="F951" s="221">
        <v>0.06</v>
      </c>
      <c r="G951" s="222">
        <v>0.37</v>
      </c>
      <c r="H951" s="221">
        <v>0.11</v>
      </c>
      <c r="I951" s="221">
        <v>0.12</v>
      </c>
      <c r="J951" s="221">
        <v>0.08</v>
      </c>
      <c r="K951" s="221">
        <v>0.08</v>
      </c>
      <c r="L951" s="221">
        <v>0.11</v>
      </c>
      <c r="M951" s="221">
        <v>7.7345858399999981E-2</v>
      </c>
      <c r="N951" s="221">
        <v>0.08</v>
      </c>
      <c r="O951" s="221">
        <v>0.08</v>
      </c>
      <c r="P951" s="221">
        <v>0.06</v>
      </c>
      <c r="Q951" s="221">
        <v>0.1</v>
      </c>
      <c r="R951" s="221">
        <v>0.1</v>
      </c>
      <c r="S951" s="222" t="s">
        <v>96</v>
      </c>
      <c r="T951" s="202"/>
      <c r="U951" s="203"/>
      <c r="V951" s="203"/>
      <c r="W951" s="203"/>
      <c r="X951" s="203"/>
      <c r="Y951" s="203"/>
      <c r="Z951" s="203"/>
      <c r="AA951" s="203"/>
      <c r="AB951" s="203"/>
      <c r="AC951" s="203"/>
      <c r="AD951" s="203"/>
      <c r="AE951" s="203"/>
      <c r="AF951" s="203"/>
      <c r="AG951" s="203"/>
      <c r="AH951" s="203"/>
      <c r="AI951" s="203"/>
      <c r="AJ951" s="203"/>
      <c r="AK951" s="203"/>
      <c r="AL951" s="203"/>
      <c r="AM951" s="203"/>
      <c r="AN951" s="203"/>
      <c r="AO951" s="203"/>
      <c r="AP951" s="203"/>
      <c r="AQ951" s="203"/>
      <c r="AR951" s="203"/>
      <c r="AS951" s="203"/>
      <c r="AT951" s="203"/>
      <c r="AU951" s="203"/>
      <c r="AV951" s="203"/>
      <c r="AW951" s="203"/>
      <c r="AX951" s="203"/>
      <c r="AY951" s="203"/>
      <c r="AZ951" s="203"/>
      <c r="BA951" s="203"/>
      <c r="BB951" s="203"/>
      <c r="BC951" s="203"/>
      <c r="BD951" s="203"/>
      <c r="BE951" s="203"/>
      <c r="BF951" s="203"/>
      <c r="BG951" s="203"/>
      <c r="BH951" s="203"/>
      <c r="BI951" s="203"/>
      <c r="BJ951" s="203"/>
      <c r="BK951" s="203"/>
      <c r="BL951" s="203"/>
      <c r="BM951" s="223">
        <v>1</v>
      </c>
    </row>
    <row r="952" spans="1:65">
      <c r="A952" s="30"/>
      <c r="B952" s="19">
        <v>1</v>
      </c>
      <c r="C952" s="9">
        <v>2</v>
      </c>
      <c r="D952" s="224">
        <v>0.1</v>
      </c>
      <c r="E952" s="224" t="s">
        <v>96</v>
      </c>
      <c r="F952" s="225">
        <v>0.18</v>
      </c>
      <c r="G952" s="224">
        <v>0.36</v>
      </c>
      <c r="H952" s="24">
        <v>0.09</v>
      </c>
      <c r="I952" s="24">
        <v>0.09</v>
      </c>
      <c r="J952" s="24">
        <v>0.08</v>
      </c>
      <c r="K952" s="24">
        <v>7.0000000000000007E-2</v>
      </c>
      <c r="L952" s="24">
        <v>0.09</v>
      </c>
      <c r="M952" s="24">
        <v>8.2698008702503323E-2</v>
      </c>
      <c r="N952" s="24">
        <v>0.09</v>
      </c>
      <c r="O952" s="24">
        <v>0.08</v>
      </c>
      <c r="P952" s="225">
        <v>0.14000000000000001</v>
      </c>
      <c r="Q952" s="24">
        <v>0.1</v>
      </c>
      <c r="R952" s="24">
        <v>0.1</v>
      </c>
      <c r="S952" s="224" t="s">
        <v>96</v>
      </c>
      <c r="T952" s="202"/>
      <c r="U952" s="203"/>
      <c r="V952" s="203"/>
      <c r="W952" s="203"/>
      <c r="X952" s="203"/>
      <c r="Y952" s="203"/>
      <c r="Z952" s="203"/>
      <c r="AA952" s="203"/>
      <c r="AB952" s="203"/>
      <c r="AC952" s="203"/>
      <c r="AD952" s="203"/>
      <c r="AE952" s="203"/>
      <c r="AF952" s="203"/>
      <c r="AG952" s="203"/>
      <c r="AH952" s="203"/>
      <c r="AI952" s="203"/>
      <c r="AJ952" s="203"/>
      <c r="AK952" s="203"/>
      <c r="AL952" s="203"/>
      <c r="AM952" s="203"/>
      <c r="AN952" s="203"/>
      <c r="AO952" s="203"/>
      <c r="AP952" s="203"/>
      <c r="AQ952" s="203"/>
      <c r="AR952" s="203"/>
      <c r="AS952" s="203"/>
      <c r="AT952" s="203"/>
      <c r="AU952" s="203"/>
      <c r="AV952" s="203"/>
      <c r="AW952" s="203"/>
      <c r="AX952" s="203"/>
      <c r="AY952" s="203"/>
      <c r="AZ952" s="203"/>
      <c r="BA952" s="203"/>
      <c r="BB952" s="203"/>
      <c r="BC952" s="203"/>
      <c r="BD952" s="203"/>
      <c r="BE952" s="203"/>
      <c r="BF952" s="203"/>
      <c r="BG952" s="203"/>
      <c r="BH952" s="203"/>
      <c r="BI952" s="203"/>
      <c r="BJ952" s="203"/>
      <c r="BK952" s="203"/>
      <c r="BL952" s="203"/>
      <c r="BM952" s="223">
        <v>26</v>
      </c>
    </row>
    <row r="953" spans="1:65">
      <c r="A953" s="30"/>
      <c r="B953" s="19">
        <v>1</v>
      </c>
      <c r="C953" s="9">
        <v>3</v>
      </c>
      <c r="D953" s="224">
        <v>0.1</v>
      </c>
      <c r="E953" s="224" t="s">
        <v>96</v>
      </c>
      <c r="F953" s="24">
        <v>0.09</v>
      </c>
      <c r="G953" s="224">
        <v>0.37</v>
      </c>
      <c r="H953" s="24">
        <v>0.08</v>
      </c>
      <c r="I953" s="24">
        <v>0.11</v>
      </c>
      <c r="J953" s="24">
        <v>0.1</v>
      </c>
      <c r="K953" s="24">
        <v>0.09</v>
      </c>
      <c r="L953" s="24">
        <v>0.09</v>
      </c>
      <c r="M953" s="24">
        <v>8.5567440523280039E-2</v>
      </c>
      <c r="N953" s="24">
        <v>7.0000000000000007E-2</v>
      </c>
      <c r="O953" s="24">
        <v>0.09</v>
      </c>
      <c r="P953" s="24">
        <v>0.06</v>
      </c>
      <c r="Q953" s="24">
        <v>0.09</v>
      </c>
      <c r="R953" s="24">
        <v>0.1</v>
      </c>
      <c r="S953" s="224" t="s">
        <v>96</v>
      </c>
      <c r="T953" s="202"/>
      <c r="U953" s="203"/>
      <c r="V953" s="203"/>
      <c r="W953" s="203"/>
      <c r="X953" s="203"/>
      <c r="Y953" s="203"/>
      <c r="Z953" s="203"/>
      <c r="AA953" s="203"/>
      <c r="AB953" s="203"/>
      <c r="AC953" s="203"/>
      <c r="AD953" s="203"/>
      <c r="AE953" s="203"/>
      <c r="AF953" s="203"/>
      <c r="AG953" s="203"/>
      <c r="AH953" s="203"/>
      <c r="AI953" s="203"/>
      <c r="AJ953" s="203"/>
      <c r="AK953" s="203"/>
      <c r="AL953" s="203"/>
      <c r="AM953" s="203"/>
      <c r="AN953" s="203"/>
      <c r="AO953" s="203"/>
      <c r="AP953" s="203"/>
      <c r="AQ953" s="203"/>
      <c r="AR953" s="203"/>
      <c r="AS953" s="203"/>
      <c r="AT953" s="203"/>
      <c r="AU953" s="203"/>
      <c r="AV953" s="203"/>
      <c r="AW953" s="203"/>
      <c r="AX953" s="203"/>
      <c r="AY953" s="203"/>
      <c r="AZ953" s="203"/>
      <c r="BA953" s="203"/>
      <c r="BB953" s="203"/>
      <c r="BC953" s="203"/>
      <c r="BD953" s="203"/>
      <c r="BE953" s="203"/>
      <c r="BF953" s="203"/>
      <c r="BG953" s="203"/>
      <c r="BH953" s="203"/>
      <c r="BI953" s="203"/>
      <c r="BJ953" s="203"/>
      <c r="BK953" s="203"/>
      <c r="BL953" s="203"/>
      <c r="BM953" s="223">
        <v>16</v>
      </c>
    </row>
    <row r="954" spans="1:65">
      <c r="A954" s="30"/>
      <c r="B954" s="19">
        <v>1</v>
      </c>
      <c r="C954" s="9">
        <v>4</v>
      </c>
      <c r="D954" s="224">
        <v>0.1</v>
      </c>
      <c r="E954" s="224" t="s">
        <v>96</v>
      </c>
      <c r="F954" s="24">
        <v>0.09</v>
      </c>
      <c r="G954" s="224">
        <v>0.38</v>
      </c>
      <c r="H954" s="24">
        <v>0.1</v>
      </c>
      <c r="I954" s="24">
        <v>0.09</v>
      </c>
      <c r="J954" s="24">
        <v>0.1</v>
      </c>
      <c r="K954" s="24">
        <v>0.09</v>
      </c>
      <c r="L954" s="24">
        <v>0.1</v>
      </c>
      <c r="M954" s="24">
        <v>7.4126494327571998E-2</v>
      </c>
      <c r="N954" s="24">
        <v>0.06</v>
      </c>
      <c r="O954" s="24">
        <v>0.09</v>
      </c>
      <c r="P954" s="24">
        <v>0.06</v>
      </c>
      <c r="Q954" s="24">
        <v>0.11</v>
      </c>
      <c r="R954" s="24">
        <v>0.11</v>
      </c>
      <c r="S954" s="224" t="s">
        <v>96</v>
      </c>
      <c r="T954" s="202"/>
      <c r="U954" s="203"/>
      <c r="V954" s="203"/>
      <c r="W954" s="203"/>
      <c r="X954" s="203"/>
      <c r="Y954" s="203"/>
      <c r="Z954" s="203"/>
      <c r="AA954" s="203"/>
      <c r="AB954" s="203"/>
      <c r="AC954" s="203"/>
      <c r="AD954" s="203"/>
      <c r="AE954" s="203"/>
      <c r="AF954" s="203"/>
      <c r="AG954" s="203"/>
      <c r="AH954" s="203"/>
      <c r="AI954" s="203"/>
      <c r="AJ954" s="203"/>
      <c r="AK954" s="203"/>
      <c r="AL954" s="203"/>
      <c r="AM954" s="203"/>
      <c r="AN954" s="203"/>
      <c r="AO954" s="203"/>
      <c r="AP954" s="203"/>
      <c r="AQ954" s="203"/>
      <c r="AR954" s="203"/>
      <c r="AS954" s="203"/>
      <c r="AT954" s="203"/>
      <c r="AU954" s="203"/>
      <c r="AV954" s="203"/>
      <c r="AW954" s="203"/>
      <c r="AX954" s="203"/>
      <c r="AY954" s="203"/>
      <c r="AZ954" s="203"/>
      <c r="BA954" s="203"/>
      <c r="BB954" s="203"/>
      <c r="BC954" s="203"/>
      <c r="BD954" s="203"/>
      <c r="BE954" s="203"/>
      <c r="BF954" s="203"/>
      <c r="BG954" s="203"/>
      <c r="BH954" s="203"/>
      <c r="BI954" s="203"/>
      <c r="BJ954" s="203"/>
      <c r="BK954" s="203"/>
      <c r="BL954" s="203"/>
      <c r="BM954" s="223">
        <v>8.9332375177129927E-2</v>
      </c>
    </row>
    <row r="955" spans="1:65">
      <c r="A955" s="30"/>
      <c r="B955" s="19">
        <v>1</v>
      </c>
      <c r="C955" s="9">
        <v>5</v>
      </c>
      <c r="D955" s="224">
        <v>0.1</v>
      </c>
      <c r="E955" s="224" t="s">
        <v>96</v>
      </c>
      <c r="F955" s="24">
        <v>0.1</v>
      </c>
      <c r="G955" s="224">
        <v>0.36</v>
      </c>
      <c r="H955" s="24">
        <v>0.08</v>
      </c>
      <c r="I955" s="24">
        <v>0.11</v>
      </c>
      <c r="J955" s="24">
        <v>0.09</v>
      </c>
      <c r="K955" s="24">
        <v>0.09</v>
      </c>
      <c r="L955" s="24">
        <v>0.09</v>
      </c>
      <c r="M955" s="24">
        <v>8.3301014399999998E-2</v>
      </c>
      <c r="N955" s="24">
        <v>7.0000000000000007E-2</v>
      </c>
      <c r="O955" s="24">
        <v>0.09</v>
      </c>
      <c r="P955" s="24">
        <v>0.09</v>
      </c>
      <c r="Q955" s="24">
        <v>0.12</v>
      </c>
      <c r="R955" s="24">
        <v>0.1</v>
      </c>
      <c r="S955" s="224" t="s">
        <v>96</v>
      </c>
      <c r="T955" s="202"/>
      <c r="U955" s="203"/>
      <c r="V955" s="203"/>
      <c r="W955" s="203"/>
      <c r="X955" s="203"/>
      <c r="Y955" s="203"/>
      <c r="Z955" s="203"/>
      <c r="AA955" s="203"/>
      <c r="AB955" s="203"/>
      <c r="AC955" s="203"/>
      <c r="AD955" s="203"/>
      <c r="AE955" s="203"/>
      <c r="AF955" s="203"/>
      <c r="AG955" s="203"/>
      <c r="AH955" s="203"/>
      <c r="AI955" s="203"/>
      <c r="AJ955" s="203"/>
      <c r="AK955" s="203"/>
      <c r="AL955" s="203"/>
      <c r="AM955" s="203"/>
      <c r="AN955" s="203"/>
      <c r="AO955" s="203"/>
      <c r="AP955" s="203"/>
      <c r="AQ955" s="203"/>
      <c r="AR955" s="203"/>
      <c r="AS955" s="203"/>
      <c r="AT955" s="203"/>
      <c r="AU955" s="203"/>
      <c r="AV955" s="203"/>
      <c r="AW955" s="203"/>
      <c r="AX955" s="203"/>
      <c r="AY955" s="203"/>
      <c r="AZ955" s="203"/>
      <c r="BA955" s="203"/>
      <c r="BB955" s="203"/>
      <c r="BC955" s="203"/>
      <c r="BD955" s="203"/>
      <c r="BE955" s="203"/>
      <c r="BF955" s="203"/>
      <c r="BG955" s="203"/>
      <c r="BH955" s="203"/>
      <c r="BI955" s="203"/>
      <c r="BJ955" s="203"/>
      <c r="BK955" s="203"/>
      <c r="BL955" s="203"/>
      <c r="BM955" s="223">
        <v>119</v>
      </c>
    </row>
    <row r="956" spans="1:65">
      <c r="A956" s="30"/>
      <c r="B956" s="19">
        <v>1</v>
      </c>
      <c r="C956" s="9">
        <v>6</v>
      </c>
      <c r="D956" s="224">
        <v>0.1</v>
      </c>
      <c r="E956" s="224" t="s">
        <v>96</v>
      </c>
      <c r="F956" s="24">
        <v>0.11</v>
      </c>
      <c r="G956" s="224">
        <v>0.36</v>
      </c>
      <c r="H956" s="24">
        <v>0.1</v>
      </c>
      <c r="I956" s="24">
        <v>0.08</v>
      </c>
      <c r="J956" s="24">
        <v>0.08</v>
      </c>
      <c r="K956" s="24">
        <v>7.0000000000000007E-2</v>
      </c>
      <c r="L956" s="24">
        <v>0.09</v>
      </c>
      <c r="M956" s="24">
        <v>9.0892196399999986E-2</v>
      </c>
      <c r="N956" s="24">
        <v>0.08</v>
      </c>
      <c r="O956" s="24">
        <v>0.09</v>
      </c>
      <c r="P956" s="24">
        <v>0.12</v>
      </c>
      <c r="Q956" s="24">
        <v>0.09</v>
      </c>
      <c r="R956" s="24">
        <v>0.09</v>
      </c>
      <c r="S956" s="224" t="s">
        <v>96</v>
      </c>
      <c r="T956" s="202"/>
      <c r="U956" s="203"/>
      <c r="V956" s="203"/>
      <c r="W956" s="203"/>
      <c r="X956" s="203"/>
      <c r="Y956" s="203"/>
      <c r="Z956" s="203"/>
      <c r="AA956" s="203"/>
      <c r="AB956" s="203"/>
      <c r="AC956" s="203"/>
      <c r="AD956" s="203"/>
      <c r="AE956" s="203"/>
      <c r="AF956" s="203"/>
      <c r="AG956" s="203"/>
      <c r="AH956" s="203"/>
      <c r="AI956" s="203"/>
      <c r="AJ956" s="203"/>
      <c r="AK956" s="203"/>
      <c r="AL956" s="203"/>
      <c r="AM956" s="203"/>
      <c r="AN956" s="203"/>
      <c r="AO956" s="203"/>
      <c r="AP956" s="203"/>
      <c r="AQ956" s="203"/>
      <c r="AR956" s="203"/>
      <c r="AS956" s="203"/>
      <c r="AT956" s="203"/>
      <c r="AU956" s="203"/>
      <c r="AV956" s="203"/>
      <c r="AW956" s="203"/>
      <c r="AX956" s="203"/>
      <c r="AY956" s="203"/>
      <c r="AZ956" s="203"/>
      <c r="BA956" s="203"/>
      <c r="BB956" s="203"/>
      <c r="BC956" s="203"/>
      <c r="BD956" s="203"/>
      <c r="BE956" s="203"/>
      <c r="BF956" s="203"/>
      <c r="BG956" s="203"/>
      <c r="BH956" s="203"/>
      <c r="BI956" s="203"/>
      <c r="BJ956" s="203"/>
      <c r="BK956" s="203"/>
      <c r="BL956" s="203"/>
      <c r="BM956" s="56"/>
    </row>
    <row r="957" spans="1:65">
      <c r="A957" s="30"/>
      <c r="B957" s="20" t="s">
        <v>262</v>
      </c>
      <c r="C957" s="12"/>
      <c r="D957" s="226">
        <v>9.9999999999999992E-2</v>
      </c>
      <c r="E957" s="226" t="s">
        <v>696</v>
      </c>
      <c r="F957" s="226">
        <v>0.10499999999999998</v>
      </c>
      <c r="G957" s="226">
        <v>0.36666666666666664</v>
      </c>
      <c r="H957" s="226">
        <v>9.3333333333333338E-2</v>
      </c>
      <c r="I957" s="226">
        <v>9.9999999999999992E-2</v>
      </c>
      <c r="J957" s="226">
        <v>8.8333333333333319E-2</v>
      </c>
      <c r="K957" s="226">
        <v>8.1666666666666679E-2</v>
      </c>
      <c r="L957" s="226">
        <v>9.4999999999999987E-2</v>
      </c>
      <c r="M957" s="226">
        <v>8.2321835458892545E-2</v>
      </c>
      <c r="N957" s="226">
        <v>7.4999999999999997E-2</v>
      </c>
      <c r="O957" s="226">
        <v>8.6666666666666656E-2</v>
      </c>
      <c r="P957" s="226">
        <v>8.8333333333333333E-2</v>
      </c>
      <c r="Q957" s="226">
        <v>0.10166666666666667</v>
      </c>
      <c r="R957" s="226">
        <v>9.9999999999999992E-2</v>
      </c>
      <c r="S957" s="226" t="s">
        <v>696</v>
      </c>
      <c r="T957" s="202"/>
      <c r="U957" s="203"/>
      <c r="V957" s="203"/>
      <c r="W957" s="203"/>
      <c r="X957" s="203"/>
      <c r="Y957" s="203"/>
      <c r="Z957" s="203"/>
      <c r="AA957" s="203"/>
      <c r="AB957" s="203"/>
      <c r="AC957" s="203"/>
      <c r="AD957" s="203"/>
      <c r="AE957" s="203"/>
      <c r="AF957" s="203"/>
      <c r="AG957" s="203"/>
      <c r="AH957" s="203"/>
      <c r="AI957" s="203"/>
      <c r="AJ957" s="203"/>
      <c r="AK957" s="203"/>
      <c r="AL957" s="203"/>
      <c r="AM957" s="203"/>
      <c r="AN957" s="203"/>
      <c r="AO957" s="203"/>
      <c r="AP957" s="203"/>
      <c r="AQ957" s="203"/>
      <c r="AR957" s="203"/>
      <c r="AS957" s="203"/>
      <c r="AT957" s="203"/>
      <c r="AU957" s="203"/>
      <c r="AV957" s="203"/>
      <c r="AW957" s="203"/>
      <c r="AX957" s="203"/>
      <c r="AY957" s="203"/>
      <c r="AZ957" s="203"/>
      <c r="BA957" s="203"/>
      <c r="BB957" s="203"/>
      <c r="BC957" s="203"/>
      <c r="BD957" s="203"/>
      <c r="BE957" s="203"/>
      <c r="BF957" s="203"/>
      <c r="BG957" s="203"/>
      <c r="BH957" s="203"/>
      <c r="BI957" s="203"/>
      <c r="BJ957" s="203"/>
      <c r="BK957" s="203"/>
      <c r="BL957" s="203"/>
      <c r="BM957" s="56"/>
    </row>
    <row r="958" spans="1:65">
      <c r="A958" s="30"/>
      <c r="B958" s="3" t="s">
        <v>263</v>
      </c>
      <c r="C958" s="29"/>
      <c r="D958" s="24">
        <v>0.1</v>
      </c>
      <c r="E958" s="24" t="s">
        <v>696</v>
      </c>
      <c r="F958" s="24">
        <v>9.5000000000000001E-2</v>
      </c>
      <c r="G958" s="24">
        <v>0.36499999999999999</v>
      </c>
      <c r="H958" s="24">
        <v>9.5000000000000001E-2</v>
      </c>
      <c r="I958" s="24">
        <v>0.1</v>
      </c>
      <c r="J958" s="24">
        <v>8.4999999999999992E-2</v>
      </c>
      <c r="K958" s="24">
        <v>8.4999999999999992E-2</v>
      </c>
      <c r="L958" s="24">
        <v>0.09</v>
      </c>
      <c r="M958" s="24">
        <v>8.2999511551251653E-2</v>
      </c>
      <c r="N958" s="24">
        <v>7.5000000000000011E-2</v>
      </c>
      <c r="O958" s="24">
        <v>0.09</v>
      </c>
      <c r="P958" s="24">
        <v>7.4999999999999997E-2</v>
      </c>
      <c r="Q958" s="24">
        <v>0.1</v>
      </c>
      <c r="R958" s="24">
        <v>0.1</v>
      </c>
      <c r="S958" s="24" t="s">
        <v>696</v>
      </c>
      <c r="T958" s="202"/>
      <c r="U958" s="203"/>
      <c r="V958" s="203"/>
      <c r="W958" s="203"/>
      <c r="X958" s="203"/>
      <c r="Y958" s="203"/>
      <c r="Z958" s="203"/>
      <c r="AA958" s="203"/>
      <c r="AB958" s="203"/>
      <c r="AC958" s="203"/>
      <c r="AD958" s="203"/>
      <c r="AE958" s="203"/>
      <c r="AF958" s="203"/>
      <c r="AG958" s="203"/>
      <c r="AH958" s="203"/>
      <c r="AI958" s="203"/>
      <c r="AJ958" s="203"/>
      <c r="AK958" s="203"/>
      <c r="AL958" s="203"/>
      <c r="AM958" s="203"/>
      <c r="AN958" s="203"/>
      <c r="AO958" s="203"/>
      <c r="AP958" s="203"/>
      <c r="AQ958" s="203"/>
      <c r="AR958" s="203"/>
      <c r="AS958" s="203"/>
      <c r="AT958" s="203"/>
      <c r="AU958" s="203"/>
      <c r="AV958" s="203"/>
      <c r="AW958" s="203"/>
      <c r="AX958" s="203"/>
      <c r="AY958" s="203"/>
      <c r="AZ958" s="203"/>
      <c r="BA958" s="203"/>
      <c r="BB958" s="203"/>
      <c r="BC958" s="203"/>
      <c r="BD958" s="203"/>
      <c r="BE958" s="203"/>
      <c r="BF958" s="203"/>
      <c r="BG958" s="203"/>
      <c r="BH958" s="203"/>
      <c r="BI958" s="203"/>
      <c r="BJ958" s="203"/>
      <c r="BK958" s="203"/>
      <c r="BL958" s="203"/>
      <c r="BM958" s="56"/>
    </row>
    <row r="959" spans="1:65">
      <c r="A959" s="30"/>
      <c r="B959" s="3" t="s">
        <v>264</v>
      </c>
      <c r="C959" s="29"/>
      <c r="D959" s="24">
        <v>1.5202354861220293E-17</v>
      </c>
      <c r="E959" s="24" t="s">
        <v>696</v>
      </c>
      <c r="F959" s="24">
        <v>4.0373258476372777E-2</v>
      </c>
      <c r="G959" s="24">
        <v>8.1649658092772665E-3</v>
      </c>
      <c r="H959" s="24">
        <v>1.211060141638993E-2</v>
      </c>
      <c r="I959" s="24">
        <v>1.5491933384829711E-2</v>
      </c>
      <c r="J959" s="24">
        <v>9.8319208025019859E-3</v>
      </c>
      <c r="K959" s="24">
        <v>9.8319208025017032E-3</v>
      </c>
      <c r="L959" s="24">
        <v>8.3666002653407581E-3</v>
      </c>
      <c r="M959" s="24">
        <v>5.9499462275233077E-3</v>
      </c>
      <c r="N959" s="24">
        <v>1.0488088481701532E-2</v>
      </c>
      <c r="O959" s="24">
        <v>5.1639777949432199E-3</v>
      </c>
      <c r="P959" s="24">
        <v>3.4880749227427239E-2</v>
      </c>
      <c r="Q959" s="24">
        <v>1.1690451944500071E-2</v>
      </c>
      <c r="R959" s="24">
        <v>6.3245553203367597E-3</v>
      </c>
      <c r="S959" s="24" t="s">
        <v>696</v>
      </c>
      <c r="T959" s="202"/>
      <c r="U959" s="203"/>
      <c r="V959" s="203"/>
      <c r="W959" s="203"/>
      <c r="X959" s="203"/>
      <c r="Y959" s="203"/>
      <c r="Z959" s="203"/>
      <c r="AA959" s="203"/>
      <c r="AB959" s="203"/>
      <c r="AC959" s="203"/>
      <c r="AD959" s="203"/>
      <c r="AE959" s="203"/>
      <c r="AF959" s="203"/>
      <c r="AG959" s="203"/>
      <c r="AH959" s="203"/>
      <c r="AI959" s="203"/>
      <c r="AJ959" s="203"/>
      <c r="AK959" s="203"/>
      <c r="AL959" s="203"/>
      <c r="AM959" s="203"/>
      <c r="AN959" s="203"/>
      <c r="AO959" s="203"/>
      <c r="AP959" s="203"/>
      <c r="AQ959" s="203"/>
      <c r="AR959" s="203"/>
      <c r="AS959" s="203"/>
      <c r="AT959" s="203"/>
      <c r="AU959" s="203"/>
      <c r="AV959" s="203"/>
      <c r="AW959" s="203"/>
      <c r="AX959" s="203"/>
      <c r="AY959" s="203"/>
      <c r="AZ959" s="203"/>
      <c r="BA959" s="203"/>
      <c r="BB959" s="203"/>
      <c r="BC959" s="203"/>
      <c r="BD959" s="203"/>
      <c r="BE959" s="203"/>
      <c r="BF959" s="203"/>
      <c r="BG959" s="203"/>
      <c r="BH959" s="203"/>
      <c r="BI959" s="203"/>
      <c r="BJ959" s="203"/>
      <c r="BK959" s="203"/>
      <c r="BL959" s="203"/>
      <c r="BM959" s="56"/>
    </row>
    <row r="960" spans="1:65">
      <c r="A960" s="30"/>
      <c r="B960" s="3" t="s">
        <v>86</v>
      </c>
      <c r="C960" s="29"/>
      <c r="D960" s="13">
        <v>1.5202354861220294E-16</v>
      </c>
      <c r="E960" s="13" t="s">
        <v>696</v>
      </c>
      <c r="F960" s="13">
        <v>0.38450722358450268</v>
      </c>
      <c r="G960" s="13">
        <v>2.2268088570756184E-2</v>
      </c>
      <c r="H960" s="13">
        <v>0.12975644374703496</v>
      </c>
      <c r="I960" s="13">
        <v>0.15491933384829712</v>
      </c>
      <c r="J960" s="13">
        <v>0.11130476380190929</v>
      </c>
      <c r="K960" s="13">
        <v>0.12039086696940859</v>
      </c>
      <c r="L960" s="13">
        <v>8.8069476477271147E-2</v>
      </c>
      <c r="M960" s="13">
        <v>7.2276646825913116E-2</v>
      </c>
      <c r="N960" s="13">
        <v>0.13984117975602045</v>
      </c>
      <c r="O960" s="13">
        <v>5.9584359172421775E-2</v>
      </c>
      <c r="P960" s="13">
        <v>0.3948764063482329</v>
      </c>
      <c r="Q960" s="13">
        <v>0.11498805191311545</v>
      </c>
      <c r="R960" s="13">
        <v>6.3245553203367597E-2</v>
      </c>
      <c r="S960" s="13" t="s">
        <v>696</v>
      </c>
      <c r="T960" s="146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30"/>
      <c r="B961" s="3" t="s">
        <v>265</v>
      </c>
      <c r="C961" s="29"/>
      <c r="D961" s="13">
        <v>0.11941499150468227</v>
      </c>
      <c r="E961" s="13" t="s">
        <v>696</v>
      </c>
      <c r="F961" s="13">
        <v>0.17538574107991645</v>
      </c>
      <c r="G961" s="13">
        <v>3.1045216355171688</v>
      </c>
      <c r="H961" s="13">
        <v>4.4787325404370248E-2</v>
      </c>
      <c r="I961" s="13">
        <v>0.11941499150468227</v>
      </c>
      <c r="J961" s="13">
        <v>-1.1183424170864043E-2</v>
      </c>
      <c r="K961" s="13">
        <v>-8.5811090271175838E-2</v>
      </c>
      <c r="L961" s="13">
        <v>6.3444241929448086E-2</v>
      </c>
      <c r="M961" s="13">
        <v>-7.8477032591339424E-2</v>
      </c>
      <c r="N961" s="13">
        <v>-0.16043875637148819</v>
      </c>
      <c r="O961" s="13">
        <v>-2.9840340695941991E-2</v>
      </c>
      <c r="P961" s="13">
        <v>-1.118342417086382E-2</v>
      </c>
      <c r="Q961" s="13">
        <v>0.13807190802976055</v>
      </c>
      <c r="R961" s="13">
        <v>0.11941499150468227</v>
      </c>
      <c r="S961" s="13" t="s">
        <v>696</v>
      </c>
      <c r="T961" s="146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30"/>
      <c r="B962" s="46" t="s">
        <v>266</v>
      </c>
      <c r="C962" s="47"/>
      <c r="D962" s="45" t="s">
        <v>267</v>
      </c>
      <c r="E962" s="45">
        <v>0.51</v>
      </c>
      <c r="F962" s="45">
        <v>1.01</v>
      </c>
      <c r="G962" s="45">
        <v>27.48</v>
      </c>
      <c r="H962" s="45">
        <v>0.17</v>
      </c>
      <c r="I962" s="45">
        <v>0.51</v>
      </c>
      <c r="J962" s="45">
        <v>0.67</v>
      </c>
      <c r="K962" s="45">
        <v>1.35</v>
      </c>
      <c r="L962" s="45">
        <v>0</v>
      </c>
      <c r="M962" s="45">
        <v>1.28</v>
      </c>
      <c r="N962" s="45">
        <v>2.02</v>
      </c>
      <c r="O962" s="45">
        <v>0.84</v>
      </c>
      <c r="P962" s="45">
        <v>0.67</v>
      </c>
      <c r="Q962" s="45">
        <v>0.67</v>
      </c>
      <c r="R962" s="45">
        <v>0.51</v>
      </c>
      <c r="S962" s="45">
        <v>0.51</v>
      </c>
      <c r="T962" s="146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B963" s="31" t="s">
        <v>337</v>
      </c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BM963" s="55"/>
    </row>
    <row r="964" spans="1:65">
      <c r="BM964" s="55"/>
    </row>
    <row r="965" spans="1:65" ht="15">
      <c r="B965" s="8" t="s">
        <v>607</v>
      </c>
      <c r="BM965" s="28" t="s">
        <v>66</v>
      </c>
    </row>
    <row r="966" spans="1:65" ht="15">
      <c r="A966" s="25" t="s">
        <v>30</v>
      </c>
      <c r="B966" s="18" t="s">
        <v>110</v>
      </c>
      <c r="C966" s="15" t="s">
        <v>111</v>
      </c>
      <c r="D966" s="16" t="s">
        <v>230</v>
      </c>
      <c r="E966" s="17" t="s">
        <v>230</v>
      </c>
      <c r="F966" s="17" t="s">
        <v>230</v>
      </c>
      <c r="G966" s="17" t="s">
        <v>230</v>
      </c>
      <c r="H966" s="17" t="s">
        <v>230</v>
      </c>
      <c r="I966" s="17" t="s">
        <v>230</v>
      </c>
      <c r="J966" s="17" t="s">
        <v>230</v>
      </c>
      <c r="K966" s="17" t="s">
        <v>230</v>
      </c>
      <c r="L966" s="17" t="s">
        <v>230</v>
      </c>
      <c r="M966" s="17" t="s">
        <v>230</v>
      </c>
      <c r="N966" s="17" t="s">
        <v>230</v>
      </c>
      <c r="O966" s="17" t="s">
        <v>230</v>
      </c>
      <c r="P966" s="17" t="s">
        <v>230</v>
      </c>
      <c r="Q966" s="17" t="s">
        <v>230</v>
      </c>
      <c r="R966" s="17" t="s">
        <v>230</v>
      </c>
      <c r="S966" s="17" t="s">
        <v>230</v>
      </c>
      <c r="T966" s="17" t="s">
        <v>230</v>
      </c>
      <c r="U966" s="17" t="s">
        <v>230</v>
      </c>
      <c r="V966" s="146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8">
        <v>1</v>
      </c>
    </row>
    <row r="967" spans="1:65">
      <c r="A967" s="30"/>
      <c r="B967" s="19" t="s">
        <v>231</v>
      </c>
      <c r="C967" s="9" t="s">
        <v>231</v>
      </c>
      <c r="D967" s="144" t="s">
        <v>234</v>
      </c>
      <c r="E967" s="145" t="s">
        <v>235</v>
      </c>
      <c r="F967" s="145" t="s">
        <v>236</v>
      </c>
      <c r="G967" s="145" t="s">
        <v>237</v>
      </c>
      <c r="H967" s="145" t="s">
        <v>239</v>
      </c>
      <c r="I967" s="145" t="s">
        <v>240</v>
      </c>
      <c r="J967" s="145" t="s">
        <v>241</v>
      </c>
      <c r="K967" s="145" t="s">
        <v>242</v>
      </c>
      <c r="L967" s="145" t="s">
        <v>243</v>
      </c>
      <c r="M967" s="145" t="s">
        <v>244</v>
      </c>
      <c r="N967" s="145" t="s">
        <v>245</v>
      </c>
      <c r="O967" s="145" t="s">
        <v>246</v>
      </c>
      <c r="P967" s="145" t="s">
        <v>248</v>
      </c>
      <c r="Q967" s="145" t="s">
        <v>249</v>
      </c>
      <c r="R967" s="145" t="s">
        <v>251</v>
      </c>
      <c r="S967" s="145" t="s">
        <v>286</v>
      </c>
      <c r="T967" s="145" t="s">
        <v>254</v>
      </c>
      <c r="U967" s="145" t="s">
        <v>255</v>
      </c>
      <c r="V967" s="146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8" t="s">
        <v>3</v>
      </c>
    </row>
    <row r="968" spans="1:65">
      <c r="A968" s="30"/>
      <c r="B968" s="19"/>
      <c r="C968" s="9"/>
      <c r="D968" s="10" t="s">
        <v>289</v>
      </c>
      <c r="E968" s="11" t="s">
        <v>289</v>
      </c>
      <c r="F968" s="11" t="s">
        <v>290</v>
      </c>
      <c r="G968" s="11" t="s">
        <v>289</v>
      </c>
      <c r="H968" s="11" t="s">
        <v>324</v>
      </c>
      <c r="I968" s="11" t="s">
        <v>289</v>
      </c>
      <c r="J968" s="11" t="s">
        <v>289</v>
      </c>
      <c r="K968" s="11" t="s">
        <v>289</v>
      </c>
      <c r="L968" s="11" t="s">
        <v>289</v>
      </c>
      <c r="M968" s="11" t="s">
        <v>289</v>
      </c>
      <c r="N968" s="11" t="s">
        <v>289</v>
      </c>
      <c r="O968" s="11" t="s">
        <v>324</v>
      </c>
      <c r="P968" s="11" t="s">
        <v>324</v>
      </c>
      <c r="Q968" s="11" t="s">
        <v>289</v>
      </c>
      <c r="R968" s="11" t="s">
        <v>289</v>
      </c>
      <c r="S968" s="11" t="s">
        <v>324</v>
      </c>
      <c r="T968" s="11" t="s">
        <v>290</v>
      </c>
      <c r="U968" s="11" t="s">
        <v>289</v>
      </c>
      <c r="V968" s="146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8">
        <v>2</v>
      </c>
    </row>
    <row r="969" spans="1:65">
      <c r="A969" s="30"/>
      <c r="B969" s="19"/>
      <c r="C969" s="9"/>
      <c r="D969" s="26" t="s">
        <v>325</v>
      </c>
      <c r="E969" s="26" t="s">
        <v>326</v>
      </c>
      <c r="F969" s="26" t="s">
        <v>326</v>
      </c>
      <c r="G969" s="26" t="s">
        <v>327</v>
      </c>
      <c r="H969" s="26" t="s">
        <v>327</v>
      </c>
      <c r="I969" s="26" t="s">
        <v>327</v>
      </c>
      <c r="J969" s="26" t="s">
        <v>327</v>
      </c>
      <c r="K969" s="26" t="s">
        <v>327</v>
      </c>
      <c r="L969" s="26" t="s">
        <v>327</v>
      </c>
      <c r="M969" s="26" t="s">
        <v>327</v>
      </c>
      <c r="N969" s="26" t="s">
        <v>327</v>
      </c>
      <c r="O969" s="26" t="s">
        <v>325</v>
      </c>
      <c r="P969" s="26" t="s">
        <v>325</v>
      </c>
      <c r="Q969" s="26" t="s">
        <v>327</v>
      </c>
      <c r="R969" s="26" t="s">
        <v>292</v>
      </c>
      <c r="S969" s="26" t="s">
        <v>328</v>
      </c>
      <c r="T969" s="26" t="s">
        <v>325</v>
      </c>
      <c r="U969" s="26" t="s">
        <v>261</v>
      </c>
      <c r="V969" s="146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>
        <v>3</v>
      </c>
    </row>
    <row r="970" spans="1:65">
      <c r="A970" s="30"/>
      <c r="B970" s="18">
        <v>1</v>
      </c>
      <c r="C970" s="14">
        <v>1</v>
      </c>
      <c r="D970" s="22">
        <v>5.97</v>
      </c>
      <c r="E970" s="22">
        <v>6.0189599173841124</v>
      </c>
      <c r="F970" s="22">
        <v>6.6280000000000001</v>
      </c>
      <c r="G970" s="22">
        <v>7.6592799999999999</v>
      </c>
      <c r="H970" s="22">
        <v>7</v>
      </c>
      <c r="I970" s="22">
        <v>6.8</v>
      </c>
      <c r="J970" s="22">
        <v>6.4</v>
      </c>
      <c r="K970" s="22">
        <v>6.5</v>
      </c>
      <c r="L970" s="22">
        <v>5.7</v>
      </c>
      <c r="M970" s="22">
        <v>5.6</v>
      </c>
      <c r="N970" s="22">
        <v>6</v>
      </c>
      <c r="O970" s="22">
        <v>6.3789197587199995</v>
      </c>
      <c r="P970" s="22">
        <v>6.49</v>
      </c>
      <c r="Q970" s="22">
        <v>6.1</v>
      </c>
      <c r="R970" s="150">
        <v>5.9</v>
      </c>
      <c r="S970" s="22">
        <v>6.35</v>
      </c>
      <c r="T970" s="147">
        <v>7.9</v>
      </c>
      <c r="U970" s="22">
        <v>6.1</v>
      </c>
      <c r="V970" s="146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>
        <v>1</v>
      </c>
    </row>
    <row r="971" spans="1:65">
      <c r="A971" s="30"/>
      <c r="B971" s="19">
        <v>1</v>
      </c>
      <c r="C971" s="9">
        <v>2</v>
      </c>
      <c r="D971" s="11">
        <v>5.9</v>
      </c>
      <c r="E971" s="11">
        <v>5.9875169637666223</v>
      </c>
      <c r="F971" s="11">
        <v>7.2430000000000003</v>
      </c>
      <c r="G971" s="11">
        <v>7.6282399999999999</v>
      </c>
      <c r="H971" s="11">
        <v>6.8</v>
      </c>
      <c r="I971" s="11">
        <v>7.2</v>
      </c>
      <c r="J971" s="11">
        <v>6.5</v>
      </c>
      <c r="K971" s="11">
        <v>6.3</v>
      </c>
      <c r="L971" s="11">
        <v>5.8</v>
      </c>
      <c r="M971" s="11">
        <v>5.4</v>
      </c>
      <c r="N971" s="11">
        <v>5.9</v>
      </c>
      <c r="O971" s="11">
        <v>6.3327862646400002</v>
      </c>
      <c r="P971" s="11">
        <v>6.38</v>
      </c>
      <c r="Q971" s="11">
        <v>5.5</v>
      </c>
      <c r="R971" s="11">
        <v>5.6</v>
      </c>
      <c r="S971" s="11">
        <v>6.02</v>
      </c>
      <c r="T971" s="148">
        <v>7.9</v>
      </c>
      <c r="U971" s="11">
        <v>5.95</v>
      </c>
      <c r="V971" s="146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27</v>
      </c>
    </row>
    <row r="972" spans="1:65">
      <c r="A972" s="30"/>
      <c r="B972" s="19">
        <v>1</v>
      </c>
      <c r="C972" s="9">
        <v>3</v>
      </c>
      <c r="D972" s="11">
        <v>5.94</v>
      </c>
      <c r="E972" s="11">
        <v>6.0925288072581711</v>
      </c>
      <c r="F972" s="11">
        <v>6.8929999999999998</v>
      </c>
      <c r="G972" s="11">
        <v>7.6854400000000007</v>
      </c>
      <c r="H972" s="11">
        <v>6.9</v>
      </c>
      <c r="I972" s="11">
        <v>6.9</v>
      </c>
      <c r="J972" s="11">
        <v>6.5</v>
      </c>
      <c r="K972" s="11">
        <v>6.2</v>
      </c>
      <c r="L972" s="11">
        <v>5.6</v>
      </c>
      <c r="M972" s="11">
        <v>5.6</v>
      </c>
      <c r="N972" s="11">
        <v>6.1</v>
      </c>
      <c r="O972" s="11">
        <v>6.0729723216</v>
      </c>
      <c r="P972" s="11">
        <v>6.58</v>
      </c>
      <c r="Q972" s="11">
        <v>5.5</v>
      </c>
      <c r="R972" s="11">
        <v>5.6</v>
      </c>
      <c r="S972" s="11">
        <v>6.1</v>
      </c>
      <c r="T972" s="148">
        <v>7.8</v>
      </c>
      <c r="U972" s="11">
        <v>6.25</v>
      </c>
      <c r="V972" s="146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16</v>
      </c>
    </row>
    <row r="973" spans="1:65">
      <c r="A973" s="30"/>
      <c r="B973" s="19">
        <v>1</v>
      </c>
      <c r="C973" s="9">
        <v>4</v>
      </c>
      <c r="D973" s="11">
        <v>5.9</v>
      </c>
      <c r="E973" s="11">
        <v>5.9992386729123295</v>
      </c>
      <c r="F973" s="11">
        <v>7.0609999999999999</v>
      </c>
      <c r="G973" s="11">
        <v>7.5324</v>
      </c>
      <c r="H973" s="11">
        <v>6.7</v>
      </c>
      <c r="I973" s="11">
        <v>6.9</v>
      </c>
      <c r="J973" s="11">
        <v>6.5</v>
      </c>
      <c r="K973" s="11">
        <v>6.3</v>
      </c>
      <c r="L973" s="11">
        <v>5.7</v>
      </c>
      <c r="M973" s="11">
        <v>5.7</v>
      </c>
      <c r="N973" s="11">
        <v>5.9</v>
      </c>
      <c r="O973" s="11">
        <v>6.1283999395199995</v>
      </c>
      <c r="P973" s="11">
        <v>6.55</v>
      </c>
      <c r="Q973" s="11">
        <v>5.6</v>
      </c>
      <c r="R973" s="11">
        <v>5.6</v>
      </c>
      <c r="S973" s="11">
        <v>6.04</v>
      </c>
      <c r="T973" s="148">
        <v>7.9</v>
      </c>
      <c r="U973" s="11">
        <v>5.7</v>
      </c>
      <c r="V973" s="146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6.2649354979649061</v>
      </c>
    </row>
    <row r="974" spans="1:65">
      <c r="A974" s="30"/>
      <c r="B974" s="19">
        <v>1</v>
      </c>
      <c r="C974" s="9">
        <v>5</v>
      </c>
      <c r="D974" s="11">
        <v>5.88</v>
      </c>
      <c r="E974" s="11">
        <v>6.0055298023079491</v>
      </c>
      <c r="F974" s="11">
        <v>7.468</v>
      </c>
      <c r="G974" s="11">
        <v>7.5312000000000001</v>
      </c>
      <c r="H974" s="11">
        <v>6.9</v>
      </c>
      <c r="I974" s="11">
        <v>6.8</v>
      </c>
      <c r="J974" s="11">
        <v>6.4</v>
      </c>
      <c r="K974" s="11">
        <v>6.2</v>
      </c>
      <c r="L974" s="11">
        <v>5.9</v>
      </c>
      <c r="M974" s="11">
        <v>5.7</v>
      </c>
      <c r="N974" s="11">
        <v>6.3</v>
      </c>
      <c r="O974" s="11">
        <v>6.1579684169599993</v>
      </c>
      <c r="P974" s="11">
        <v>6.54</v>
      </c>
      <c r="Q974" s="11">
        <v>5.5</v>
      </c>
      <c r="R974" s="11">
        <v>5.6</v>
      </c>
      <c r="S974" s="11">
        <v>6.15</v>
      </c>
      <c r="T974" s="148">
        <v>7.9</v>
      </c>
      <c r="U974" s="11">
        <v>6.05</v>
      </c>
      <c r="V974" s="146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>
        <v>120</v>
      </c>
    </row>
    <row r="975" spans="1:65">
      <c r="A975" s="30"/>
      <c r="B975" s="19">
        <v>1</v>
      </c>
      <c r="C975" s="9">
        <v>6</v>
      </c>
      <c r="D975" s="11">
        <v>5.89</v>
      </c>
      <c r="E975" s="11">
        <v>6.0097024447913068</v>
      </c>
      <c r="F975" s="11">
        <v>6.5419999999999998</v>
      </c>
      <c r="G975" s="11">
        <v>7.5654399999999997</v>
      </c>
      <c r="H975" s="11">
        <v>6.8</v>
      </c>
      <c r="I975" s="11">
        <v>7.2</v>
      </c>
      <c r="J975" s="11">
        <v>6.3</v>
      </c>
      <c r="K975" s="11">
        <v>6.3</v>
      </c>
      <c r="L975" s="11">
        <v>5.8</v>
      </c>
      <c r="M975" s="11">
        <v>5.9</v>
      </c>
      <c r="N975" s="11">
        <v>6.1</v>
      </c>
      <c r="O975" s="11">
        <v>6.1318974825599994</v>
      </c>
      <c r="P975" s="11">
        <v>6.55</v>
      </c>
      <c r="Q975" s="11">
        <v>4.8</v>
      </c>
      <c r="R975" s="11">
        <v>5.8</v>
      </c>
      <c r="S975" s="11">
        <v>6.35</v>
      </c>
      <c r="T975" s="148">
        <v>7.8</v>
      </c>
      <c r="U975" s="11">
        <v>5.8</v>
      </c>
      <c r="V975" s="146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5"/>
    </row>
    <row r="976" spans="1:65">
      <c r="A976" s="30"/>
      <c r="B976" s="20" t="s">
        <v>262</v>
      </c>
      <c r="C976" s="12"/>
      <c r="D976" s="23">
        <v>5.9133333333333331</v>
      </c>
      <c r="E976" s="23">
        <v>6.0189127680700834</v>
      </c>
      <c r="F976" s="23">
        <v>6.9725000000000001</v>
      </c>
      <c r="G976" s="23">
        <v>7.6003333333333343</v>
      </c>
      <c r="H976" s="23">
        <v>6.8500000000000005</v>
      </c>
      <c r="I976" s="23">
        <v>6.9666666666666659</v>
      </c>
      <c r="J976" s="23">
        <v>6.4333333333333327</v>
      </c>
      <c r="K976" s="23">
        <v>6.3</v>
      </c>
      <c r="L976" s="23">
        <v>5.75</v>
      </c>
      <c r="M976" s="23">
        <v>5.6499999999999995</v>
      </c>
      <c r="N976" s="23">
        <v>6.05</v>
      </c>
      <c r="O976" s="23">
        <v>6.2004906973333336</v>
      </c>
      <c r="P976" s="23">
        <v>6.5150000000000006</v>
      </c>
      <c r="Q976" s="23">
        <v>5.5</v>
      </c>
      <c r="R976" s="23">
        <v>5.6833333333333336</v>
      </c>
      <c r="S976" s="23">
        <v>6.168333333333333</v>
      </c>
      <c r="T976" s="23">
        <v>7.8666666666666663</v>
      </c>
      <c r="U976" s="23">
        <v>5.9750000000000005</v>
      </c>
      <c r="V976" s="146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5"/>
    </row>
    <row r="977" spans="1:65">
      <c r="A977" s="30"/>
      <c r="B977" s="3" t="s">
        <v>263</v>
      </c>
      <c r="C977" s="29"/>
      <c r="D977" s="11">
        <v>5.9</v>
      </c>
      <c r="E977" s="11">
        <v>6.0076161235496279</v>
      </c>
      <c r="F977" s="11">
        <v>6.9770000000000003</v>
      </c>
      <c r="G977" s="11">
        <v>7.5968400000000003</v>
      </c>
      <c r="H977" s="11">
        <v>6.85</v>
      </c>
      <c r="I977" s="11">
        <v>6.9</v>
      </c>
      <c r="J977" s="11">
        <v>6.45</v>
      </c>
      <c r="K977" s="11">
        <v>6.3</v>
      </c>
      <c r="L977" s="11">
        <v>5.75</v>
      </c>
      <c r="M977" s="11">
        <v>5.65</v>
      </c>
      <c r="N977" s="11">
        <v>6.05</v>
      </c>
      <c r="O977" s="11">
        <v>6.1449329497599994</v>
      </c>
      <c r="P977" s="11">
        <v>6.5449999999999999</v>
      </c>
      <c r="Q977" s="11">
        <v>5.5</v>
      </c>
      <c r="R977" s="11">
        <v>5.6</v>
      </c>
      <c r="S977" s="11">
        <v>6.125</v>
      </c>
      <c r="T977" s="11">
        <v>7.9</v>
      </c>
      <c r="U977" s="11">
        <v>6</v>
      </c>
      <c r="V977" s="146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30"/>
      <c r="B978" s="3" t="s">
        <v>264</v>
      </c>
      <c r="C978" s="29"/>
      <c r="D978" s="24">
        <v>3.4448028487370157E-2</v>
      </c>
      <c r="E978" s="24">
        <v>3.7566005442227941E-2</v>
      </c>
      <c r="F978" s="24">
        <v>0.35689031928591175</v>
      </c>
      <c r="G978" s="24">
        <v>6.6495919473804455E-2</v>
      </c>
      <c r="H978" s="24">
        <v>0.10488088481701521</v>
      </c>
      <c r="I978" s="24">
        <v>0.18618986725025266</v>
      </c>
      <c r="J978" s="24">
        <v>8.1649658092772595E-2</v>
      </c>
      <c r="K978" s="24">
        <v>0.10954451150103316</v>
      </c>
      <c r="L978" s="24">
        <v>0.10488088481701528</v>
      </c>
      <c r="M978" s="24">
        <v>0.16431676725154989</v>
      </c>
      <c r="N978" s="24">
        <v>0.15165750888103077</v>
      </c>
      <c r="O978" s="24">
        <v>0.12434647886383995</v>
      </c>
      <c r="P978" s="24">
        <v>7.2318738927058188E-2</v>
      </c>
      <c r="Q978" s="24">
        <v>0.4147288270665544</v>
      </c>
      <c r="R978" s="24">
        <v>0.13291601358251284</v>
      </c>
      <c r="S978" s="24">
        <v>0.14797522315126491</v>
      </c>
      <c r="T978" s="24">
        <v>5.1639777949432503E-2</v>
      </c>
      <c r="U978" s="24">
        <v>0.2018662923818634</v>
      </c>
      <c r="V978" s="202"/>
      <c r="W978" s="203"/>
      <c r="X978" s="203"/>
      <c r="Y978" s="203"/>
      <c r="Z978" s="203"/>
      <c r="AA978" s="203"/>
      <c r="AB978" s="203"/>
      <c r="AC978" s="203"/>
      <c r="AD978" s="203"/>
      <c r="AE978" s="203"/>
      <c r="AF978" s="203"/>
      <c r="AG978" s="203"/>
      <c r="AH978" s="203"/>
      <c r="AI978" s="203"/>
      <c r="AJ978" s="203"/>
      <c r="AK978" s="203"/>
      <c r="AL978" s="203"/>
      <c r="AM978" s="203"/>
      <c r="AN978" s="203"/>
      <c r="AO978" s="203"/>
      <c r="AP978" s="203"/>
      <c r="AQ978" s="203"/>
      <c r="AR978" s="203"/>
      <c r="AS978" s="203"/>
      <c r="AT978" s="203"/>
      <c r="AU978" s="203"/>
      <c r="AV978" s="203"/>
      <c r="AW978" s="203"/>
      <c r="AX978" s="203"/>
      <c r="AY978" s="203"/>
      <c r="AZ978" s="203"/>
      <c r="BA978" s="203"/>
      <c r="BB978" s="203"/>
      <c r="BC978" s="203"/>
      <c r="BD978" s="203"/>
      <c r="BE978" s="203"/>
      <c r="BF978" s="203"/>
      <c r="BG978" s="203"/>
      <c r="BH978" s="203"/>
      <c r="BI978" s="203"/>
      <c r="BJ978" s="203"/>
      <c r="BK978" s="203"/>
      <c r="BL978" s="203"/>
      <c r="BM978" s="56"/>
    </row>
    <row r="979" spans="1:65">
      <c r="A979" s="30"/>
      <c r="B979" s="3" t="s">
        <v>86</v>
      </c>
      <c r="C979" s="29"/>
      <c r="D979" s="13">
        <v>5.8254839606601168E-3</v>
      </c>
      <c r="E979" s="13">
        <v>6.2413274439717765E-3</v>
      </c>
      <c r="F979" s="13">
        <v>5.1185416892923878E-2</v>
      </c>
      <c r="G979" s="13">
        <v>8.7490793571077287E-3</v>
      </c>
      <c r="H979" s="13">
        <v>1.5311078075476672E-2</v>
      </c>
      <c r="I979" s="13">
        <v>2.672581826558651E-2</v>
      </c>
      <c r="J979" s="13">
        <v>1.2691656698358436E-2</v>
      </c>
      <c r="K979" s="13">
        <v>1.7388017698576692E-2</v>
      </c>
      <c r="L979" s="13">
        <v>1.824015388122005E-2</v>
      </c>
      <c r="M979" s="13">
        <v>2.9082613672840693E-2</v>
      </c>
      <c r="N979" s="13">
        <v>2.5067356839839797E-2</v>
      </c>
      <c r="O979" s="13">
        <v>2.0054296495810899E-2</v>
      </c>
      <c r="P979" s="13">
        <v>1.1100343657261424E-2</v>
      </c>
      <c r="Q979" s="13">
        <v>7.5405241284828076E-2</v>
      </c>
      <c r="R979" s="13">
        <v>2.3386981862025719E-2</v>
      </c>
      <c r="S979" s="13">
        <v>2.3989498484398526E-2</v>
      </c>
      <c r="T979" s="13">
        <v>6.5643785528939624E-3</v>
      </c>
      <c r="U979" s="13">
        <v>3.378515353671354E-2</v>
      </c>
      <c r="V979" s="146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30"/>
      <c r="B980" s="3" t="s">
        <v>265</v>
      </c>
      <c r="C980" s="29"/>
      <c r="D980" s="13">
        <v>-5.6122232183521636E-2</v>
      </c>
      <c r="E980" s="13">
        <v>-3.9269794553310367E-2</v>
      </c>
      <c r="F980" s="13">
        <v>0.11294042887830824</v>
      </c>
      <c r="G980" s="13">
        <v>0.21315428320087526</v>
      </c>
      <c r="H980" s="13">
        <v>9.3387154939607253E-2</v>
      </c>
      <c r="I980" s="13">
        <v>0.11200932059551283</v>
      </c>
      <c r="J980" s="13">
        <v>2.687942045422953E-2</v>
      </c>
      <c r="K980" s="13">
        <v>5.5969454189088719E-3</v>
      </c>
      <c r="L980" s="13">
        <v>-8.219326410178962E-2</v>
      </c>
      <c r="M980" s="13">
        <v>-9.8155120378280225E-2</v>
      </c>
      <c r="N980" s="13">
        <v>-3.4307695272317806E-2</v>
      </c>
      <c r="O980" s="13">
        <v>-1.0286586454482549E-2</v>
      </c>
      <c r="P980" s="13">
        <v>3.9914936413363744E-2</v>
      </c>
      <c r="Q980" s="13">
        <v>-0.12209790479301608</v>
      </c>
      <c r="R980" s="13">
        <v>-9.2834501619449949E-2</v>
      </c>
      <c r="S980" s="13">
        <v>-1.5419498678470589E-2</v>
      </c>
      <c r="T980" s="13">
        <v>0.25566602708392838</v>
      </c>
      <c r="U980" s="13">
        <v>-4.6279087479685566E-2</v>
      </c>
      <c r="V980" s="146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A981" s="30"/>
      <c r="B981" s="46" t="s">
        <v>266</v>
      </c>
      <c r="C981" s="47"/>
      <c r="D981" s="45">
        <v>0.48</v>
      </c>
      <c r="E981" s="45">
        <v>0.28999999999999998</v>
      </c>
      <c r="F981" s="45">
        <v>1.39</v>
      </c>
      <c r="G981" s="45">
        <v>2.5</v>
      </c>
      <c r="H981" s="45">
        <v>1.17</v>
      </c>
      <c r="I981" s="45">
        <v>1.38</v>
      </c>
      <c r="J981" s="45">
        <v>0.44</v>
      </c>
      <c r="K981" s="45">
        <v>0.2</v>
      </c>
      <c r="L981" s="45">
        <v>0.77</v>
      </c>
      <c r="M981" s="45">
        <v>0.94</v>
      </c>
      <c r="N981" s="45">
        <v>0.24</v>
      </c>
      <c r="O981" s="45">
        <v>0.03</v>
      </c>
      <c r="P981" s="45">
        <v>0.57999999999999996</v>
      </c>
      <c r="Q981" s="45">
        <v>1.21</v>
      </c>
      <c r="R981" s="45">
        <v>0.88</v>
      </c>
      <c r="S981" s="45">
        <v>0.03</v>
      </c>
      <c r="T981" s="45">
        <v>2.97</v>
      </c>
      <c r="U981" s="45">
        <v>0.37</v>
      </c>
      <c r="V981" s="146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B982" s="31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BM982" s="55"/>
    </row>
    <row r="983" spans="1:65" ht="15">
      <c r="B983" s="8" t="s">
        <v>608</v>
      </c>
      <c r="BM983" s="28" t="s">
        <v>66</v>
      </c>
    </row>
    <row r="984" spans="1:65" ht="15">
      <c r="A984" s="25" t="s">
        <v>62</v>
      </c>
      <c r="B984" s="18" t="s">
        <v>110</v>
      </c>
      <c r="C984" s="15" t="s">
        <v>111</v>
      </c>
      <c r="D984" s="16" t="s">
        <v>230</v>
      </c>
      <c r="E984" s="17" t="s">
        <v>230</v>
      </c>
      <c r="F984" s="17" t="s">
        <v>230</v>
      </c>
      <c r="G984" s="17" t="s">
        <v>230</v>
      </c>
      <c r="H984" s="17" t="s">
        <v>230</v>
      </c>
      <c r="I984" s="17" t="s">
        <v>230</v>
      </c>
      <c r="J984" s="17" t="s">
        <v>230</v>
      </c>
      <c r="K984" s="17" t="s">
        <v>230</v>
      </c>
      <c r="L984" s="17" t="s">
        <v>230</v>
      </c>
      <c r="M984" s="17" t="s">
        <v>230</v>
      </c>
      <c r="N984" s="17" t="s">
        <v>230</v>
      </c>
      <c r="O984" s="17" t="s">
        <v>230</v>
      </c>
      <c r="P984" s="17" t="s">
        <v>230</v>
      </c>
      <c r="Q984" s="17" t="s">
        <v>230</v>
      </c>
      <c r="R984" s="17" t="s">
        <v>230</v>
      </c>
      <c r="S984" s="17" t="s">
        <v>230</v>
      </c>
      <c r="T984" s="17" t="s">
        <v>230</v>
      </c>
      <c r="U984" s="17" t="s">
        <v>230</v>
      </c>
      <c r="V984" s="17" t="s">
        <v>230</v>
      </c>
      <c r="W984" s="146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8">
        <v>1</v>
      </c>
    </row>
    <row r="985" spans="1:65">
      <c r="A985" s="30"/>
      <c r="B985" s="19" t="s">
        <v>231</v>
      </c>
      <c r="C985" s="9" t="s">
        <v>231</v>
      </c>
      <c r="D985" s="144" t="s">
        <v>234</v>
      </c>
      <c r="E985" s="145" t="s">
        <v>235</v>
      </c>
      <c r="F985" s="145" t="s">
        <v>236</v>
      </c>
      <c r="G985" s="145" t="s">
        <v>239</v>
      </c>
      <c r="H985" s="145" t="s">
        <v>240</v>
      </c>
      <c r="I985" s="145" t="s">
        <v>241</v>
      </c>
      <c r="J985" s="145" t="s">
        <v>242</v>
      </c>
      <c r="K985" s="145" t="s">
        <v>243</v>
      </c>
      <c r="L985" s="145" t="s">
        <v>244</v>
      </c>
      <c r="M985" s="145" t="s">
        <v>245</v>
      </c>
      <c r="N985" s="145" t="s">
        <v>246</v>
      </c>
      <c r="O985" s="145" t="s">
        <v>248</v>
      </c>
      <c r="P985" s="145" t="s">
        <v>249</v>
      </c>
      <c r="Q985" s="145" t="s">
        <v>250</v>
      </c>
      <c r="R985" s="145" t="s">
        <v>251</v>
      </c>
      <c r="S985" s="145" t="s">
        <v>286</v>
      </c>
      <c r="T985" s="145" t="s">
        <v>254</v>
      </c>
      <c r="U985" s="145" t="s">
        <v>255</v>
      </c>
      <c r="V985" s="145" t="s">
        <v>301</v>
      </c>
      <c r="W985" s="146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8" t="s">
        <v>1</v>
      </c>
    </row>
    <row r="986" spans="1:65">
      <c r="A986" s="30"/>
      <c r="B986" s="19"/>
      <c r="C986" s="9"/>
      <c r="D986" s="10" t="s">
        <v>290</v>
      </c>
      <c r="E986" s="11" t="s">
        <v>289</v>
      </c>
      <c r="F986" s="11" t="s">
        <v>290</v>
      </c>
      <c r="G986" s="11" t="s">
        <v>324</v>
      </c>
      <c r="H986" s="11" t="s">
        <v>324</v>
      </c>
      <c r="I986" s="11" t="s">
        <v>289</v>
      </c>
      <c r="J986" s="11" t="s">
        <v>289</v>
      </c>
      <c r="K986" s="11" t="s">
        <v>289</v>
      </c>
      <c r="L986" s="11" t="s">
        <v>289</v>
      </c>
      <c r="M986" s="11" t="s">
        <v>289</v>
      </c>
      <c r="N986" s="11" t="s">
        <v>324</v>
      </c>
      <c r="O986" s="11" t="s">
        <v>324</v>
      </c>
      <c r="P986" s="11" t="s">
        <v>289</v>
      </c>
      <c r="Q986" s="11" t="s">
        <v>289</v>
      </c>
      <c r="R986" s="11" t="s">
        <v>289</v>
      </c>
      <c r="S986" s="11" t="s">
        <v>324</v>
      </c>
      <c r="T986" s="11" t="s">
        <v>290</v>
      </c>
      <c r="U986" s="11" t="s">
        <v>290</v>
      </c>
      <c r="V986" s="11" t="s">
        <v>290</v>
      </c>
      <c r="W986" s="146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8">
        <v>3</v>
      </c>
    </row>
    <row r="987" spans="1:65">
      <c r="A987" s="30"/>
      <c r="B987" s="19"/>
      <c r="C987" s="9"/>
      <c r="D987" s="26" t="s">
        <v>325</v>
      </c>
      <c r="E987" s="26" t="s">
        <v>326</v>
      </c>
      <c r="F987" s="26" t="s">
        <v>326</v>
      </c>
      <c r="G987" s="26" t="s">
        <v>327</v>
      </c>
      <c r="H987" s="26" t="s">
        <v>327</v>
      </c>
      <c r="I987" s="26" t="s">
        <v>327</v>
      </c>
      <c r="J987" s="26" t="s">
        <v>327</v>
      </c>
      <c r="K987" s="26" t="s">
        <v>327</v>
      </c>
      <c r="L987" s="26" t="s">
        <v>327</v>
      </c>
      <c r="M987" s="26" t="s">
        <v>327</v>
      </c>
      <c r="N987" s="26" t="s">
        <v>325</v>
      </c>
      <c r="O987" s="26" t="s">
        <v>325</v>
      </c>
      <c r="P987" s="26" t="s">
        <v>327</v>
      </c>
      <c r="Q987" s="26" t="s">
        <v>325</v>
      </c>
      <c r="R987" s="26" t="s">
        <v>292</v>
      </c>
      <c r="S987" s="26" t="s">
        <v>328</v>
      </c>
      <c r="T987" s="26" t="s">
        <v>325</v>
      </c>
      <c r="U987" s="26" t="s">
        <v>261</v>
      </c>
      <c r="V987" s="26" t="s">
        <v>327</v>
      </c>
      <c r="W987" s="146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8">
        <v>3</v>
      </c>
    </row>
    <row r="988" spans="1:65">
      <c r="A988" s="30"/>
      <c r="B988" s="18">
        <v>1</v>
      </c>
      <c r="C988" s="14">
        <v>1</v>
      </c>
      <c r="D988" s="221">
        <v>6.3399999999999998E-2</v>
      </c>
      <c r="E988" s="221">
        <v>6.1775830900999154E-2</v>
      </c>
      <c r="F988" s="222">
        <v>3.6242399999999994E-2</v>
      </c>
      <c r="G988" s="222">
        <v>0.09</v>
      </c>
      <c r="H988" s="221">
        <v>7.0000000000000007E-2</v>
      </c>
      <c r="I988" s="221">
        <v>6.4000000000000001E-2</v>
      </c>
      <c r="J988" s="221">
        <v>7.1999999999999995E-2</v>
      </c>
      <c r="K988" s="221">
        <v>5.899999999999999E-2</v>
      </c>
      <c r="L988" s="221">
        <v>6.0999999999999999E-2</v>
      </c>
      <c r="M988" s="221">
        <v>6.4000000000000001E-2</v>
      </c>
      <c r="N988" s="221">
        <v>8.6415984732479995E-2</v>
      </c>
      <c r="O988" s="221">
        <v>8.4699999999999998E-2</v>
      </c>
      <c r="P988" s="221">
        <v>5.1999999999999998E-2</v>
      </c>
      <c r="Q988" s="221">
        <v>7.22E-2</v>
      </c>
      <c r="R988" s="221">
        <v>0.05</v>
      </c>
      <c r="S988" s="221">
        <v>6.359999999999999E-2</v>
      </c>
      <c r="T988" s="222">
        <v>0.1</v>
      </c>
      <c r="U988" s="222">
        <v>3.4999999999999996E-2</v>
      </c>
      <c r="V988" s="232">
        <v>5.050650000000001E-2</v>
      </c>
      <c r="W988" s="202"/>
      <c r="X988" s="203"/>
      <c r="Y988" s="203"/>
      <c r="Z988" s="203"/>
      <c r="AA988" s="203"/>
      <c r="AB988" s="203"/>
      <c r="AC988" s="203"/>
      <c r="AD988" s="203"/>
      <c r="AE988" s="203"/>
      <c r="AF988" s="203"/>
      <c r="AG988" s="203"/>
      <c r="AH988" s="203"/>
      <c r="AI988" s="203"/>
      <c r="AJ988" s="203"/>
      <c r="AK988" s="203"/>
      <c r="AL988" s="203"/>
      <c r="AM988" s="203"/>
      <c r="AN988" s="203"/>
      <c r="AO988" s="203"/>
      <c r="AP988" s="203"/>
      <c r="AQ988" s="203"/>
      <c r="AR988" s="203"/>
      <c r="AS988" s="203"/>
      <c r="AT988" s="203"/>
      <c r="AU988" s="203"/>
      <c r="AV988" s="203"/>
      <c r="AW988" s="203"/>
      <c r="AX988" s="203"/>
      <c r="AY988" s="203"/>
      <c r="AZ988" s="203"/>
      <c r="BA988" s="203"/>
      <c r="BB988" s="203"/>
      <c r="BC988" s="203"/>
      <c r="BD988" s="203"/>
      <c r="BE988" s="203"/>
      <c r="BF988" s="203"/>
      <c r="BG988" s="203"/>
      <c r="BH988" s="203"/>
      <c r="BI988" s="203"/>
      <c r="BJ988" s="203"/>
      <c r="BK988" s="203"/>
      <c r="BL988" s="203"/>
      <c r="BM988" s="223">
        <v>1</v>
      </c>
    </row>
    <row r="989" spans="1:65">
      <c r="A989" s="30"/>
      <c r="B989" s="19">
        <v>1</v>
      </c>
      <c r="C989" s="9">
        <v>2</v>
      </c>
      <c r="D989" s="24">
        <v>6.3899999999999998E-2</v>
      </c>
      <c r="E989" s="24">
        <v>6.151207001721716E-2</v>
      </c>
      <c r="F989" s="224">
        <v>3.9469299999999999E-2</v>
      </c>
      <c r="G989" s="224">
        <v>0.09</v>
      </c>
      <c r="H989" s="24">
        <v>7.0000000000000007E-2</v>
      </c>
      <c r="I989" s="24">
        <v>6.4000000000000001E-2</v>
      </c>
      <c r="J989" s="24">
        <v>7.0999999999999994E-2</v>
      </c>
      <c r="K989" s="24">
        <v>5.899999999999999E-2</v>
      </c>
      <c r="L989" s="24">
        <v>0.06</v>
      </c>
      <c r="M989" s="24">
        <v>6.2E-2</v>
      </c>
      <c r="N989" s="24">
        <v>8.457687177034319E-2</v>
      </c>
      <c r="O989" s="24">
        <v>8.4699999999999998E-2</v>
      </c>
      <c r="P989" s="24">
        <v>5.6000000000000008E-2</v>
      </c>
      <c r="Q989" s="24">
        <v>7.0500000000000007E-2</v>
      </c>
      <c r="R989" s="24">
        <v>4.7E-2</v>
      </c>
      <c r="S989" s="24">
        <v>6.8099999999999994E-2</v>
      </c>
      <c r="T989" s="224">
        <v>0.09</v>
      </c>
      <c r="U989" s="224">
        <v>3.4999999999999996E-2</v>
      </c>
      <c r="V989" s="24">
        <v>7.0236500000000007E-2</v>
      </c>
      <c r="W989" s="202"/>
      <c r="X989" s="203"/>
      <c r="Y989" s="203"/>
      <c r="Z989" s="203"/>
      <c r="AA989" s="203"/>
      <c r="AB989" s="203"/>
      <c r="AC989" s="203"/>
      <c r="AD989" s="203"/>
      <c r="AE989" s="203"/>
      <c r="AF989" s="203"/>
      <c r="AG989" s="203"/>
      <c r="AH989" s="203"/>
      <c r="AI989" s="203"/>
      <c r="AJ989" s="203"/>
      <c r="AK989" s="203"/>
      <c r="AL989" s="203"/>
      <c r="AM989" s="203"/>
      <c r="AN989" s="203"/>
      <c r="AO989" s="203"/>
      <c r="AP989" s="203"/>
      <c r="AQ989" s="203"/>
      <c r="AR989" s="203"/>
      <c r="AS989" s="203"/>
      <c r="AT989" s="203"/>
      <c r="AU989" s="203"/>
      <c r="AV989" s="203"/>
      <c r="AW989" s="203"/>
      <c r="AX989" s="203"/>
      <c r="AY989" s="203"/>
      <c r="AZ989" s="203"/>
      <c r="BA989" s="203"/>
      <c r="BB989" s="203"/>
      <c r="BC989" s="203"/>
      <c r="BD989" s="203"/>
      <c r="BE989" s="203"/>
      <c r="BF989" s="203"/>
      <c r="BG989" s="203"/>
      <c r="BH989" s="203"/>
      <c r="BI989" s="203"/>
      <c r="BJ989" s="203"/>
      <c r="BK989" s="203"/>
      <c r="BL989" s="203"/>
      <c r="BM989" s="223">
        <v>28</v>
      </c>
    </row>
    <row r="990" spans="1:65">
      <c r="A990" s="30"/>
      <c r="B990" s="19">
        <v>1</v>
      </c>
      <c r="C990" s="9">
        <v>3</v>
      </c>
      <c r="D990" s="24">
        <v>6.3500000000000001E-2</v>
      </c>
      <c r="E990" s="24">
        <v>6.2631121624080188E-2</v>
      </c>
      <c r="F990" s="224">
        <v>3.6155199999999998E-2</v>
      </c>
      <c r="G990" s="224">
        <v>0.09</v>
      </c>
      <c r="H990" s="24">
        <v>0.06</v>
      </c>
      <c r="I990" s="24">
        <v>6.4000000000000001E-2</v>
      </c>
      <c r="J990" s="24">
        <v>7.0999999999999994E-2</v>
      </c>
      <c r="K990" s="24">
        <v>5.8000000000000003E-2</v>
      </c>
      <c r="L990" s="24">
        <v>6.3E-2</v>
      </c>
      <c r="M990" s="24">
        <v>6.4000000000000001E-2</v>
      </c>
      <c r="N990" s="24">
        <v>8.273578071397486E-2</v>
      </c>
      <c r="O990" s="24">
        <v>8.4900000000000003E-2</v>
      </c>
      <c r="P990" s="24">
        <v>5.2999999999999999E-2</v>
      </c>
      <c r="Q990" s="24">
        <v>7.17E-2</v>
      </c>
      <c r="R990" s="24">
        <v>4.8000000000000001E-2</v>
      </c>
      <c r="S990" s="24">
        <v>6.9399999999999989E-2</v>
      </c>
      <c r="T990" s="224">
        <v>0.09</v>
      </c>
      <c r="U990" s="224">
        <v>3.4999999999999996E-2</v>
      </c>
      <c r="V990" s="24">
        <v>7.2052000000000005E-2</v>
      </c>
      <c r="W990" s="202"/>
      <c r="X990" s="203"/>
      <c r="Y990" s="203"/>
      <c r="Z990" s="203"/>
      <c r="AA990" s="203"/>
      <c r="AB990" s="203"/>
      <c r="AC990" s="203"/>
      <c r="AD990" s="203"/>
      <c r="AE990" s="203"/>
      <c r="AF990" s="203"/>
      <c r="AG990" s="203"/>
      <c r="AH990" s="203"/>
      <c r="AI990" s="203"/>
      <c r="AJ990" s="203"/>
      <c r="AK990" s="203"/>
      <c r="AL990" s="203"/>
      <c r="AM990" s="203"/>
      <c r="AN990" s="203"/>
      <c r="AO990" s="203"/>
      <c r="AP990" s="203"/>
      <c r="AQ990" s="203"/>
      <c r="AR990" s="203"/>
      <c r="AS990" s="203"/>
      <c r="AT990" s="203"/>
      <c r="AU990" s="203"/>
      <c r="AV990" s="203"/>
      <c r="AW990" s="203"/>
      <c r="AX990" s="203"/>
      <c r="AY990" s="203"/>
      <c r="AZ990" s="203"/>
      <c r="BA990" s="203"/>
      <c r="BB990" s="203"/>
      <c r="BC990" s="203"/>
      <c r="BD990" s="203"/>
      <c r="BE990" s="203"/>
      <c r="BF990" s="203"/>
      <c r="BG990" s="203"/>
      <c r="BH990" s="203"/>
      <c r="BI990" s="203"/>
      <c r="BJ990" s="203"/>
      <c r="BK990" s="203"/>
      <c r="BL990" s="203"/>
      <c r="BM990" s="223">
        <v>16</v>
      </c>
    </row>
    <row r="991" spans="1:65">
      <c r="A991" s="30"/>
      <c r="B991" s="19">
        <v>1</v>
      </c>
      <c r="C991" s="9">
        <v>4</v>
      </c>
      <c r="D991" s="24">
        <v>6.4700000000000008E-2</v>
      </c>
      <c r="E991" s="24">
        <v>6.0167010573155717E-2</v>
      </c>
      <c r="F991" s="224">
        <v>4.2095299999999995E-2</v>
      </c>
      <c r="G991" s="224">
        <v>0.09</v>
      </c>
      <c r="H991" s="24">
        <v>0.06</v>
      </c>
      <c r="I991" s="24">
        <v>6.5000000000000002E-2</v>
      </c>
      <c r="J991" s="24">
        <v>7.0999999999999994E-2</v>
      </c>
      <c r="K991" s="24">
        <v>5.8000000000000003E-2</v>
      </c>
      <c r="L991" s="24">
        <v>6.2E-2</v>
      </c>
      <c r="M991" s="24">
        <v>0.06</v>
      </c>
      <c r="N991" s="24">
        <v>7.9541807810880008E-2</v>
      </c>
      <c r="O991" s="24">
        <v>8.2200000000000009E-2</v>
      </c>
      <c r="P991" s="24">
        <v>5.8000000000000003E-2</v>
      </c>
      <c r="Q991" s="24">
        <v>7.3200000000000001E-2</v>
      </c>
      <c r="R991" s="24">
        <v>4.9000000000000002E-2</v>
      </c>
      <c r="S991" s="24">
        <v>7.4700000000000003E-2</v>
      </c>
      <c r="T991" s="224">
        <v>0.09</v>
      </c>
      <c r="U991" s="224">
        <v>3.4999999999999996E-2</v>
      </c>
      <c r="V991" s="24">
        <v>6.5773600000000002E-2</v>
      </c>
      <c r="W991" s="202"/>
      <c r="X991" s="203"/>
      <c r="Y991" s="203"/>
      <c r="Z991" s="203"/>
      <c r="AA991" s="203"/>
      <c r="AB991" s="203"/>
      <c r="AC991" s="203"/>
      <c r="AD991" s="203"/>
      <c r="AE991" s="203"/>
      <c r="AF991" s="203"/>
      <c r="AG991" s="203"/>
      <c r="AH991" s="203"/>
      <c r="AI991" s="203"/>
      <c r="AJ991" s="203"/>
      <c r="AK991" s="203"/>
      <c r="AL991" s="203"/>
      <c r="AM991" s="203"/>
      <c r="AN991" s="203"/>
      <c r="AO991" s="203"/>
      <c r="AP991" s="203"/>
      <c r="AQ991" s="203"/>
      <c r="AR991" s="203"/>
      <c r="AS991" s="203"/>
      <c r="AT991" s="203"/>
      <c r="AU991" s="203"/>
      <c r="AV991" s="203"/>
      <c r="AW991" s="203"/>
      <c r="AX991" s="203"/>
      <c r="AY991" s="203"/>
      <c r="AZ991" s="203"/>
      <c r="BA991" s="203"/>
      <c r="BB991" s="203"/>
      <c r="BC991" s="203"/>
      <c r="BD991" s="203"/>
      <c r="BE991" s="203"/>
      <c r="BF991" s="203"/>
      <c r="BG991" s="203"/>
      <c r="BH991" s="203"/>
      <c r="BI991" s="203"/>
      <c r="BJ991" s="203"/>
      <c r="BK991" s="203"/>
      <c r="BL991" s="203"/>
      <c r="BM991" s="223">
        <v>6.5812766114954666E-2</v>
      </c>
    </row>
    <row r="992" spans="1:65">
      <c r="A992" s="30"/>
      <c r="B992" s="19">
        <v>1</v>
      </c>
      <c r="C992" s="9">
        <v>5</v>
      </c>
      <c r="D992" s="24">
        <v>6.3500000000000001E-2</v>
      </c>
      <c r="E992" s="24">
        <v>5.9971885468021305E-2</v>
      </c>
      <c r="F992" s="224">
        <v>4.0687000000000001E-2</v>
      </c>
      <c r="G992" s="224">
        <v>0.09</v>
      </c>
      <c r="H992" s="24">
        <v>0.06</v>
      </c>
      <c r="I992" s="24">
        <v>6.5000000000000002E-2</v>
      </c>
      <c r="J992" s="24">
        <v>7.0000000000000007E-2</v>
      </c>
      <c r="K992" s="24">
        <v>5.8000000000000003E-2</v>
      </c>
      <c r="L992" s="24">
        <v>6.0999999999999999E-2</v>
      </c>
      <c r="M992" s="24">
        <v>6.3E-2</v>
      </c>
      <c r="N992" s="24">
        <v>7.8550177545812158E-2</v>
      </c>
      <c r="O992" s="24">
        <v>8.3199999999999996E-2</v>
      </c>
      <c r="P992" s="24">
        <v>4.9000000000000002E-2</v>
      </c>
      <c r="Q992" s="24">
        <v>7.0900000000000005E-2</v>
      </c>
      <c r="R992" s="24">
        <v>4.7E-2</v>
      </c>
      <c r="S992" s="24">
        <v>6.9800000000000001E-2</v>
      </c>
      <c r="T992" s="224">
        <v>0.09</v>
      </c>
      <c r="U992" s="224">
        <v>3.4999999999999996E-2</v>
      </c>
      <c r="V992" s="24">
        <v>7.4811500000000003E-2</v>
      </c>
      <c r="W992" s="202"/>
      <c r="X992" s="203"/>
      <c r="Y992" s="203"/>
      <c r="Z992" s="203"/>
      <c r="AA992" s="203"/>
      <c r="AB992" s="203"/>
      <c r="AC992" s="203"/>
      <c r="AD992" s="203"/>
      <c r="AE992" s="203"/>
      <c r="AF992" s="203"/>
      <c r="AG992" s="203"/>
      <c r="AH992" s="203"/>
      <c r="AI992" s="203"/>
      <c r="AJ992" s="203"/>
      <c r="AK992" s="203"/>
      <c r="AL992" s="203"/>
      <c r="AM992" s="203"/>
      <c r="AN992" s="203"/>
      <c r="AO992" s="203"/>
      <c r="AP992" s="203"/>
      <c r="AQ992" s="203"/>
      <c r="AR992" s="203"/>
      <c r="AS992" s="203"/>
      <c r="AT992" s="203"/>
      <c r="AU992" s="203"/>
      <c r="AV992" s="203"/>
      <c r="AW992" s="203"/>
      <c r="AX992" s="203"/>
      <c r="AY992" s="203"/>
      <c r="AZ992" s="203"/>
      <c r="BA992" s="203"/>
      <c r="BB992" s="203"/>
      <c r="BC992" s="203"/>
      <c r="BD992" s="203"/>
      <c r="BE992" s="203"/>
      <c r="BF992" s="203"/>
      <c r="BG992" s="203"/>
      <c r="BH992" s="203"/>
      <c r="BI992" s="203"/>
      <c r="BJ992" s="203"/>
      <c r="BK992" s="203"/>
      <c r="BL992" s="203"/>
      <c r="BM992" s="223">
        <v>121</v>
      </c>
    </row>
    <row r="993" spans="1:65">
      <c r="A993" s="30"/>
      <c r="B993" s="19">
        <v>1</v>
      </c>
      <c r="C993" s="9">
        <v>6</v>
      </c>
      <c r="D993" s="24">
        <v>6.4600000000000005E-2</v>
      </c>
      <c r="E993" s="24">
        <v>6.0847819436579423E-2</v>
      </c>
      <c r="F993" s="224">
        <v>3.79561E-2</v>
      </c>
      <c r="G993" s="224">
        <v>0.09</v>
      </c>
      <c r="H993" s="24">
        <v>7.0000000000000007E-2</v>
      </c>
      <c r="I993" s="24">
        <v>6.4000000000000001E-2</v>
      </c>
      <c r="J993" s="24">
        <v>7.0000000000000007E-2</v>
      </c>
      <c r="K993" s="24">
        <v>5.8000000000000003E-2</v>
      </c>
      <c r="L993" s="24">
        <v>6.3E-2</v>
      </c>
      <c r="M993" s="24">
        <v>6.0999999999999999E-2</v>
      </c>
      <c r="N993" s="24">
        <v>8.1743989752376969E-2</v>
      </c>
      <c r="O993" s="24">
        <v>8.4500000000000006E-2</v>
      </c>
      <c r="P993" s="24">
        <v>4.9000000000000002E-2</v>
      </c>
      <c r="Q993" s="24">
        <v>7.0199999999999999E-2</v>
      </c>
      <c r="R993" s="24">
        <v>4.9000000000000002E-2</v>
      </c>
      <c r="S993" s="24">
        <v>7.4899999999999994E-2</v>
      </c>
      <c r="T993" s="224">
        <v>0.09</v>
      </c>
      <c r="U993" s="224">
        <v>3.4999999999999996E-2</v>
      </c>
      <c r="V993" s="24">
        <v>7.0191900000000002E-2</v>
      </c>
      <c r="W993" s="202"/>
      <c r="X993" s="203"/>
      <c r="Y993" s="203"/>
      <c r="Z993" s="203"/>
      <c r="AA993" s="203"/>
      <c r="AB993" s="203"/>
      <c r="AC993" s="203"/>
      <c r="AD993" s="203"/>
      <c r="AE993" s="203"/>
      <c r="AF993" s="203"/>
      <c r="AG993" s="203"/>
      <c r="AH993" s="203"/>
      <c r="AI993" s="203"/>
      <c r="AJ993" s="203"/>
      <c r="AK993" s="203"/>
      <c r="AL993" s="203"/>
      <c r="AM993" s="203"/>
      <c r="AN993" s="203"/>
      <c r="AO993" s="203"/>
      <c r="AP993" s="203"/>
      <c r="AQ993" s="203"/>
      <c r="AR993" s="203"/>
      <c r="AS993" s="203"/>
      <c r="AT993" s="203"/>
      <c r="AU993" s="203"/>
      <c r="AV993" s="203"/>
      <c r="AW993" s="203"/>
      <c r="AX993" s="203"/>
      <c r="AY993" s="203"/>
      <c r="AZ993" s="203"/>
      <c r="BA993" s="203"/>
      <c r="BB993" s="203"/>
      <c r="BC993" s="203"/>
      <c r="BD993" s="203"/>
      <c r="BE993" s="203"/>
      <c r="BF993" s="203"/>
      <c r="BG993" s="203"/>
      <c r="BH993" s="203"/>
      <c r="BI993" s="203"/>
      <c r="BJ993" s="203"/>
      <c r="BK993" s="203"/>
      <c r="BL993" s="203"/>
      <c r="BM993" s="56"/>
    </row>
    <row r="994" spans="1:65">
      <c r="A994" s="30"/>
      <c r="B994" s="20" t="s">
        <v>262</v>
      </c>
      <c r="C994" s="12"/>
      <c r="D994" s="226">
        <v>6.3933333333333328E-2</v>
      </c>
      <c r="E994" s="226">
        <v>6.1150956336675492E-2</v>
      </c>
      <c r="F994" s="226">
        <v>3.8767549999999998E-2</v>
      </c>
      <c r="G994" s="226">
        <v>8.9999999999999983E-2</v>
      </c>
      <c r="H994" s="226">
        <v>6.5000000000000002E-2</v>
      </c>
      <c r="I994" s="226">
        <v>6.433333333333334E-2</v>
      </c>
      <c r="J994" s="226">
        <v>7.0833333333333331E-2</v>
      </c>
      <c r="K994" s="226">
        <v>5.8333333333333327E-2</v>
      </c>
      <c r="L994" s="226">
        <v>6.1666666666666668E-2</v>
      </c>
      <c r="M994" s="226">
        <v>6.2333333333333331E-2</v>
      </c>
      <c r="N994" s="226">
        <v>8.2260768720977859E-2</v>
      </c>
      <c r="O994" s="226">
        <v>8.4033333333333335E-2</v>
      </c>
      <c r="P994" s="226">
        <v>5.2833333333333336E-2</v>
      </c>
      <c r="Q994" s="226">
        <v>7.145E-2</v>
      </c>
      <c r="R994" s="226">
        <v>4.8333333333333332E-2</v>
      </c>
      <c r="S994" s="226">
        <v>7.0083333333333331E-2</v>
      </c>
      <c r="T994" s="226">
        <v>9.166666666666666E-2</v>
      </c>
      <c r="U994" s="226">
        <v>3.4999999999999996E-2</v>
      </c>
      <c r="V994" s="226">
        <v>6.7262000000000002E-2</v>
      </c>
      <c r="W994" s="202"/>
      <c r="X994" s="203"/>
      <c r="Y994" s="203"/>
      <c r="Z994" s="203"/>
      <c r="AA994" s="203"/>
      <c r="AB994" s="203"/>
      <c r="AC994" s="203"/>
      <c r="AD994" s="203"/>
      <c r="AE994" s="203"/>
      <c r="AF994" s="203"/>
      <c r="AG994" s="203"/>
      <c r="AH994" s="203"/>
      <c r="AI994" s="203"/>
      <c r="AJ994" s="203"/>
      <c r="AK994" s="203"/>
      <c r="AL994" s="203"/>
      <c r="AM994" s="203"/>
      <c r="AN994" s="203"/>
      <c r="AO994" s="203"/>
      <c r="AP994" s="203"/>
      <c r="AQ994" s="203"/>
      <c r="AR994" s="203"/>
      <c r="AS994" s="203"/>
      <c r="AT994" s="203"/>
      <c r="AU994" s="203"/>
      <c r="AV994" s="203"/>
      <c r="AW994" s="203"/>
      <c r="AX994" s="203"/>
      <c r="AY994" s="203"/>
      <c r="AZ994" s="203"/>
      <c r="BA994" s="203"/>
      <c r="BB994" s="203"/>
      <c r="BC994" s="203"/>
      <c r="BD994" s="203"/>
      <c r="BE994" s="203"/>
      <c r="BF994" s="203"/>
      <c r="BG994" s="203"/>
      <c r="BH994" s="203"/>
      <c r="BI994" s="203"/>
      <c r="BJ994" s="203"/>
      <c r="BK994" s="203"/>
      <c r="BL994" s="203"/>
      <c r="BM994" s="56"/>
    </row>
    <row r="995" spans="1:65">
      <c r="A995" s="30"/>
      <c r="B995" s="3" t="s">
        <v>263</v>
      </c>
      <c r="C995" s="29"/>
      <c r="D995" s="24">
        <v>6.3700000000000007E-2</v>
      </c>
      <c r="E995" s="24">
        <v>6.1179944726898292E-2</v>
      </c>
      <c r="F995" s="24">
        <v>3.8712700000000003E-2</v>
      </c>
      <c r="G995" s="24">
        <v>0.09</v>
      </c>
      <c r="H995" s="24">
        <v>6.5000000000000002E-2</v>
      </c>
      <c r="I995" s="24">
        <v>6.4000000000000001E-2</v>
      </c>
      <c r="J995" s="24">
        <v>7.0999999999999994E-2</v>
      </c>
      <c r="K995" s="24">
        <v>5.8000000000000003E-2</v>
      </c>
      <c r="L995" s="24">
        <v>6.1499999999999999E-2</v>
      </c>
      <c r="M995" s="24">
        <v>6.25E-2</v>
      </c>
      <c r="N995" s="24">
        <v>8.2239885233175908E-2</v>
      </c>
      <c r="O995" s="24">
        <v>8.4600000000000009E-2</v>
      </c>
      <c r="P995" s="24">
        <v>5.2499999999999998E-2</v>
      </c>
      <c r="Q995" s="24">
        <v>7.1300000000000002E-2</v>
      </c>
      <c r="R995" s="24">
        <v>4.8500000000000001E-2</v>
      </c>
      <c r="S995" s="24">
        <v>6.9599999999999995E-2</v>
      </c>
      <c r="T995" s="24">
        <v>0.09</v>
      </c>
      <c r="U995" s="24">
        <v>3.4999999999999996E-2</v>
      </c>
      <c r="V995" s="24">
        <v>7.0214200000000004E-2</v>
      </c>
      <c r="W995" s="202"/>
      <c r="X995" s="203"/>
      <c r="Y995" s="203"/>
      <c r="Z995" s="203"/>
      <c r="AA995" s="203"/>
      <c r="AB995" s="203"/>
      <c r="AC995" s="203"/>
      <c r="AD995" s="203"/>
      <c r="AE995" s="203"/>
      <c r="AF995" s="203"/>
      <c r="AG995" s="203"/>
      <c r="AH995" s="203"/>
      <c r="AI995" s="203"/>
      <c r="AJ995" s="203"/>
      <c r="AK995" s="203"/>
      <c r="AL995" s="203"/>
      <c r="AM995" s="203"/>
      <c r="AN995" s="203"/>
      <c r="AO995" s="203"/>
      <c r="AP995" s="203"/>
      <c r="AQ995" s="203"/>
      <c r="AR995" s="203"/>
      <c r="AS995" s="203"/>
      <c r="AT995" s="203"/>
      <c r="AU995" s="203"/>
      <c r="AV995" s="203"/>
      <c r="AW995" s="203"/>
      <c r="AX995" s="203"/>
      <c r="AY995" s="203"/>
      <c r="AZ995" s="203"/>
      <c r="BA995" s="203"/>
      <c r="BB995" s="203"/>
      <c r="BC995" s="203"/>
      <c r="BD995" s="203"/>
      <c r="BE995" s="203"/>
      <c r="BF995" s="203"/>
      <c r="BG995" s="203"/>
      <c r="BH995" s="203"/>
      <c r="BI995" s="203"/>
      <c r="BJ995" s="203"/>
      <c r="BK995" s="203"/>
      <c r="BL995" s="203"/>
      <c r="BM995" s="56"/>
    </row>
    <row r="996" spans="1:65">
      <c r="A996" s="30"/>
      <c r="B996" s="3" t="s">
        <v>264</v>
      </c>
      <c r="C996" s="29"/>
      <c r="D996" s="24">
        <v>5.8195074247454172E-4</v>
      </c>
      <c r="E996" s="24">
        <v>1.016071842785555E-3</v>
      </c>
      <c r="F996" s="24">
        <v>2.4128766058379367E-3</v>
      </c>
      <c r="G996" s="24">
        <v>1.5202354861220293E-17</v>
      </c>
      <c r="H996" s="24">
        <v>5.4772255750516656E-3</v>
      </c>
      <c r="I996" s="24">
        <v>5.1639777949432275E-4</v>
      </c>
      <c r="J996" s="24">
        <v>7.5277265270907556E-4</v>
      </c>
      <c r="K996" s="24">
        <v>5.1639777949431559E-4</v>
      </c>
      <c r="L996" s="24">
        <v>1.2110601416389978E-3</v>
      </c>
      <c r="M996" s="24">
        <v>1.6329931618554536E-3</v>
      </c>
      <c r="N996" s="24">
        <v>2.9760405115945581E-3</v>
      </c>
      <c r="O996" s="24">
        <v>1.0875047892614828E-3</v>
      </c>
      <c r="P996" s="24">
        <v>3.6560452221856719E-3</v>
      </c>
      <c r="Q996" s="24">
        <v>1.136221809331258E-3</v>
      </c>
      <c r="R996" s="24">
        <v>1.2110601416389978E-3</v>
      </c>
      <c r="S996" s="24">
        <v>4.2668098934293634E-3</v>
      </c>
      <c r="T996" s="24">
        <v>4.0824829046386332E-3</v>
      </c>
      <c r="U996" s="24">
        <v>0</v>
      </c>
      <c r="V996" s="24">
        <v>8.7216183053375959E-3</v>
      </c>
      <c r="W996" s="202"/>
      <c r="X996" s="203"/>
      <c r="Y996" s="203"/>
      <c r="Z996" s="203"/>
      <c r="AA996" s="203"/>
      <c r="AB996" s="203"/>
      <c r="AC996" s="203"/>
      <c r="AD996" s="203"/>
      <c r="AE996" s="203"/>
      <c r="AF996" s="203"/>
      <c r="AG996" s="203"/>
      <c r="AH996" s="203"/>
      <c r="AI996" s="203"/>
      <c r="AJ996" s="203"/>
      <c r="AK996" s="203"/>
      <c r="AL996" s="203"/>
      <c r="AM996" s="203"/>
      <c r="AN996" s="203"/>
      <c r="AO996" s="203"/>
      <c r="AP996" s="203"/>
      <c r="AQ996" s="203"/>
      <c r="AR996" s="203"/>
      <c r="AS996" s="203"/>
      <c r="AT996" s="203"/>
      <c r="AU996" s="203"/>
      <c r="AV996" s="203"/>
      <c r="AW996" s="203"/>
      <c r="AX996" s="203"/>
      <c r="AY996" s="203"/>
      <c r="AZ996" s="203"/>
      <c r="BA996" s="203"/>
      <c r="BB996" s="203"/>
      <c r="BC996" s="203"/>
      <c r="BD996" s="203"/>
      <c r="BE996" s="203"/>
      <c r="BF996" s="203"/>
      <c r="BG996" s="203"/>
      <c r="BH996" s="203"/>
      <c r="BI996" s="203"/>
      <c r="BJ996" s="203"/>
      <c r="BK996" s="203"/>
      <c r="BL996" s="203"/>
      <c r="BM996" s="56"/>
    </row>
    <row r="997" spans="1:65">
      <c r="A997" s="30"/>
      <c r="B997" s="3" t="s">
        <v>86</v>
      </c>
      <c r="C997" s="29"/>
      <c r="D997" s="13">
        <v>9.1024620825006525E-3</v>
      </c>
      <c r="E997" s="13">
        <v>1.6615796443009388E-2</v>
      </c>
      <c r="F997" s="13">
        <v>6.2239594863176463E-2</v>
      </c>
      <c r="G997" s="13">
        <v>1.6891505401355884E-16</v>
      </c>
      <c r="H997" s="13">
        <v>8.4265008846948694E-2</v>
      </c>
      <c r="I997" s="13">
        <v>8.0269084895490568E-3</v>
      </c>
      <c r="J997" s="13">
        <v>1.0627378626481067E-2</v>
      </c>
      <c r="K997" s="13">
        <v>8.8525333627596965E-3</v>
      </c>
      <c r="L997" s="13">
        <v>1.9638813107659421E-2</v>
      </c>
      <c r="M997" s="13">
        <v>2.6197751259713162E-2</v>
      </c>
      <c r="N997" s="13">
        <v>3.6178126680156082E-2</v>
      </c>
      <c r="O997" s="13">
        <v>1.2941350130045411E-2</v>
      </c>
      <c r="P997" s="13">
        <v>6.9199594110769813E-2</v>
      </c>
      <c r="Q997" s="13">
        <v>1.5902334630248538E-2</v>
      </c>
      <c r="R997" s="13">
        <v>2.5056416723565473E-2</v>
      </c>
      <c r="S997" s="13">
        <v>6.0881948538825642E-2</v>
      </c>
      <c r="T997" s="13">
        <v>4.4536177141512368E-2</v>
      </c>
      <c r="U997" s="13">
        <v>0</v>
      </c>
      <c r="V997" s="13">
        <v>0.12966635403850013</v>
      </c>
      <c r="W997" s="146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30"/>
      <c r="B998" s="3" t="s">
        <v>265</v>
      </c>
      <c r="C998" s="29"/>
      <c r="D998" s="13">
        <v>-2.8557267724297564E-2</v>
      </c>
      <c r="E998" s="13">
        <v>-7.083443005778578E-2</v>
      </c>
      <c r="F998" s="13">
        <v>-0.41094179308183143</v>
      </c>
      <c r="G998" s="13">
        <v>0.36751583792721387</v>
      </c>
      <c r="H998" s="13">
        <v>-1.234967260812303E-2</v>
      </c>
      <c r="I998" s="13">
        <v>-2.2479419555731961E-2</v>
      </c>
      <c r="J998" s="13">
        <v>7.6285613183455503E-2</v>
      </c>
      <c r="K998" s="13">
        <v>-0.11364714208421312</v>
      </c>
      <c r="L998" s="13">
        <v>-6.2998407346168017E-2</v>
      </c>
      <c r="M998" s="13">
        <v>-5.2868660398559086E-2</v>
      </c>
      <c r="N998" s="13">
        <v>0.24992115628894229</v>
      </c>
      <c r="O998" s="13">
        <v>0.27685460274611384</v>
      </c>
      <c r="P998" s="13">
        <v>-0.19721755440198718</v>
      </c>
      <c r="Q998" s="13">
        <v>8.5655629109993914E-2</v>
      </c>
      <c r="R998" s="13">
        <v>-0.26559334629834797</v>
      </c>
      <c r="S998" s="13">
        <v>6.4889647867395484E-2</v>
      </c>
      <c r="T998" s="13">
        <v>0.39284020529623653</v>
      </c>
      <c r="U998" s="13">
        <v>-0.46818828525052791</v>
      </c>
      <c r="V998" s="13">
        <v>2.202055878511433E-2</v>
      </c>
      <c r="W998" s="146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A999" s="30"/>
      <c r="B999" s="46" t="s">
        <v>266</v>
      </c>
      <c r="C999" s="47"/>
      <c r="D999" s="45">
        <v>0.04</v>
      </c>
      <c r="E999" s="45">
        <v>0.33</v>
      </c>
      <c r="F999" s="45">
        <v>2.65</v>
      </c>
      <c r="G999" s="45">
        <v>2.66</v>
      </c>
      <c r="H999" s="45">
        <v>7.0000000000000007E-2</v>
      </c>
      <c r="I999" s="45">
        <v>0</v>
      </c>
      <c r="J999" s="45">
        <v>0.67</v>
      </c>
      <c r="K999" s="45">
        <v>0.62</v>
      </c>
      <c r="L999" s="45">
        <v>0.28000000000000003</v>
      </c>
      <c r="M999" s="45">
        <v>0.21</v>
      </c>
      <c r="N999" s="45">
        <v>1.86</v>
      </c>
      <c r="O999" s="45">
        <v>2.04</v>
      </c>
      <c r="P999" s="45">
        <v>1.19</v>
      </c>
      <c r="Q999" s="45">
        <v>0.74</v>
      </c>
      <c r="R999" s="45">
        <v>1.66</v>
      </c>
      <c r="S999" s="45">
        <v>0.6</v>
      </c>
      <c r="T999" s="45">
        <v>2.84</v>
      </c>
      <c r="U999" s="45">
        <v>3.04</v>
      </c>
      <c r="V999" s="45">
        <v>0.3</v>
      </c>
      <c r="W999" s="146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B1000" s="31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BM1000" s="55"/>
    </row>
    <row r="1001" spans="1:65" ht="15">
      <c r="B1001" s="8" t="s">
        <v>609</v>
      </c>
      <c r="BM1001" s="28" t="s">
        <v>66</v>
      </c>
    </row>
    <row r="1002" spans="1:65" ht="15">
      <c r="A1002" s="25" t="s">
        <v>63</v>
      </c>
      <c r="B1002" s="18" t="s">
        <v>110</v>
      </c>
      <c r="C1002" s="15" t="s">
        <v>111</v>
      </c>
      <c r="D1002" s="16" t="s">
        <v>230</v>
      </c>
      <c r="E1002" s="17" t="s">
        <v>230</v>
      </c>
      <c r="F1002" s="17" t="s">
        <v>230</v>
      </c>
      <c r="G1002" s="17" t="s">
        <v>230</v>
      </c>
      <c r="H1002" s="17" t="s">
        <v>230</v>
      </c>
      <c r="I1002" s="17" t="s">
        <v>230</v>
      </c>
      <c r="J1002" s="17" t="s">
        <v>230</v>
      </c>
      <c r="K1002" s="17" t="s">
        <v>230</v>
      </c>
      <c r="L1002" s="17" t="s">
        <v>230</v>
      </c>
      <c r="M1002" s="17" t="s">
        <v>230</v>
      </c>
      <c r="N1002" s="17" t="s">
        <v>230</v>
      </c>
      <c r="O1002" s="17" t="s">
        <v>230</v>
      </c>
      <c r="P1002" s="17" t="s">
        <v>230</v>
      </c>
      <c r="Q1002" s="17" t="s">
        <v>230</v>
      </c>
      <c r="R1002" s="17" t="s">
        <v>230</v>
      </c>
      <c r="S1002" s="17" t="s">
        <v>230</v>
      </c>
      <c r="T1002" s="17" t="s">
        <v>230</v>
      </c>
      <c r="U1002" s="17" t="s">
        <v>230</v>
      </c>
      <c r="V1002" s="146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>
        <v>1</v>
      </c>
    </row>
    <row r="1003" spans="1:65">
      <c r="A1003" s="30"/>
      <c r="B1003" s="19" t="s">
        <v>231</v>
      </c>
      <c r="C1003" s="9" t="s">
        <v>231</v>
      </c>
      <c r="D1003" s="144" t="s">
        <v>234</v>
      </c>
      <c r="E1003" s="145" t="s">
        <v>235</v>
      </c>
      <c r="F1003" s="145" t="s">
        <v>236</v>
      </c>
      <c r="G1003" s="145" t="s">
        <v>239</v>
      </c>
      <c r="H1003" s="145" t="s">
        <v>240</v>
      </c>
      <c r="I1003" s="145" t="s">
        <v>241</v>
      </c>
      <c r="J1003" s="145" t="s">
        <v>242</v>
      </c>
      <c r="K1003" s="145" t="s">
        <v>243</v>
      </c>
      <c r="L1003" s="145" t="s">
        <v>244</v>
      </c>
      <c r="M1003" s="145" t="s">
        <v>245</v>
      </c>
      <c r="N1003" s="145" t="s">
        <v>246</v>
      </c>
      <c r="O1003" s="145" t="s">
        <v>247</v>
      </c>
      <c r="P1003" s="145" t="s">
        <v>248</v>
      </c>
      <c r="Q1003" s="145" t="s">
        <v>249</v>
      </c>
      <c r="R1003" s="145" t="s">
        <v>251</v>
      </c>
      <c r="S1003" s="145" t="s">
        <v>286</v>
      </c>
      <c r="T1003" s="145" t="s">
        <v>254</v>
      </c>
      <c r="U1003" s="145" t="s">
        <v>255</v>
      </c>
      <c r="V1003" s="146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 t="s">
        <v>3</v>
      </c>
    </row>
    <row r="1004" spans="1:65">
      <c r="A1004" s="30"/>
      <c r="B1004" s="19"/>
      <c r="C1004" s="9"/>
      <c r="D1004" s="10" t="s">
        <v>289</v>
      </c>
      <c r="E1004" s="11" t="s">
        <v>289</v>
      </c>
      <c r="F1004" s="11" t="s">
        <v>290</v>
      </c>
      <c r="G1004" s="11" t="s">
        <v>324</v>
      </c>
      <c r="H1004" s="11" t="s">
        <v>289</v>
      </c>
      <c r="I1004" s="11" t="s">
        <v>289</v>
      </c>
      <c r="J1004" s="11" t="s">
        <v>289</v>
      </c>
      <c r="K1004" s="11" t="s">
        <v>289</v>
      </c>
      <c r="L1004" s="11" t="s">
        <v>289</v>
      </c>
      <c r="M1004" s="11" t="s">
        <v>289</v>
      </c>
      <c r="N1004" s="11" t="s">
        <v>324</v>
      </c>
      <c r="O1004" s="11" t="s">
        <v>324</v>
      </c>
      <c r="P1004" s="11" t="s">
        <v>324</v>
      </c>
      <c r="Q1004" s="11" t="s">
        <v>289</v>
      </c>
      <c r="R1004" s="11" t="s">
        <v>289</v>
      </c>
      <c r="S1004" s="11" t="s">
        <v>324</v>
      </c>
      <c r="T1004" s="11" t="s">
        <v>290</v>
      </c>
      <c r="U1004" s="11" t="s">
        <v>289</v>
      </c>
      <c r="V1004" s="146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>
        <v>2</v>
      </c>
    </row>
    <row r="1005" spans="1:65">
      <c r="A1005" s="30"/>
      <c r="B1005" s="19"/>
      <c r="C1005" s="9"/>
      <c r="D1005" s="26" t="s">
        <v>325</v>
      </c>
      <c r="E1005" s="26" t="s">
        <v>326</v>
      </c>
      <c r="F1005" s="26" t="s">
        <v>326</v>
      </c>
      <c r="G1005" s="26" t="s">
        <v>327</v>
      </c>
      <c r="H1005" s="26" t="s">
        <v>327</v>
      </c>
      <c r="I1005" s="26" t="s">
        <v>327</v>
      </c>
      <c r="J1005" s="26" t="s">
        <v>327</v>
      </c>
      <c r="K1005" s="26" t="s">
        <v>327</v>
      </c>
      <c r="L1005" s="26" t="s">
        <v>327</v>
      </c>
      <c r="M1005" s="26" t="s">
        <v>327</v>
      </c>
      <c r="N1005" s="26" t="s">
        <v>325</v>
      </c>
      <c r="O1005" s="26" t="s">
        <v>327</v>
      </c>
      <c r="P1005" s="26" t="s">
        <v>325</v>
      </c>
      <c r="Q1005" s="26" t="s">
        <v>327</v>
      </c>
      <c r="R1005" s="26" t="s">
        <v>292</v>
      </c>
      <c r="S1005" s="26" t="s">
        <v>328</v>
      </c>
      <c r="T1005" s="26" t="s">
        <v>325</v>
      </c>
      <c r="U1005" s="26" t="s">
        <v>261</v>
      </c>
      <c r="V1005" s="146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8">
        <v>2</v>
      </c>
    </row>
    <row r="1006" spans="1:65">
      <c r="A1006" s="30"/>
      <c r="B1006" s="18">
        <v>1</v>
      </c>
      <c r="C1006" s="14">
        <v>1</v>
      </c>
      <c r="D1006" s="22">
        <v>0.12</v>
      </c>
      <c r="E1006" s="22">
        <v>0.11380929293435299</v>
      </c>
      <c r="F1006" s="22">
        <v>8.5635000000000003E-2</v>
      </c>
      <c r="G1006" s="22">
        <v>0.13</v>
      </c>
      <c r="H1006" s="147">
        <v>0.28999999999999998</v>
      </c>
      <c r="I1006" s="22">
        <v>0.1</v>
      </c>
      <c r="J1006" s="22">
        <v>0.12</v>
      </c>
      <c r="K1006" s="22">
        <v>0.09</v>
      </c>
      <c r="L1006" s="22">
        <v>0.1</v>
      </c>
      <c r="M1006" s="22">
        <v>0.1</v>
      </c>
      <c r="N1006" s="22">
        <v>0.11204829499999999</v>
      </c>
      <c r="O1006" s="22">
        <v>0.10100000000000001</v>
      </c>
      <c r="P1006" s="147">
        <v>0.15</v>
      </c>
      <c r="Q1006" s="22">
        <v>0.1</v>
      </c>
      <c r="R1006" s="22">
        <v>0.11</v>
      </c>
      <c r="S1006" s="147">
        <v>0.18</v>
      </c>
      <c r="T1006" s="147" t="s">
        <v>103</v>
      </c>
      <c r="U1006" s="147" t="s">
        <v>104</v>
      </c>
      <c r="V1006" s="146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>
        <v>1</v>
      </c>
    </row>
    <row r="1007" spans="1:65">
      <c r="A1007" s="30"/>
      <c r="B1007" s="19">
        <v>1</v>
      </c>
      <c r="C1007" s="9">
        <v>2</v>
      </c>
      <c r="D1007" s="11">
        <v>0.11</v>
      </c>
      <c r="E1007" s="11">
        <v>0.10984890037026757</v>
      </c>
      <c r="F1007" s="11">
        <v>8.7243000000000001E-2</v>
      </c>
      <c r="G1007" s="11">
        <v>0.13</v>
      </c>
      <c r="H1007" s="148">
        <v>0.3</v>
      </c>
      <c r="I1007" s="11">
        <v>0.11</v>
      </c>
      <c r="J1007" s="11">
        <v>0.12</v>
      </c>
      <c r="K1007" s="11">
        <v>0.09</v>
      </c>
      <c r="L1007" s="11">
        <v>0.08</v>
      </c>
      <c r="M1007" s="11">
        <v>0.1</v>
      </c>
      <c r="N1007" s="11">
        <v>0.111894813</v>
      </c>
      <c r="O1007" s="11">
        <v>0.10299999999999999</v>
      </c>
      <c r="P1007" s="148">
        <v>0.15</v>
      </c>
      <c r="Q1007" s="11">
        <v>0.1</v>
      </c>
      <c r="R1007" s="11">
        <v>0.11</v>
      </c>
      <c r="S1007" s="148">
        <v>0.19</v>
      </c>
      <c r="T1007" s="148" t="s">
        <v>103</v>
      </c>
      <c r="U1007" s="148" t="s">
        <v>104</v>
      </c>
      <c r="V1007" s="146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>
        <v>29</v>
      </c>
    </row>
    <row r="1008" spans="1:65">
      <c r="A1008" s="30"/>
      <c r="B1008" s="19">
        <v>1</v>
      </c>
      <c r="C1008" s="9">
        <v>3</v>
      </c>
      <c r="D1008" s="11">
        <v>0.12</v>
      </c>
      <c r="E1008" s="11">
        <v>0.11560264655409774</v>
      </c>
      <c r="F1008" s="11">
        <v>7.7822999999999989E-2</v>
      </c>
      <c r="G1008" s="11">
        <v>0.13</v>
      </c>
      <c r="H1008" s="148">
        <v>0.3</v>
      </c>
      <c r="I1008" s="11">
        <v>0.1</v>
      </c>
      <c r="J1008" s="11">
        <v>0.11</v>
      </c>
      <c r="K1008" s="11">
        <v>0.1</v>
      </c>
      <c r="L1008" s="11">
        <v>0.09</v>
      </c>
      <c r="M1008" s="11">
        <v>0.11</v>
      </c>
      <c r="N1008" s="11">
        <v>0.10840992399999999</v>
      </c>
      <c r="O1008" s="11">
        <v>0.105</v>
      </c>
      <c r="P1008" s="148">
        <v>0.15</v>
      </c>
      <c r="Q1008" s="11">
        <v>0.11</v>
      </c>
      <c r="R1008" s="11">
        <v>0.11</v>
      </c>
      <c r="S1008" s="148">
        <v>0.2</v>
      </c>
      <c r="T1008" s="148" t="s">
        <v>103</v>
      </c>
      <c r="U1008" s="148" t="s">
        <v>104</v>
      </c>
      <c r="V1008" s="146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8">
        <v>16</v>
      </c>
    </row>
    <row r="1009" spans="1:65">
      <c r="A1009" s="30"/>
      <c r="B1009" s="19">
        <v>1</v>
      </c>
      <c r="C1009" s="9">
        <v>4</v>
      </c>
      <c r="D1009" s="11">
        <v>0.12</v>
      </c>
      <c r="E1009" s="11">
        <v>0.10091365775449684</v>
      </c>
      <c r="F1009" s="11">
        <v>8.222199999999999E-2</v>
      </c>
      <c r="G1009" s="11">
        <v>0.12</v>
      </c>
      <c r="H1009" s="148">
        <v>0.3</v>
      </c>
      <c r="I1009" s="11">
        <v>0.11</v>
      </c>
      <c r="J1009" s="11">
        <v>0.1</v>
      </c>
      <c r="K1009" s="11">
        <v>0.1</v>
      </c>
      <c r="L1009" s="11">
        <v>0.09</v>
      </c>
      <c r="M1009" s="11">
        <v>0.1</v>
      </c>
      <c r="N1009" s="11">
        <v>0.107624171</v>
      </c>
      <c r="O1009" s="11">
        <v>0.10299999999999999</v>
      </c>
      <c r="P1009" s="148">
        <v>0.15</v>
      </c>
      <c r="Q1009" s="11">
        <v>0.11</v>
      </c>
      <c r="R1009" s="11">
        <v>0.11</v>
      </c>
      <c r="S1009" s="148">
        <v>0.2</v>
      </c>
      <c r="T1009" s="148" t="s">
        <v>103</v>
      </c>
      <c r="U1009" s="148" t="s">
        <v>104</v>
      </c>
      <c r="V1009" s="146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8">
        <v>0.10530239199172103</v>
      </c>
    </row>
    <row r="1010" spans="1:65">
      <c r="A1010" s="30"/>
      <c r="B1010" s="19">
        <v>1</v>
      </c>
      <c r="C1010" s="9">
        <v>5</v>
      </c>
      <c r="D1010" s="11">
        <v>0.12</v>
      </c>
      <c r="E1010" s="11">
        <v>0.11143066687426541</v>
      </c>
      <c r="F1010" s="11">
        <v>8.2752999999999993E-2</v>
      </c>
      <c r="G1010" s="11">
        <v>0.12</v>
      </c>
      <c r="H1010" s="148">
        <v>0.3</v>
      </c>
      <c r="I1010" s="11">
        <v>0.1</v>
      </c>
      <c r="J1010" s="11">
        <v>0.11</v>
      </c>
      <c r="K1010" s="11">
        <v>0.1</v>
      </c>
      <c r="L1010" s="11">
        <v>0.09</v>
      </c>
      <c r="M1010" s="11">
        <v>0.11</v>
      </c>
      <c r="N1010" s="11">
        <v>0.11363918899999999</v>
      </c>
      <c r="O1010" s="11">
        <v>9.7000000000000003E-2</v>
      </c>
      <c r="P1010" s="148">
        <v>0.15</v>
      </c>
      <c r="Q1010" s="11">
        <v>0.1</v>
      </c>
      <c r="R1010" s="11">
        <v>0.11</v>
      </c>
      <c r="S1010" s="148">
        <v>0.2</v>
      </c>
      <c r="T1010" s="148" t="s">
        <v>103</v>
      </c>
      <c r="U1010" s="148" t="s">
        <v>104</v>
      </c>
      <c r="V1010" s="146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8">
        <v>122</v>
      </c>
    </row>
    <row r="1011" spans="1:65">
      <c r="A1011" s="30"/>
      <c r="B1011" s="19">
        <v>1</v>
      </c>
      <c r="C1011" s="9">
        <v>6</v>
      </c>
      <c r="D1011" s="11">
        <v>0.11</v>
      </c>
      <c r="E1011" s="11">
        <v>0.11709319086676048</v>
      </c>
      <c r="F1011" s="11">
        <v>8.6157999999999998E-2</v>
      </c>
      <c r="G1011" s="11">
        <v>0.12</v>
      </c>
      <c r="H1011" s="148">
        <v>0.31</v>
      </c>
      <c r="I1011" s="11">
        <v>0.1</v>
      </c>
      <c r="J1011" s="11">
        <v>0.12</v>
      </c>
      <c r="K1011" s="11">
        <v>0.1</v>
      </c>
      <c r="L1011" s="11">
        <v>0.09</v>
      </c>
      <c r="M1011" s="11">
        <v>0.11</v>
      </c>
      <c r="N1011" s="11">
        <v>0.11443782799999999</v>
      </c>
      <c r="O1011" s="11">
        <v>9.6000000000000002E-2</v>
      </c>
      <c r="P1011" s="148">
        <v>0.15</v>
      </c>
      <c r="Q1011" s="11">
        <v>0.09</v>
      </c>
      <c r="R1011" s="11">
        <v>0.11</v>
      </c>
      <c r="S1011" s="148">
        <v>0.2</v>
      </c>
      <c r="T1011" s="148" t="s">
        <v>103</v>
      </c>
      <c r="U1011" s="148" t="s">
        <v>104</v>
      </c>
      <c r="V1011" s="146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5"/>
    </row>
    <row r="1012" spans="1:65">
      <c r="A1012" s="30"/>
      <c r="B1012" s="20" t="s">
        <v>262</v>
      </c>
      <c r="C1012" s="12"/>
      <c r="D1012" s="23">
        <v>0.11666666666666665</v>
      </c>
      <c r="E1012" s="23">
        <v>0.11144972589237351</v>
      </c>
      <c r="F1012" s="23">
        <v>8.3638999999999977E-2</v>
      </c>
      <c r="G1012" s="23">
        <v>0.125</v>
      </c>
      <c r="H1012" s="23">
        <v>0.3</v>
      </c>
      <c r="I1012" s="23">
        <v>0.10333333333333333</v>
      </c>
      <c r="J1012" s="23">
        <v>0.11333333333333333</v>
      </c>
      <c r="K1012" s="23">
        <v>9.6666666666666665E-2</v>
      </c>
      <c r="L1012" s="23">
        <v>8.9999999999999983E-2</v>
      </c>
      <c r="M1012" s="23">
        <v>0.105</v>
      </c>
      <c r="N1012" s="23">
        <v>0.11134237000000001</v>
      </c>
      <c r="O1012" s="23">
        <v>0.10083333333333333</v>
      </c>
      <c r="P1012" s="23">
        <v>0.15</v>
      </c>
      <c r="Q1012" s="23">
        <v>0.10166666666666667</v>
      </c>
      <c r="R1012" s="23">
        <v>0.11</v>
      </c>
      <c r="S1012" s="23">
        <v>0.19499999999999998</v>
      </c>
      <c r="T1012" s="23" t="s">
        <v>696</v>
      </c>
      <c r="U1012" s="23" t="s">
        <v>696</v>
      </c>
      <c r="V1012" s="146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A1013" s="30"/>
      <c r="B1013" s="3" t="s">
        <v>263</v>
      </c>
      <c r="C1013" s="29"/>
      <c r="D1013" s="11">
        <v>0.12</v>
      </c>
      <c r="E1013" s="11">
        <v>0.11261997990430919</v>
      </c>
      <c r="F1013" s="11">
        <v>8.4193999999999991E-2</v>
      </c>
      <c r="G1013" s="11">
        <v>0.125</v>
      </c>
      <c r="H1013" s="11">
        <v>0.3</v>
      </c>
      <c r="I1013" s="11">
        <v>0.1</v>
      </c>
      <c r="J1013" s="11">
        <v>0.11499999999999999</v>
      </c>
      <c r="K1013" s="11">
        <v>0.1</v>
      </c>
      <c r="L1013" s="11">
        <v>0.09</v>
      </c>
      <c r="M1013" s="11">
        <v>0.10500000000000001</v>
      </c>
      <c r="N1013" s="11">
        <v>0.111971554</v>
      </c>
      <c r="O1013" s="11">
        <v>0.10200000000000001</v>
      </c>
      <c r="P1013" s="11">
        <v>0.15</v>
      </c>
      <c r="Q1013" s="11">
        <v>0.1</v>
      </c>
      <c r="R1013" s="11">
        <v>0.11</v>
      </c>
      <c r="S1013" s="11">
        <v>0.2</v>
      </c>
      <c r="T1013" s="11" t="s">
        <v>696</v>
      </c>
      <c r="U1013" s="11" t="s">
        <v>696</v>
      </c>
      <c r="V1013" s="146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5"/>
    </row>
    <row r="1014" spans="1:65">
      <c r="A1014" s="30"/>
      <c r="B1014" s="3" t="s">
        <v>264</v>
      </c>
      <c r="C1014" s="29"/>
      <c r="D1014" s="24">
        <v>5.1639777949432199E-3</v>
      </c>
      <c r="E1014" s="24">
        <v>5.8005989513097919E-3</v>
      </c>
      <c r="F1014" s="24">
        <v>3.46228057788505E-3</v>
      </c>
      <c r="G1014" s="24">
        <v>5.4772255750516656E-3</v>
      </c>
      <c r="H1014" s="24">
        <v>6.324555320336764E-3</v>
      </c>
      <c r="I1014" s="24">
        <v>5.1639777949432199E-3</v>
      </c>
      <c r="J1014" s="24">
        <v>8.164965809277256E-3</v>
      </c>
      <c r="K1014" s="24">
        <v>5.1639777949432268E-3</v>
      </c>
      <c r="L1014" s="24">
        <v>6.3245553203367597E-3</v>
      </c>
      <c r="M1014" s="24">
        <v>5.4772255750516587E-3</v>
      </c>
      <c r="N1014" s="24">
        <v>2.7598914641310045E-3</v>
      </c>
      <c r="O1014" s="24">
        <v>3.600925806881703E-3</v>
      </c>
      <c r="P1014" s="24">
        <v>0</v>
      </c>
      <c r="Q1014" s="24">
        <v>7.5277265270908104E-3</v>
      </c>
      <c r="R1014" s="24">
        <v>0</v>
      </c>
      <c r="S1014" s="24">
        <v>8.3666002653407633E-3</v>
      </c>
      <c r="T1014" s="24" t="s">
        <v>696</v>
      </c>
      <c r="U1014" s="24" t="s">
        <v>696</v>
      </c>
      <c r="V1014" s="146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30"/>
      <c r="B1015" s="3" t="s">
        <v>86</v>
      </c>
      <c r="C1015" s="29"/>
      <c r="D1015" s="13">
        <v>4.4262666813799034E-2</v>
      </c>
      <c r="E1015" s="13">
        <v>5.2046776291862787E-2</v>
      </c>
      <c r="F1015" s="13">
        <v>4.1395528137412582E-2</v>
      </c>
      <c r="G1015" s="13">
        <v>4.3817804600413325E-2</v>
      </c>
      <c r="H1015" s="13">
        <v>2.1081851067789214E-2</v>
      </c>
      <c r="I1015" s="13">
        <v>4.9973978660740839E-2</v>
      </c>
      <c r="J1015" s="13">
        <v>7.2043815964211083E-2</v>
      </c>
      <c r="K1015" s="13">
        <v>5.3420459947688556E-2</v>
      </c>
      <c r="L1015" s="13">
        <v>7.0272836892630683E-2</v>
      </c>
      <c r="M1015" s="13">
        <v>5.2164053095730085E-2</v>
      </c>
      <c r="N1015" s="13">
        <v>2.4787432350604755E-2</v>
      </c>
      <c r="O1015" s="13">
        <v>3.5711660894694575E-2</v>
      </c>
      <c r="P1015" s="13">
        <v>0</v>
      </c>
      <c r="Q1015" s="13">
        <v>7.4043211741876822E-2</v>
      </c>
      <c r="R1015" s="13">
        <v>0</v>
      </c>
      <c r="S1015" s="13">
        <v>4.2905642386362894E-2</v>
      </c>
      <c r="T1015" s="13" t="s">
        <v>696</v>
      </c>
      <c r="U1015" s="13" t="s">
        <v>696</v>
      </c>
      <c r="V1015" s="146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30"/>
      <c r="B1016" s="3" t="s">
        <v>265</v>
      </c>
      <c r="C1016" s="29"/>
      <c r="D1016" s="13">
        <v>0.10792038490292888</v>
      </c>
      <c r="E1016" s="13">
        <v>5.8377913211466126E-2</v>
      </c>
      <c r="F1016" s="13">
        <v>-0.2057255450894625</v>
      </c>
      <c r="G1016" s="13">
        <v>0.18705755525313816</v>
      </c>
      <c r="H1016" s="13">
        <v>1.8489381326075316</v>
      </c>
      <c r="I1016" s="13">
        <v>-1.86990876574058E-2</v>
      </c>
      <c r="J1016" s="13">
        <v>7.6265516762845209E-2</v>
      </c>
      <c r="K1016" s="13">
        <v>-8.200882393757325E-2</v>
      </c>
      <c r="L1016" s="13">
        <v>-0.1453185602177407</v>
      </c>
      <c r="M1016" s="13">
        <v>-2.8716535873639648E-3</v>
      </c>
      <c r="N1016" s="13">
        <v>5.7358412226322875E-2</v>
      </c>
      <c r="O1016" s="13">
        <v>-4.2440238762468607E-2</v>
      </c>
      <c r="P1016" s="13">
        <v>0.4244690663037658</v>
      </c>
      <c r="Q1016" s="13">
        <v>-3.4526521727447634E-2</v>
      </c>
      <c r="R1016" s="13">
        <v>4.461064862276154E-2</v>
      </c>
      <c r="S1016" s="13">
        <v>0.85180978619489522</v>
      </c>
      <c r="T1016" s="13" t="s">
        <v>696</v>
      </c>
      <c r="U1016" s="13" t="s">
        <v>696</v>
      </c>
      <c r="V1016" s="146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A1017" s="30"/>
      <c r="B1017" s="46" t="s">
        <v>266</v>
      </c>
      <c r="C1017" s="47"/>
      <c r="D1017" s="45">
        <v>0.34</v>
      </c>
      <c r="E1017" s="45">
        <v>0.04</v>
      </c>
      <c r="F1017" s="45">
        <v>1.53</v>
      </c>
      <c r="G1017" s="45">
        <v>0.81</v>
      </c>
      <c r="H1017" s="45">
        <v>10.71</v>
      </c>
      <c r="I1017" s="45">
        <v>0.42</v>
      </c>
      <c r="J1017" s="45">
        <v>0.15</v>
      </c>
      <c r="K1017" s="45">
        <v>0.79</v>
      </c>
      <c r="L1017" s="45">
        <v>1.17</v>
      </c>
      <c r="M1017" s="45">
        <v>0.32</v>
      </c>
      <c r="N1017" s="45">
        <v>0.04</v>
      </c>
      <c r="O1017" s="45">
        <v>0.56000000000000005</v>
      </c>
      <c r="P1017" s="45">
        <v>2.2200000000000002</v>
      </c>
      <c r="Q1017" s="45">
        <v>0.51</v>
      </c>
      <c r="R1017" s="45">
        <v>0.04</v>
      </c>
      <c r="S1017" s="45">
        <v>4.7699999999999996</v>
      </c>
      <c r="T1017" s="45">
        <v>135.15</v>
      </c>
      <c r="U1017" s="45">
        <v>3.43</v>
      </c>
      <c r="V1017" s="146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B1018" s="31"/>
      <c r="C1018" s="20"/>
      <c r="D1018" s="20"/>
      <c r="E1018" s="20"/>
      <c r="F1018" s="20"/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BM1018" s="55"/>
    </row>
    <row r="1019" spans="1:65" ht="15">
      <c r="B1019" s="8" t="s">
        <v>610</v>
      </c>
      <c r="BM1019" s="28" t="s">
        <v>323</v>
      </c>
    </row>
    <row r="1020" spans="1:65" ht="15">
      <c r="A1020" s="25" t="s">
        <v>64</v>
      </c>
      <c r="B1020" s="18" t="s">
        <v>110</v>
      </c>
      <c r="C1020" s="15" t="s">
        <v>111</v>
      </c>
      <c r="D1020" s="16" t="s">
        <v>230</v>
      </c>
      <c r="E1020" s="17" t="s">
        <v>230</v>
      </c>
      <c r="F1020" s="17" t="s">
        <v>230</v>
      </c>
      <c r="G1020" s="17" t="s">
        <v>230</v>
      </c>
      <c r="H1020" s="146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8">
        <v>1</v>
      </c>
    </row>
    <row r="1021" spans="1:65">
      <c r="A1021" s="30"/>
      <c r="B1021" s="19" t="s">
        <v>231</v>
      </c>
      <c r="C1021" s="9" t="s">
        <v>231</v>
      </c>
      <c r="D1021" s="144" t="s">
        <v>234</v>
      </c>
      <c r="E1021" s="145" t="s">
        <v>235</v>
      </c>
      <c r="F1021" s="145" t="s">
        <v>239</v>
      </c>
      <c r="G1021" s="145" t="s">
        <v>255</v>
      </c>
      <c r="H1021" s="146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8" t="s">
        <v>3</v>
      </c>
    </row>
    <row r="1022" spans="1:65">
      <c r="A1022" s="30"/>
      <c r="B1022" s="19"/>
      <c r="C1022" s="9"/>
      <c r="D1022" s="10" t="s">
        <v>289</v>
      </c>
      <c r="E1022" s="11" t="s">
        <v>289</v>
      </c>
      <c r="F1022" s="11" t="s">
        <v>324</v>
      </c>
      <c r="G1022" s="11" t="s">
        <v>289</v>
      </c>
      <c r="H1022" s="146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8">
        <v>3</v>
      </c>
    </row>
    <row r="1023" spans="1:65">
      <c r="A1023" s="30"/>
      <c r="B1023" s="19"/>
      <c r="C1023" s="9"/>
      <c r="D1023" s="26" t="s">
        <v>325</v>
      </c>
      <c r="E1023" s="26" t="s">
        <v>326</v>
      </c>
      <c r="F1023" s="26" t="s">
        <v>327</v>
      </c>
      <c r="G1023" s="26" t="s">
        <v>261</v>
      </c>
      <c r="H1023" s="146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8">
        <v>3</v>
      </c>
    </row>
    <row r="1024" spans="1:65">
      <c r="A1024" s="30"/>
      <c r="B1024" s="18">
        <v>1</v>
      </c>
      <c r="C1024" s="14">
        <v>1</v>
      </c>
      <c r="D1024" s="221">
        <v>7.9000000000000001E-2</v>
      </c>
      <c r="E1024" s="221">
        <v>7.4686019896194999E-2</v>
      </c>
      <c r="F1024" s="222" t="s">
        <v>104</v>
      </c>
      <c r="G1024" s="221">
        <v>7.0000000000000007E-2</v>
      </c>
      <c r="H1024" s="202"/>
      <c r="I1024" s="203"/>
      <c r="J1024" s="203"/>
      <c r="K1024" s="203"/>
      <c r="L1024" s="203"/>
      <c r="M1024" s="203"/>
      <c r="N1024" s="203"/>
      <c r="O1024" s="203"/>
      <c r="P1024" s="203"/>
      <c r="Q1024" s="203"/>
      <c r="R1024" s="203"/>
      <c r="S1024" s="203"/>
      <c r="T1024" s="203"/>
      <c r="U1024" s="203"/>
      <c r="V1024" s="203"/>
      <c r="W1024" s="203"/>
      <c r="X1024" s="203"/>
      <c r="Y1024" s="203"/>
      <c r="Z1024" s="203"/>
      <c r="AA1024" s="203"/>
      <c r="AB1024" s="203"/>
      <c r="AC1024" s="203"/>
      <c r="AD1024" s="203"/>
      <c r="AE1024" s="203"/>
      <c r="AF1024" s="203"/>
      <c r="AG1024" s="203"/>
      <c r="AH1024" s="203"/>
      <c r="AI1024" s="203"/>
      <c r="AJ1024" s="203"/>
      <c r="AK1024" s="203"/>
      <c r="AL1024" s="203"/>
      <c r="AM1024" s="203"/>
      <c r="AN1024" s="203"/>
      <c r="AO1024" s="203"/>
      <c r="AP1024" s="203"/>
      <c r="AQ1024" s="203"/>
      <c r="AR1024" s="203"/>
      <c r="AS1024" s="203"/>
      <c r="AT1024" s="203"/>
      <c r="AU1024" s="203"/>
      <c r="AV1024" s="203"/>
      <c r="AW1024" s="203"/>
      <c r="AX1024" s="203"/>
      <c r="AY1024" s="203"/>
      <c r="AZ1024" s="203"/>
      <c r="BA1024" s="203"/>
      <c r="BB1024" s="203"/>
      <c r="BC1024" s="203"/>
      <c r="BD1024" s="203"/>
      <c r="BE1024" s="203"/>
      <c r="BF1024" s="203"/>
      <c r="BG1024" s="203"/>
      <c r="BH1024" s="203"/>
      <c r="BI1024" s="203"/>
      <c r="BJ1024" s="203"/>
      <c r="BK1024" s="203"/>
      <c r="BL1024" s="203"/>
      <c r="BM1024" s="223">
        <v>1</v>
      </c>
    </row>
    <row r="1025" spans="1:65">
      <c r="A1025" s="30"/>
      <c r="B1025" s="19">
        <v>1</v>
      </c>
      <c r="C1025" s="9">
        <v>2</v>
      </c>
      <c r="D1025" s="24">
        <v>7.9000000000000001E-2</v>
      </c>
      <c r="E1025" s="24">
        <v>7.546151895274042E-2</v>
      </c>
      <c r="F1025" s="224" t="s">
        <v>104</v>
      </c>
      <c r="G1025" s="24">
        <v>7.0000000000000007E-2</v>
      </c>
      <c r="H1025" s="202"/>
      <c r="I1025" s="203"/>
      <c r="J1025" s="203"/>
      <c r="K1025" s="203"/>
      <c r="L1025" s="203"/>
      <c r="M1025" s="203"/>
      <c r="N1025" s="203"/>
      <c r="O1025" s="203"/>
      <c r="P1025" s="203"/>
      <c r="Q1025" s="203"/>
      <c r="R1025" s="203"/>
      <c r="S1025" s="203"/>
      <c r="T1025" s="203"/>
      <c r="U1025" s="203"/>
      <c r="V1025" s="203"/>
      <c r="W1025" s="203"/>
      <c r="X1025" s="203"/>
      <c r="Y1025" s="203"/>
      <c r="Z1025" s="203"/>
      <c r="AA1025" s="203"/>
      <c r="AB1025" s="203"/>
      <c r="AC1025" s="203"/>
      <c r="AD1025" s="203"/>
      <c r="AE1025" s="203"/>
      <c r="AF1025" s="203"/>
      <c r="AG1025" s="203"/>
      <c r="AH1025" s="203"/>
      <c r="AI1025" s="203"/>
      <c r="AJ1025" s="203"/>
      <c r="AK1025" s="203"/>
      <c r="AL1025" s="203"/>
      <c r="AM1025" s="203"/>
      <c r="AN1025" s="203"/>
      <c r="AO1025" s="203"/>
      <c r="AP1025" s="203"/>
      <c r="AQ1025" s="203"/>
      <c r="AR1025" s="203"/>
      <c r="AS1025" s="203"/>
      <c r="AT1025" s="203"/>
      <c r="AU1025" s="203"/>
      <c r="AV1025" s="203"/>
      <c r="AW1025" s="203"/>
      <c r="AX1025" s="203"/>
      <c r="AY1025" s="203"/>
      <c r="AZ1025" s="203"/>
      <c r="BA1025" s="203"/>
      <c r="BB1025" s="203"/>
      <c r="BC1025" s="203"/>
      <c r="BD1025" s="203"/>
      <c r="BE1025" s="203"/>
      <c r="BF1025" s="203"/>
      <c r="BG1025" s="203"/>
      <c r="BH1025" s="203"/>
      <c r="BI1025" s="203"/>
      <c r="BJ1025" s="203"/>
      <c r="BK1025" s="203"/>
      <c r="BL1025" s="203"/>
      <c r="BM1025" s="223">
        <v>4</v>
      </c>
    </row>
    <row r="1026" spans="1:65">
      <c r="A1026" s="30"/>
      <c r="B1026" s="19">
        <v>1</v>
      </c>
      <c r="C1026" s="9">
        <v>3</v>
      </c>
      <c r="D1026" s="24">
        <v>8.1000000000000003E-2</v>
      </c>
      <c r="E1026" s="24">
        <v>8.310424920035385E-2</v>
      </c>
      <c r="F1026" s="224" t="s">
        <v>104</v>
      </c>
      <c r="G1026" s="24">
        <v>7.4999999999999997E-2</v>
      </c>
      <c r="H1026" s="202"/>
      <c r="I1026" s="203"/>
      <c r="J1026" s="203"/>
      <c r="K1026" s="203"/>
      <c r="L1026" s="203"/>
      <c r="M1026" s="203"/>
      <c r="N1026" s="203"/>
      <c r="O1026" s="203"/>
      <c r="P1026" s="203"/>
      <c r="Q1026" s="203"/>
      <c r="R1026" s="203"/>
      <c r="S1026" s="203"/>
      <c r="T1026" s="203"/>
      <c r="U1026" s="203"/>
      <c r="V1026" s="203"/>
      <c r="W1026" s="203"/>
      <c r="X1026" s="203"/>
      <c r="Y1026" s="203"/>
      <c r="Z1026" s="203"/>
      <c r="AA1026" s="203"/>
      <c r="AB1026" s="203"/>
      <c r="AC1026" s="203"/>
      <c r="AD1026" s="203"/>
      <c r="AE1026" s="203"/>
      <c r="AF1026" s="203"/>
      <c r="AG1026" s="203"/>
      <c r="AH1026" s="203"/>
      <c r="AI1026" s="203"/>
      <c r="AJ1026" s="203"/>
      <c r="AK1026" s="203"/>
      <c r="AL1026" s="203"/>
      <c r="AM1026" s="203"/>
      <c r="AN1026" s="203"/>
      <c r="AO1026" s="203"/>
      <c r="AP1026" s="203"/>
      <c r="AQ1026" s="203"/>
      <c r="AR1026" s="203"/>
      <c r="AS1026" s="203"/>
      <c r="AT1026" s="203"/>
      <c r="AU1026" s="203"/>
      <c r="AV1026" s="203"/>
      <c r="AW1026" s="203"/>
      <c r="AX1026" s="203"/>
      <c r="AY1026" s="203"/>
      <c r="AZ1026" s="203"/>
      <c r="BA1026" s="203"/>
      <c r="BB1026" s="203"/>
      <c r="BC1026" s="203"/>
      <c r="BD1026" s="203"/>
      <c r="BE1026" s="203"/>
      <c r="BF1026" s="203"/>
      <c r="BG1026" s="203"/>
      <c r="BH1026" s="203"/>
      <c r="BI1026" s="203"/>
      <c r="BJ1026" s="203"/>
      <c r="BK1026" s="203"/>
      <c r="BL1026" s="203"/>
      <c r="BM1026" s="223">
        <v>16</v>
      </c>
    </row>
    <row r="1027" spans="1:65">
      <c r="A1027" s="30"/>
      <c r="B1027" s="19">
        <v>1</v>
      </c>
      <c r="C1027" s="9">
        <v>4</v>
      </c>
      <c r="D1027" s="24">
        <v>8.2000000000000003E-2</v>
      </c>
      <c r="E1027" s="24">
        <v>7.4936635053910405E-2</v>
      </c>
      <c r="F1027" s="224" t="s">
        <v>104</v>
      </c>
      <c r="G1027" s="24">
        <v>7.0000000000000007E-2</v>
      </c>
      <c r="H1027" s="202"/>
      <c r="I1027" s="203"/>
      <c r="J1027" s="203"/>
      <c r="K1027" s="203"/>
      <c r="L1027" s="203"/>
      <c r="M1027" s="203"/>
      <c r="N1027" s="203"/>
      <c r="O1027" s="203"/>
      <c r="P1027" s="203"/>
      <c r="Q1027" s="203"/>
      <c r="R1027" s="203"/>
      <c r="S1027" s="203"/>
      <c r="T1027" s="203"/>
      <c r="U1027" s="203"/>
      <c r="V1027" s="203"/>
      <c r="W1027" s="203"/>
      <c r="X1027" s="203"/>
      <c r="Y1027" s="203"/>
      <c r="Z1027" s="203"/>
      <c r="AA1027" s="203"/>
      <c r="AB1027" s="203"/>
      <c r="AC1027" s="203"/>
      <c r="AD1027" s="203"/>
      <c r="AE1027" s="203"/>
      <c r="AF1027" s="203"/>
      <c r="AG1027" s="203"/>
      <c r="AH1027" s="203"/>
      <c r="AI1027" s="203"/>
      <c r="AJ1027" s="203"/>
      <c r="AK1027" s="203"/>
      <c r="AL1027" s="203"/>
      <c r="AM1027" s="203"/>
      <c r="AN1027" s="203"/>
      <c r="AO1027" s="203"/>
      <c r="AP1027" s="203"/>
      <c r="AQ1027" s="203"/>
      <c r="AR1027" s="203"/>
      <c r="AS1027" s="203"/>
      <c r="AT1027" s="203"/>
      <c r="AU1027" s="203"/>
      <c r="AV1027" s="203"/>
      <c r="AW1027" s="203"/>
      <c r="AX1027" s="203"/>
      <c r="AY1027" s="203"/>
      <c r="AZ1027" s="203"/>
      <c r="BA1027" s="203"/>
      <c r="BB1027" s="203"/>
      <c r="BC1027" s="203"/>
      <c r="BD1027" s="203"/>
      <c r="BE1027" s="203"/>
      <c r="BF1027" s="203"/>
      <c r="BG1027" s="203"/>
      <c r="BH1027" s="203"/>
      <c r="BI1027" s="203"/>
      <c r="BJ1027" s="203"/>
      <c r="BK1027" s="203"/>
      <c r="BL1027" s="203"/>
      <c r="BM1027" s="223">
        <v>7.5919653526589498E-2</v>
      </c>
    </row>
    <row r="1028" spans="1:65">
      <c r="A1028" s="30"/>
      <c r="B1028" s="19">
        <v>1</v>
      </c>
      <c r="C1028" s="9">
        <v>5</v>
      </c>
      <c r="D1028" s="24">
        <v>8.1000000000000003E-2</v>
      </c>
      <c r="E1028" s="24">
        <v>7.3593564988782639E-2</v>
      </c>
      <c r="F1028" s="224" t="s">
        <v>104</v>
      </c>
      <c r="G1028" s="24">
        <v>7.0000000000000007E-2</v>
      </c>
      <c r="H1028" s="202"/>
      <c r="I1028" s="203"/>
      <c r="J1028" s="203"/>
      <c r="K1028" s="203"/>
      <c r="L1028" s="203"/>
      <c r="M1028" s="203"/>
      <c r="N1028" s="203"/>
      <c r="O1028" s="203"/>
      <c r="P1028" s="203"/>
      <c r="Q1028" s="203"/>
      <c r="R1028" s="203"/>
      <c r="S1028" s="203"/>
      <c r="T1028" s="203"/>
      <c r="U1028" s="203"/>
      <c r="V1028" s="203"/>
      <c r="W1028" s="203"/>
      <c r="X1028" s="203"/>
      <c r="Y1028" s="203"/>
      <c r="Z1028" s="203"/>
      <c r="AA1028" s="203"/>
      <c r="AB1028" s="203"/>
      <c r="AC1028" s="203"/>
      <c r="AD1028" s="203"/>
      <c r="AE1028" s="203"/>
      <c r="AF1028" s="203"/>
      <c r="AG1028" s="203"/>
      <c r="AH1028" s="203"/>
      <c r="AI1028" s="203"/>
      <c r="AJ1028" s="203"/>
      <c r="AK1028" s="203"/>
      <c r="AL1028" s="203"/>
      <c r="AM1028" s="203"/>
      <c r="AN1028" s="203"/>
      <c r="AO1028" s="203"/>
      <c r="AP1028" s="203"/>
      <c r="AQ1028" s="203"/>
      <c r="AR1028" s="203"/>
      <c r="AS1028" s="203"/>
      <c r="AT1028" s="203"/>
      <c r="AU1028" s="203"/>
      <c r="AV1028" s="203"/>
      <c r="AW1028" s="203"/>
      <c r="AX1028" s="203"/>
      <c r="AY1028" s="203"/>
      <c r="AZ1028" s="203"/>
      <c r="BA1028" s="203"/>
      <c r="BB1028" s="203"/>
      <c r="BC1028" s="203"/>
      <c r="BD1028" s="203"/>
      <c r="BE1028" s="203"/>
      <c r="BF1028" s="203"/>
      <c r="BG1028" s="203"/>
      <c r="BH1028" s="203"/>
      <c r="BI1028" s="203"/>
      <c r="BJ1028" s="203"/>
      <c r="BK1028" s="203"/>
      <c r="BL1028" s="203"/>
      <c r="BM1028" s="223">
        <v>10</v>
      </c>
    </row>
    <row r="1029" spans="1:65">
      <c r="A1029" s="30"/>
      <c r="B1029" s="19">
        <v>1</v>
      </c>
      <c r="C1029" s="9">
        <v>6</v>
      </c>
      <c r="D1029" s="24">
        <v>7.6999999999999999E-2</v>
      </c>
      <c r="E1029" s="24">
        <v>8.077177538662822E-2</v>
      </c>
      <c r="F1029" s="224" t="s">
        <v>104</v>
      </c>
      <c r="G1029" s="24">
        <v>7.0000000000000007E-2</v>
      </c>
      <c r="H1029" s="202"/>
      <c r="I1029" s="203"/>
      <c r="J1029" s="203"/>
      <c r="K1029" s="203"/>
      <c r="L1029" s="203"/>
      <c r="M1029" s="203"/>
      <c r="N1029" s="203"/>
      <c r="O1029" s="203"/>
      <c r="P1029" s="203"/>
      <c r="Q1029" s="203"/>
      <c r="R1029" s="203"/>
      <c r="S1029" s="203"/>
      <c r="T1029" s="203"/>
      <c r="U1029" s="203"/>
      <c r="V1029" s="203"/>
      <c r="W1029" s="203"/>
      <c r="X1029" s="203"/>
      <c r="Y1029" s="203"/>
      <c r="Z1029" s="203"/>
      <c r="AA1029" s="203"/>
      <c r="AB1029" s="203"/>
      <c r="AC1029" s="203"/>
      <c r="AD1029" s="203"/>
      <c r="AE1029" s="203"/>
      <c r="AF1029" s="203"/>
      <c r="AG1029" s="203"/>
      <c r="AH1029" s="203"/>
      <c r="AI1029" s="203"/>
      <c r="AJ1029" s="203"/>
      <c r="AK1029" s="203"/>
      <c r="AL1029" s="203"/>
      <c r="AM1029" s="203"/>
      <c r="AN1029" s="203"/>
      <c r="AO1029" s="203"/>
      <c r="AP1029" s="203"/>
      <c r="AQ1029" s="203"/>
      <c r="AR1029" s="203"/>
      <c r="AS1029" s="203"/>
      <c r="AT1029" s="203"/>
      <c r="AU1029" s="203"/>
      <c r="AV1029" s="203"/>
      <c r="AW1029" s="203"/>
      <c r="AX1029" s="203"/>
      <c r="AY1029" s="203"/>
      <c r="AZ1029" s="203"/>
      <c r="BA1029" s="203"/>
      <c r="BB1029" s="203"/>
      <c r="BC1029" s="203"/>
      <c r="BD1029" s="203"/>
      <c r="BE1029" s="203"/>
      <c r="BF1029" s="203"/>
      <c r="BG1029" s="203"/>
      <c r="BH1029" s="203"/>
      <c r="BI1029" s="203"/>
      <c r="BJ1029" s="203"/>
      <c r="BK1029" s="203"/>
      <c r="BL1029" s="203"/>
      <c r="BM1029" s="56"/>
    </row>
    <row r="1030" spans="1:65">
      <c r="A1030" s="30"/>
      <c r="B1030" s="20" t="s">
        <v>262</v>
      </c>
      <c r="C1030" s="12"/>
      <c r="D1030" s="226">
        <v>7.9833333333333339E-2</v>
      </c>
      <c r="E1030" s="226">
        <v>7.7092293913101753E-2</v>
      </c>
      <c r="F1030" s="226" t="s">
        <v>696</v>
      </c>
      <c r="G1030" s="226">
        <v>7.0833333333333345E-2</v>
      </c>
      <c r="H1030" s="202"/>
      <c r="I1030" s="203"/>
      <c r="J1030" s="203"/>
      <c r="K1030" s="203"/>
      <c r="L1030" s="203"/>
      <c r="M1030" s="203"/>
      <c r="N1030" s="203"/>
      <c r="O1030" s="203"/>
      <c r="P1030" s="203"/>
      <c r="Q1030" s="203"/>
      <c r="R1030" s="203"/>
      <c r="S1030" s="203"/>
      <c r="T1030" s="203"/>
      <c r="U1030" s="203"/>
      <c r="V1030" s="203"/>
      <c r="W1030" s="203"/>
      <c r="X1030" s="203"/>
      <c r="Y1030" s="203"/>
      <c r="Z1030" s="203"/>
      <c r="AA1030" s="203"/>
      <c r="AB1030" s="203"/>
      <c r="AC1030" s="203"/>
      <c r="AD1030" s="203"/>
      <c r="AE1030" s="203"/>
      <c r="AF1030" s="203"/>
      <c r="AG1030" s="203"/>
      <c r="AH1030" s="203"/>
      <c r="AI1030" s="203"/>
      <c r="AJ1030" s="203"/>
      <c r="AK1030" s="203"/>
      <c r="AL1030" s="203"/>
      <c r="AM1030" s="203"/>
      <c r="AN1030" s="203"/>
      <c r="AO1030" s="203"/>
      <c r="AP1030" s="203"/>
      <c r="AQ1030" s="203"/>
      <c r="AR1030" s="203"/>
      <c r="AS1030" s="203"/>
      <c r="AT1030" s="203"/>
      <c r="AU1030" s="203"/>
      <c r="AV1030" s="203"/>
      <c r="AW1030" s="203"/>
      <c r="AX1030" s="203"/>
      <c r="AY1030" s="203"/>
      <c r="AZ1030" s="203"/>
      <c r="BA1030" s="203"/>
      <c r="BB1030" s="203"/>
      <c r="BC1030" s="203"/>
      <c r="BD1030" s="203"/>
      <c r="BE1030" s="203"/>
      <c r="BF1030" s="203"/>
      <c r="BG1030" s="203"/>
      <c r="BH1030" s="203"/>
      <c r="BI1030" s="203"/>
      <c r="BJ1030" s="203"/>
      <c r="BK1030" s="203"/>
      <c r="BL1030" s="203"/>
      <c r="BM1030" s="56"/>
    </row>
    <row r="1031" spans="1:65">
      <c r="A1031" s="30"/>
      <c r="B1031" s="3" t="s">
        <v>263</v>
      </c>
      <c r="C1031" s="29"/>
      <c r="D1031" s="24">
        <v>0.08</v>
      </c>
      <c r="E1031" s="24">
        <v>7.5199077003325412E-2</v>
      </c>
      <c r="F1031" s="24" t="s">
        <v>696</v>
      </c>
      <c r="G1031" s="24">
        <v>7.0000000000000007E-2</v>
      </c>
      <c r="H1031" s="202"/>
      <c r="I1031" s="203"/>
      <c r="J1031" s="203"/>
      <c r="K1031" s="203"/>
      <c r="L1031" s="203"/>
      <c r="M1031" s="203"/>
      <c r="N1031" s="203"/>
      <c r="O1031" s="203"/>
      <c r="P1031" s="203"/>
      <c r="Q1031" s="203"/>
      <c r="R1031" s="203"/>
      <c r="S1031" s="203"/>
      <c r="T1031" s="203"/>
      <c r="U1031" s="203"/>
      <c r="V1031" s="203"/>
      <c r="W1031" s="203"/>
      <c r="X1031" s="203"/>
      <c r="Y1031" s="203"/>
      <c r="Z1031" s="203"/>
      <c r="AA1031" s="203"/>
      <c r="AB1031" s="203"/>
      <c r="AC1031" s="203"/>
      <c r="AD1031" s="203"/>
      <c r="AE1031" s="203"/>
      <c r="AF1031" s="203"/>
      <c r="AG1031" s="203"/>
      <c r="AH1031" s="203"/>
      <c r="AI1031" s="203"/>
      <c r="AJ1031" s="203"/>
      <c r="AK1031" s="203"/>
      <c r="AL1031" s="203"/>
      <c r="AM1031" s="203"/>
      <c r="AN1031" s="203"/>
      <c r="AO1031" s="203"/>
      <c r="AP1031" s="203"/>
      <c r="AQ1031" s="203"/>
      <c r="AR1031" s="203"/>
      <c r="AS1031" s="203"/>
      <c r="AT1031" s="203"/>
      <c r="AU1031" s="203"/>
      <c r="AV1031" s="203"/>
      <c r="AW1031" s="203"/>
      <c r="AX1031" s="203"/>
      <c r="AY1031" s="203"/>
      <c r="AZ1031" s="203"/>
      <c r="BA1031" s="203"/>
      <c r="BB1031" s="203"/>
      <c r="BC1031" s="203"/>
      <c r="BD1031" s="203"/>
      <c r="BE1031" s="203"/>
      <c r="BF1031" s="203"/>
      <c r="BG1031" s="203"/>
      <c r="BH1031" s="203"/>
      <c r="BI1031" s="203"/>
      <c r="BJ1031" s="203"/>
      <c r="BK1031" s="203"/>
      <c r="BL1031" s="203"/>
      <c r="BM1031" s="56"/>
    </row>
    <row r="1032" spans="1:65">
      <c r="A1032" s="30"/>
      <c r="B1032" s="3" t="s">
        <v>264</v>
      </c>
      <c r="C1032" s="29"/>
      <c r="D1032" s="24">
        <v>1.8348478592697193E-3</v>
      </c>
      <c r="E1032" s="24">
        <v>3.8734930259083293E-3</v>
      </c>
      <c r="F1032" s="24" t="s">
        <v>696</v>
      </c>
      <c r="G1032" s="24">
        <v>2.0412414523193114E-3</v>
      </c>
      <c r="H1032" s="202"/>
      <c r="I1032" s="203"/>
      <c r="J1032" s="203"/>
      <c r="K1032" s="203"/>
      <c r="L1032" s="203"/>
      <c r="M1032" s="203"/>
      <c r="N1032" s="203"/>
      <c r="O1032" s="203"/>
      <c r="P1032" s="203"/>
      <c r="Q1032" s="203"/>
      <c r="R1032" s="203"/>
      <c r="S1032" s="203"/>
      <c r="T1032" s="203"/>
      <c r="U1032" s="203"/>
      <c r="V1032" s="203"/>
      <c r="W1032" s="203"/>
      <c r="X1032" s="203"/>
      <c r="Y1032" s="203"/>
      <c r="Z1032" s="203"/>
      <c r="AA1032" s="203"/>
      <c r="AB1032" s="203"/>
      <c r="AC1032" s="203"/>
      <c r="AD1032" s="203"/>
      <c r="AE1032" s="203"/>
      <c r="AF1032" s="203"/>
      <c r="AG1032" s="203"/>
      <c r="AH1032" s="203"/>
      <c r="AI1032" s="203"/>
      <c r="AJ1032" s="203"/>
      <c r="AK1032" s="203"/>
      <c r="AL1032" s="203"/>
      <c r="AM1032" s="203"/>
      <c r="AN1032" s="203"/>
      <c r="AO1032" s="203"/>
      <c r="AP1032" s="203"/>
      <c r="AQ1032" s="203"/>
      <c r="AR1032" s="203"/>
      <c r="AS1032" s="203"/>
      <c r="AT1032" s="203"/>
      <c r="AU1032" s="203"/>
      <c r="AV1032" s="203"/>
      <c r="AW1032" s="203"/>
      <c r="AX1032" s="203"/>
      <c r="AY1032" s="203"/>
      <c r="AZ1032" s="203"/>
      <c r="BA1032" s="203"/>
      <c r="BB1032" s="203"/>
      <c r="BC1032" s="203"/>
      <c r="BD1032" s="203"/>
      <c r="BE1032" s="203"/>
      <c r="BF1032" s="203"/>
      <c r="BG1032" s="203"/>
      <c r="BH1032" s="203"/>
      <c r="BI1032" s="203"/>
      <c r="BJ1032" s="203"/>
      <c r="BK1032" s="203"/>
      <c r="BL1032" s="203"/>
      <c r="BM1032" s="56"/>
    </row>
    <row r="1033" spans="1:65">
      <c r="A1033" s="30"/>
      <c r="B1033" s="3" t="s">
        <v>86</v>
      </c>
      <c r="C1033" s="29"/>
      <c r="D1033" s="13">
        <v>2.2983480491896274E-2</v>
      </c>
      <c r="E1033" s="13">
        <v>5.0244879602032874E-2</v>
      </c>
      <c r="F1033" s="13" t="s">
        <v>696</v>
      </c>
      <c r="G1033" s="13">
        <v>2.881752638568439E-2</v>
      </c>
      <c r="H1033" s="146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30"/>
      <c r="B1034" s="3" t="s">
        <v>265</v>
      </c>
      <c r="C1034" s="29"/>
      <c r="D1034" s="13">
        <v>5.1550285399723839E-2</v>
      </c>
      <c r="E1034" s="13">
        <v>1.5445807930374089E-2</v>
      </c>
      <c r="F1034" s="13" t="s">
        <v>696</v>
      </c>
      <c r="G1034" s="13">
        <v>-6.6996093330098816E-2</v>
      </c>
      <c r="H1034" s="146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A1035" s="30"/>
      <c r="B1035" s="46" t="s">
        <v>266</v>
      </c>
      <c r="C1035" s="47"/>
      <c r="D1035" s="45">
        <v>0.88</v>
      </c>
      <c r="E1035" s="45">
        <v>0.47</v>
      </c>
      <c r="F1035" s="45">
        <v>3.59</v>
      </c>
      <c r="G1035" s="45">
        <v>0.47</v>
      </c>
      <c r="H1035" s="146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B1036" s="31"/>
      <c r="C1036" s="20"/>
      <c r="D1036" s="20"/>
      <c r="E1036" s="20"/>
      <c r="F1036" s="20"/>
      <c r="G1036" s="20"/>
      <c r="BM1036" s="55"/>
    </row>
    <row r="1037" spans="1:65" ht="15">
      <c r="B1037" s="8" t="s">
        <v>611</v>
      </c>
      <c r="BM1037" s="28" t="s">
        <v>66</v>
      </c>
    </row>
    <row r="1038" spans="1:65" ht="15">
      <c r="A1038" s="25" t="s">
        <v>32</v>
      </c>
      <c r="B1038" s="18" t="s">
        <v>110</v>
      </c>
      <c r="C1038" s="15" t="s">
        <v>111</v>
      </c>
      <c r="D1038" s="16" t="s">
        <v>230</v>
      </c>
      <c r="E1038" s="17" t="s">
        <v>230</v>
      </c>
      <c r="F1038" s="17" t="s">
        <v>230</v>
      </c>
      <c r="G1038" s="17" t="s">
        <v>230</v>
      </c>
      <c r="H1038" s="17" t="s">
        <v>230</v>
      </c>
      <c r="I1038" s="17" t="s">
        <v>230</v>
      </c>
      <c r="J1038" s="17" t="s">
        <v>230</v>
      </c>
      <c r="K1038" s="17" t="s">
        <v>230</v>
      </c>
      <c r="L1038" s="17" t="s">
        <v>230</v>
      </c>
      <c r="M1038" s="17" t="s">
        <v>230</v>
      </c>
      <c r="N1038" s="17" t="s">
        <v>230</v>
      </c>
      <c r="O1038" s="17" t="s">
        <v>230</v>
      </c>
      <c r="P1038" s="17" t="s">
        <v>230</v>
      </c>
      <c r="Q1038" s="17" t="s">
        <v>230</v>
      </c>
      <c r="R1038" s="17" t="s">
        <v>230</v>
      </c>
      <c r="S1038" s="17" t="s">
        <v>230</v>
      </c>
      <c r="T1038" s="17" t="s">
        <v>230</v>
      </c>
      <c r="U1038" s="17" t="s">
        <v>230</v>
      </c>
      <c r="V1038" s="146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8">
        <v>1</v>
      </c>
    </row>
    <row r="1039" spans="1:65">
      <c r="A1039" s="30"/>
      <c r="B1039" s="19" t="s">
        <v>231</v>
      </c>
      <c r="C1039" s="9" t="s">
        <v>231</v>
      </c>
      <c r="D1039" s="144" t="s">
        <v>234</v>
      </c>
      <c r="E1039" s="145" t="s">
        <v>235</v>
      </c>
      <c r="F1039" s="145" t="s">
        <v>236</v>
      </c>
      <c r="G1039" s="145" t="s">
        <v>237</v>
      </c>
      <c r="H1039" s="145" t="s">
        <v>239</v>
      </c>
      <c r="I1039" s="145" t="s">
        <v>240</v>
      </c>
      <c r="J1039" s="145" t="s">
        <v>241</v>
      </c>
      <c r="K1039" s="145" t="s">
        <v>242</v>
      </c>
      <c r="L1039" s="145" t="s">
        <v>243</v>
      </c>
      <c r="M1039" s="145" t="s">
        <v>244</v>
      </c>
      <c r="N1039" s="145" t="s">
        <v>245</v>
      </c>
      <c r="O1039" s="145" t="s">
        <v>246</v>
      </c>
      <c r="P1039" s="145" t="s">
        <v>247</v>
      </c>
      <c r="Q1039" s="145" t="s">
        <v>248</v>
      </c>
      <c r="R1039" s="145" t="s">
        <v>249</v>
      </c>
      <c r="S1039" s="145" t="s">
        <v>251</v>
      </c>
      <c r="T1039" s="145" t="s">
        <v>286</v>
      </c>
      <c r="U1039" s="145" t="s">
        <v>255</v>
      </c>
      <c r="V1039" s="146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8" t="s">
        <v>3</v>
      </c>
    </row>
    <row r="1040" spans="1:65">
      <c r="A1040" s="30"/>
      <c r="B1040" s="19"/>
      <c r="C1040" s="9"/>
      <c r="D1040" s="10" t="s">
        <v>289</v>
      </c>
      <c r="E1040" s="11" t="s">
        <v>289</v>
      </c>
      <c r="F1040" s="11" t="s">
        <v>290</v>
      </c>
      <c r="G1040" s="11" t="s">
        <v>289</v>
      </c>
      <c r="H1040" s="11" t="s">
        <v>324</v>
      </c>
      <c r="I1040" s="11" t="s">
        <v>289</v>
      </c>
      <c r="J1040" s="11" t="s">
        <v>289</v>
      </c>
      <c r="K1040" s="11" t="s">
        <v>289</v>
      </c>
      <c r="L1040" s="11" t="s">
        <v>289</v>
      </c>
      <c r="M1040" s="11" t="s">
        <v>289</v>
      </c>
      <c r="N1040" s="11" t="s">
        <v>289</v>
      </c>
      <c r="O1040" s="11" t="s">
        <v>324</v>
      </c>
      <c r="P1040" s="11" t="s">
        <v>324</v>
      </c>
      <c r="Q1040" s="11" t="s">
        <v>324</v>
      </c>
      <c r="R1040" s="11" t="s">
        <v>289</v>
      </c>
      <c r="S1040" s="11" t="s">
        <v>289</v>
      </c>
      <c r="T1040" s="11" t="s">
        <v>324</v>
      </c>
      <c r="U1040" s="11" t="s">
        <v>289</v>
      </c>
      <c r="V1040" s="146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8">
        <v>2</v>
      </c>
    </row>
    <row r="1041" spans="1:65">
      <c r="A1041" s="30"/>
      <c r="B1041" s="19"/>
      <c r="C1041" s="9"/>
      <c r="D1041" s="26" t="s">
        <v>325</v>
      </c>
      <c r="E1041" s="26" t="s">
        <v>326</v>
      </c>
      <c r="F1041" s="26" t="s">
        <v>326</v>
      </c>
      <c r="G1041" s="26" t="s">
        <v>327</v>
      </c>
      <c r="H1041" s="26" t="s">
        <v>327</v>
      </c>
      <c r="I1041" s="26" t="s">
        <v>327</v>
      </c>
      <c r="J1041" s="26" t="s">
        <v>327</v>
      </c>
      <c r="K1041" s="26" t="s">
        <v>327</v>
      </c>
      <c r="L1041" s="26" t="s">
        <v>327</v>
      </c>
      <c r="M1041" s="26" t="s">
        <v>327</v>
      </c>
      <c r="N1041" s="26" t="s">
        <v>327</v>
      </c>
      <c r="O1041" s="26" t="s">
        <v>325</v>
      </c>
      <c r="P1041" s="26" t="s">
        <v>327</v>
      </c>
      <c r="Q1041" s="26" t="s">
        <v>325</v>
      </c>
      <c r="R1041" s="26" t="s">
        <v>327</v>
      </c>
      <c r="S1041" s="26" t="s">
        <v>292</v>
      </c>
      <c r="T1041" s="26" t="s">
        <v>328</v>
      </c>
      <c r="U1041" s="26" t="s">
        <v>261</v>
      </c>
      <c r="V1041" s="146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8">
        <v>3</v>
      </c>
    </row>
    <row r="1042" spans="1:65">
      <c r="A1042" s="30"/>
      <c r="B1042" s="18">
        <v>1</v>
      </c>
      <c r="C1042" s="14">
        <v>1</v>
      </c>
      <c r="D1042" s="22">
        <v>0.86</v>
      </c>
      <c r="E1042" s="22">
        <v>0.86647854503519095</v>
      </c>
      <c r="F1042" s="22">
        <v>0.94749699999999992</v>
      </c>
      <c r="G1042" s="147">
        <v>1.11964</v>
      </c>
      <c r="H1042" s="147">
        <v>0.9</v>
      </c>
      <c r="I1042" s="22">
        <v>0.84</v>
      </c>
      <c r="J1042" s="22">
        <v>0.87</v>
      </c>
      <c r="K1042" s="22">
        <v>0.94</v>
      </c>
      <c r="L1042" s="22">
        <v>0.81</v>
      </c>
      <c r="M1042" s="22">
        <v>0.9</v>
      </c>
      <c r="N1042" s="22">
        <v>0.86</v>
      </c>
      <c r="O1042" s="22">
        <v>0.93167344734854074</v>
      </c>
      <c r="P1042" s="22">
        <v>0.98</v>
      </c>
      <c r="Q1042" s="22">
        <v>0.96</v>
      </c>
      <c r="R1042" s="22">
        <v>0.89</v>
      </c>
      <c r="S1042" s="147">
        <v>0.9</v>
      </c>
      <c r="T1042" s="22">
        <v>0.88</v>
      </c>
      <c r="U1042" s="22">
        <v>0.9</v>
      </c>
      <c r="V1042" s="146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8">
        <v>1</v>
      </c>
    </row>
    <row r="1043" spans="1:65">
      <c r="A1043" s="30"/>
      <c r="B1043" s="19">
        <v>1</v>
      </c>
      <c r="C1043" s="9">
        <v>2</v>
      </c>
      <c r="D1043" s="11">
        <v>0.88</v>
      </c>
      <c r="E1043" s="149">
        <v>1.0005579508122531</v>
      </c>
      <c r="F1043" s="11">
        <v>0.9749810000000001</v>
      </c>
      <c r="G1043" s="148">
        <v>1.0736000000000001</v>
      </c>
      <c r="H1043" s="148">
        <v>0.9</v>
      </c>
      <c r="I1043" s="11">
        <v>0.87</v>
      </c>
      <c r="J1043" s="11">
        <v>0.87</v>
      </c>
      <c r="K1043" s="11">
        <v>0.91</v>
      </c>
      <c r="L1043" s="11">
        <v>0.82</v>
      </c>
      <c r="M1043" s="11">
        <v>0.87</v>
      </c>
      <c r="N1043" s="11">
        <v>0.85</v>
      </c>
      <c r="O1043" s="11">
        <v>0.93781620433333346</v>
      </c>
      <c r="P1043" s="11">
        <v>1.02</v>
      </c>
      <c r="Q1043" s="11">
        <v>0.94</v>
      </c>
      <c r="R1043" s="11">
        <v>0.84</v>
      </c>
      <c r="S1043" s="148">
        <v>0.8</v>
      </c>
      <c r="T1043" s="11">
        <v>0.87</v>
      </c>
      <c r="U1043" s="11">
        <v>0.95</v>
      </c>
      <c r="V1043" s="146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8">
        <v>31</v>
      </c>
    </row>
    <row r="1044" spans="1:65">
      <c r="A1044" s="30"/>
      <c r="B1044" s="19">
        <v>1</v>
      </c>
      <c r="C1044" s="9">
        <v>3</v>
      </c>
      <c r="D1044" s="11">
        <v>0.89</v>
      </c>
      <c r="E1044" s="11">
        <v>0.85722814258424695</v>
      </c>
      <c r="F1044" s="11">
        <v>0.94709900000000014</v>
      </c>
      <c r="G1044" s="148">
        <v>1.0638399999999999</v>
      </c>
      <c r="H1044" s="148">
        <v>0.9</v>
      </c>
      <c r="I1044" s="11">
        <v>0.85</v>
      </c>
      <c r="J1044" s="11">
        <v>0.86</v>
      </c>
      <c r="K1044" s="11">
        <v>0.88</v>
      </c>
      <c r="L1044" s="11">
        <v>0.8</v>
      </c>
      <c r="M1044" s="11">
        <v>0.87</v>
      </c>
      <c r="N1044" s="11">
        <v>0.87</v>
      </c>
      <c r="O1044" s="11">
        <v>0.92756329400000004</v>
      </c>
      <c r="P1044" s="11">
        <v>1</v>
      </c>
      <c r="Q1044" s="11">
        <v>0.92</v>
      </c>
      <c r="R1044" s="11">
        <v>0.81</v>
      </c>
      <c r="S1044" s="148">
        <v>0.8</v>
      </c>
      <c r="T1044" s="11">
        <v>0.86</v>
      </c>
      <c r="U1044" s="11">
        <v>0.95</v>
      </c>
      <c r="V1044" s="146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8">
        <v>16</v>
      </c>
    </row>
    <row r="1045" spans="1:65">
      <c r="A1045" s="30"/>
      <c r="B1045" s="19">
        <v>1</v>
      </c>
      <c r="C1045" s="9">
        <v>4</v>
      </c>
      <c r="D1045" s="11">
        <v>0.85</v>
      </c>
      <c r="E1045" s="11">
        <v>0.81770029526649246</v>
      </c>
      <c r="F1045" s="11">
        <v>0.98503399999999997</v>
      </c>
      <c r="G1045" s="148">
        <v>1.0955600000000001</v>
      </c>
      <c r="H1045" s="148">
        <v>0.9</v>
      </c>
      <c r="I1045" s="11">
        <v>0.86</v>
      </c>
      <c r="J1045" s="11">
        <v>0.88</v>
      </c>
      <c r="K1045" s="11">
        <v>0.9</v>
      </c>
      <c r="L1045" s="11">
        <v>0.82</v>
      </c>
      <c r="M1045" s="11">
        <v>0.9</v>
      </c>
      <c r="N1045" s="11">
        <v>0.85</v>
      </c>
      <c r="O1045" s="11">
        <v>0.91850406200000001</v>
      </c>
      <c r="P1045" s="11">
        <v>0.9900000000000001</v>
      </c>
      <c r="Q1045" s="11">
        <v>0.95</v>
      </c>
      <c r="R1045" s="11">
        <v>0.81</v>
      </c>
      <c r="S1045" s="148">
        <v>0.8</v>
      </c>
      <c r="T1045" s="11">
        <v>0.87</v>
      </c>
      <c r="U1045" s="11">
        <v>0.95</v>
      </c>
      <c r="V1045" s="146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8">
        <v>0.89189901701318386</v>
      </c>
    </row>
    <row r="1046" spans="1:65">
      <c r="A1046" s="30"/>
      <c r="B1046" s="19">
        <v>1</v>
      </c>
      <c r="C1046" s="9">
        <v>5</v>
      </c>
      <c r="D1046" s="11">
        <v>0.86</v>
      </c>
      <c r="E1046" s="11">
        <v>0.88246730787788297</v>
      </c>
      <c r="F1046" s="11">
        <v>0.97036100000000003</v>
      </c>
      <c r="G1046" s="148">
        <v>1.1464799999999999</v>
      </c>
      <c r="H1046" s="148">
        <v>1</v>
      </c>
      <c r="I1046" s="11">
        <v>0.83</v>
      </c>
      <c r="J1046" s="11">
        <v>0.86</v>
      </c>
      <c r="K1046" s="11">
        <v>0.91</v>
      </c>
      <c r="L1046" s="11">
        <v>0.81</v>
      </c>
      <c r="M1046" s="11">
        <v>0.88</v>
      </c>
      <c r="N1046" s="11">
        <v>0.89</v>
      </c>
      <c r="O1046" s="11">
        <v>0.91865257031414382</v>
      </c>
      <c r="P1046" s="149">
        <v>1.1100000000000001</v>
      </c>
      <c r="Q1046" s="11">
        <v>0.92</v>
      </c>
      <c r="R1046" s="11">
        <v>0.82</v>
      </c>
      <c r="S1046" s="148">
        <v>0.8</v>
      </c>
      <c r="T1046" s="11">
        <v>0.88</v>
      </c>
      <c r="U1046" s="11">
        <v>0.9</v>
      </c>
      <c r="V1046" s="146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8">
        <v>123</v>
      </c>
    </row>
    <row r="1047" spans="1:65">
      <c r="A1047" s="30"/>
      <c r="B1047" s="19">
        <v>1</v>
      </c>
      <c r="C1047" s="9">
        <v>6</v>
      </c>
      <c r="D1047" s="11">
        <v>0.85</v>
      </c>
      <c r="E1047" s="11">
        <v>0.87230440689495403</v>
      </c>
      <c r="F1047" s="11">
        <v>0.99902399999999991</v>
      </c>
      <c r="G1047" s="148">
        <v>1.1526399999999999</v>
      </c>
      <c r="H1047" s="148">
        <v>0.9</v>
      </c>
      <c r="I1047" s="11">
        <v>0.87</v>
      </c>
      <c r="J1047" s="11">
        <v>0.86</v>
      </c>
      <c r="K1047" s="11">
        <v>0.93</v>
      </c>
      <c r="L1047" s="11">
        <v>0.83</v>
      </c>
      <c r="M1047" s="11">
        <v>0.93</v>
      </c>
      <c r="N1047" s="11">
        <v>0.85</v>
      </c>
      <c r="O1047" s="11">
        <v>0.93129151600000004</v>
      </c>
      <c r="P1047" s="11">
        <v>0.94</v>
      </c>
      <c r="Q1047" s="11">
        <v>0.96</v>
      </c>
      <c r="R1047" s="11">
        <v>0.74</v>
      </c>
      <c r="S1047" s="148">
        <v>0.9</v>
      </c>
      <c r="T1047" s="11">
        <v>0.9</v>
      </c>
      <c r="U1047" s="11">
        <v>0.95</v>
      </c>
      <c r="V1047" s="146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55"/>
    </row>
    <row r="1048" spans="1:65">
      <c r="A1048" s="30"/>
      <c r="B1048" s="20" t="s">
        <v>262</v>
      </c>
      <c r="C1048" s="12"/>
      <c r="D1048" s="23">
        <v>0.86499999999999988</v>
      </c>
      <c r="E1048" s="23">
        <v>0.88278944141183679</v>
      </c>
      <c r="F1048" s="23">
        <v>0.97066600000000014</v>
      </c>
      <c r="G1048" s="23">
        <v>1.1086266666666666</v>
      </c>
      <c r="H1048" s="23">
        <v>0.91666666666666663</v>
      </c>
      <c r="I1048" s="23">
        <v>0.85333333333333339</v>
      </c>
      <c r="J1048" s="23">
        <v>0.8666666666666667</v>
      </c>
      <c r="K1048" s="23">
        <v>0.91166666666666663</v>
      </c>
      <c r="L1048" s="23">
        <v>0.81499999999999995</v>
      </c>
      <c r="M1048" s="23">
        <v>0.89166666666666661</v>
      </c>
      <c r="N1048" s="23">
        <v>0.86166666666666669</v>
      </c>
      <c r="O1048" s="23">
        <v>0.92758351566600306</v>
      </c>
      <c r="P1048" s="23">
        <v>1.0066666666666668</v>
      </c>
      <c r="Q1048" s="23">
        <v>0.94166666666666654</v>
      </c>
      <c r="R1048" s="23">
        <v>0.81833333333333336</v>
      </c>
      <c r="S1048" s="23">
        <v>0.83333333333333337</v>
      </c>
      <c r="T1048" s="23">
        <v>0.87666666666666682</v>
      </c>
      <c r="U1048" s="23">
        <v>0.93333333333333346</v>
      </c>
      <c r="V1048" s="146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5"/>
    </row>
    <row r="1049" spans="1:65">
      <c r="A1049" s="30"/>
      <c r="B1049" s="3" t="s">
        <v>263</v>
      </c>
      <c r="C1049" s="29"/>
      <c r="D1049" s="11">
        <v>0.86</v>
      </c>
      <c r="E1049" s="11">
        <v>0.86939147596507249</v>
      </c>
      <c r="F1049" s="11">
        <v>0.97267100000000006</v>
      </c>
      <c r="G1049" s="11">
        <v>1.1076000000000001</v>
      </c>
      <c r="H1049" s="11">
        <v>0.9</v>
      </c>
      <c r="I1049" s="11">
        <v>0.85499999999999998</v>
      </c>
      <c r="J1049" s="11">
        <v>0.86499999999999999</v>
      </c>
      <c r="K1049" s="11">
        <v>0.91</v>
      </c>
      <c r="L1049" s="11">
        <v>0.81499999999999995</v>
      </c>
      <c r="M1049" s="11">
        <v>0.89</v>
      </c>
      <c r="N1049" s="11">
        <v>0.85499999999999998</v>
      </c>
      <c r="O1049" s="11">
        <v>0.92942740499999998</v>
      </c>
      <c r="P1049" s="11">
        <v>0.99500000000000011</v>
      </c>
      <c r="Q1049" s="11">
        <v>0.94499999999999995</v>
      </c>
      <c r="R1049" s="11">
        <v>0.81499999999999995</v>
      </c>
      <c r="S1049" s="11">
        <v>0.8</v>
      </c>
      <c r="T1049" s="11">
        <v>0.875</v>
      </c>
      <c r="U1049" s="11">
        <v>0.95</v>
      </c>
      <c r="V1049" s="146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30"/>
      <c r="B1050" s="3" t="s">
        <v>264</v>
      </c>
      <c r="C1050" s="29"/>
      <c r="D1050" s="24">
        <v>1.6431676725154998E-2</v>
      </c>
      <c r="E1050" s="24">
        <v>6.1863533377140484E-2</v>
      </c>
      <c r="F1050" s="24">
        <v>2.0598708153668242E-2</v>
      </c>
      <c r="G1050" s="24">
        <v>3.7134330567100082E-2</v>
      </c>
      <c r="H1050" s="24">
        <v>4.0824829046386291E-2</v>
      </c>
      <c r="I1050" s="24">
        <v>1.6329931618554536E-2</v>
      </c>
      <c r="J1050" s="24">
        <v>8.1649658092772665E-3</v>
      </c>
      <c r="K1050" s="24">
        <v>2.1369760566432798E-2</v>
      </c>
      <c r="L1050" s="24">
        <v>1.0488088481701472E-2</v>
      </c>
      <c r="M1050" s="24">
        <v>2.3166067138525426E-2</v>
      </c>
      <c r="N1050" s="24">
        <v>1.6020819787597236E-2</v>
      </c>
      <c r="O1050" s="24">
        <v>7.7121125208859274E-3</v>
      </c>
      <c r="P1050" s="24">
        <v>5.7154760664940872E-2</v>
      </c>
      <c r="Q1050" s="24">
        <v>1.8348478592697143E-2</v>
      </c>
      <c r="R1050" s="24">
        <v>4.8751068364361688E-2</v>
      </c>
      <c r="S1050" s="24">
        <v>5.1639777949432218E-2</v>
      </c>
      <c r="T1050" s="24">
        <v>1.3662601021279476E-2</v>
      </c>
      <c r="U1050" s="24">
        <v>2.5819888974716081E-2</v>
      </c>
      <c r="V1050" s="202"/>
      <c r="W1050" s="203"/>
      <c r="X1050" s="203"/>
      <c r="Y1050" s="203"/>
      <c r="Z1050" s="203"/>
      <c r="AA1050" s="203"/>
      <c r="AB1050" s="203"/>
      <c r="AC1050" s="203"/>
      <c r="AD1050" s="203"/>
      <c r="AE1050" s="203"/>
      <c r="AF1050" s="203"/>
      <c r="AG1050" s="203"/>
      <c r="AH1050" s="203"/>
      <c r="AI1050" s="203"/>
      <c r="AJ1050" s="203"/>
      <c r="AK1050" s="203"/>
      <c r="AL1050" s="203"/>
      <c r="AM1050" s="203"/>
      <c r="AN1050" s="203"/>
      <c r="AO1050" s="203"/>
      <c r="AP1050" s="203"/>
      <c r="AQ1050" s="203"/>
      <c r="AR1050" s="203"/>
      <c r="AS1050" s="203"/>
      <c r="AT1050" s="203"/>
      <c r="AU1050" s="203"/>
      <c r="AV1050" s="203"/>
      <c r="AW1050" s="203"/>
      <c r="AX1050" s="203"/>
      <c r="AY1050" s="203"/>
      <c r="AZ1050" s="203"/>
      <c r="BA1050" s="203"/>
      <c r="BB1050" s="203"/>
      <c r="BC1050" s="203"/>
      <c r="BD1050" s="203"/>
      <c r="BE1050" s="203"/>
      <c r="BF1050" s="203"/>
      <c r="BG1050" s="203"/>
      <c r="BH1050" s="203"/>
      <c r="BI1050" s="203"/>
      <c r="BJ1050" s="203"/>
      <c r="BK1050" s="203"/>
      <c r="BL1050" s="203"/>
      <c r="BM1050" s="56"/>
    </row>
    <row r="1051" spans="1:65">
      <c r="A1051" s="30"/>
      <c r="B1051" s="3" t="s">
        <v>86</v>
      </c>
      <c r="C1051" s="29"/>
      <c r="D1051" s="13">
        <v>1.8996158063763004E-2</v>
      </c>
      <c r="E1051" s="13">
        <v>7.0077337216678443E-2</v>
      </c>
      <c r="F1051" s="13">
        <v>2.1221211161891154E-2</v>
      </c>
      <c r="G1051" s="13">
        <v>3.3495794106011119E-2</v>
      </c>
      <c r="H1051" s="13">
        <v>4.4536177141512319E-2</v>
      </c>
      <c r="I1051" s="13">
        <v>1.9136638615493595E-2</v>
      </c>
      <c r="J1051" s="13">
        <v>9.4211143953199222E-3</v>
      </c>
      <c r="K1051" s="13">
        <v>2.3440322376343106E-2</v>
      </c>
      <c r="L1051" s="13">
        <v>1.2868820222946591E-2</v>
      </c>
      <c r="M1051" s="13">
        <v>2.5980636043206086E-2</v>
      </c>
      <c r="N1051" s="13">
        <v>1.8592827606495825E-2</v>
      </c>
      <c r="O1051" s="13">
        <v>8.3141974718563705E-3</v>
      </c>
      <c r="P1051" s="13">
        <v>5.6776252316166419E-2</v>
      </c>
      <c r="Q1051" s="13">
        <v>1.9485110009943872E-2</v>
      </c>
      <c r="R1051" s="13">
        <v>5.9573606962560109E-2</v>
      </c>
      <c r="S1051" s="13">
        <v>6.1967733539318656E-2</v>
      </c>
      <c r="T1051" s="13">
        <v>1.5584715993854914E-2</v>
      </c>
      <c r="U1051" s="13">
        <v>2.7664166758624369E-2</v>
      </c>
      <c r="V1051" s="146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30"/>
      <c r="B1052" s="3" t="s">
        <v>265</v>
      </c>
      <c r="C1052" s="29"/>
      <c r="D1052" s="13">
        <v>-3.0159262988386448E-2</v>
      </c>
      <c r="E1052" s="13">
        <v>-1.0213684988524263E-2</v>
      </c>
      <c r="F1052" s="13">
        <v>8.8313790557358551E-2</v>
      </c>
      <c r="G1052" s="13">
        <v>0.24299572655575563</v>
      </c>
      <c r="H1052" s="13">
        <v>2.7769567160669473E-2</v>
      </c>
      <c r="I1052" s="13">
        <v>-4.3239966570431165E-2</v>
      </c>
      <c r="J1052" s="13">
        <v>-2.8290591048094171E-2</v>
      </c>
      <c r="K1052" s="13">
        <v>2.2163551339793086E-2</v>
      </c>
      <c r="L1052" s="13">
        <v>-8.6219421197150203E-2</v>
      </c>
      <c r="M1052" s="13">
        <v>-2.6051194371234931E-4</v>
      </c>
      <c r="N1052" s="13">
        <v>-3.3896606868970558E-2</v>
      </c>
      <c r="O1052" s="13">
        <v>4.0009572801549265E-2</v>
      </c>
      <c r="P1052" s="13">
        <v>0.12867785193644465</v>
      </c>
      <c r="Q1052" s="13">
        <v>5.5799646265051406E-2</v>
      </c>
      <c r="R1052" s="13">
        <v>-8.2482077316565872E-2</v>
      </c>
      <c r="S1052" s="13">
        <v>-6.5664029853936712E-2</v>
      </c>
      <c r="T1052" s="13">
        <v>-1.7078559406341287E-2</v>
      </c>
      <c r="U1052" s="13">
        <v>4.6456286563590909E-2</v>
      </c>
      <c r="V1052" s="146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A1053" s="30"/>
      <c r="B1053" s="46" t="s">
        <v>266</v>
      </c>
      <c r="C1053" s="47"/>
      <c r="D1053" s="45">
        <v>0.4</v>
      </c>
      <c r="E1053" s="45">
        <v>0.08</v>
      </c>
      <c r="F1053" s="45">
        <v>1.52</v>
      </c>
      <c r="G1053" s="45">
        <v>4.0199999999999996</v>
      </c>
      <c r="H1053" s="45" t="s">
        <v>267</v>
      </c>
      <c r="I1053" s="45">
        <v>0.62</v>
      </c>
      <c r="J1053" s="45">
        <v>0.37</v>
      </c>
      <c r="K1053" s="45">
        <v>0.44</v>
      </c>
      <c r="L1053" s="45">
        <v>1.31</v>
      </c>
      <c r="M1053" s="45">
        <v>0.08</v>
      </c>
      <c r="N1053" s="45">
        <v>0.46</v>
      </c>
      <c r="O1053" s="45">
        <v>0.73</v>
      </c>
      <c r="P1053" s="45">
        <v>2.17</v>
      </c>
      <c r="Q1053" s="45">
        <v>0.99</v>
      </c>
      <c r="R1053" s="45">
        <v>1.25</v>
      </c>
      <c r="S1053" s="45" t="s">
        <v>267</v>
      </c>
      <c r="T1053" s="45">
        <v>0.19</v>
      </c>
      <c r="U1053" s="45">
        <v>0.84</v>
      </c>
      <c r="V1053" s="146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B1054" s="31" t="s">
        <v>338</v>
      </c>
      <c r="C1054" s="20"/>
      <c r="D1054" s="20"/>
      <c r="E1054" s="20"/>
      <c r="F1054" s="20"/>
      <c r="G1054" s="20"/>
      <c r="H1054" s="20"/>
      <c r="I1054" s="20"/>
      <c r="J1054" s="20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BM1054" s="55"/>
    </row>
    <row r="1055" spans="1:65">
      <c r="BM1055" s="55"/>
    </row>
    <row r="1056" spans="1:65" ht="15">
      <c r="B1056" s="8" t="s">
        <v>612</v>
      </c>
      <c r="BM1056" s="28" t="s">
        <v>66</v>
      </c>
    </row>
    <row r="1057" spans="1:65" ht="15">
      <c r="A1057" s="25" t="s">
        <v>65</v>
      </c>
      <c r="B1057" s="18" t="s">
        <v>110</v>
      </c>
      <c r="C1057" s="15" t="s">
        <v>111</v>
      </c>
      <c r="D1057" s="16" t="s">
        <v>230</v>
      </c>
      <c r="E1057" s="17" t="s">
        <v>230</v>
      </c>
      <c r="F1057" s="17" t="s">
        <v>230</v>
      </c>
      <c r="G1057" s="17" t="s">
        <v>230</v>
      </c>
      <c r="H1057" s="17" t="s">
        <v>230</v>
      </c>
      <c r="I1057" s="17" t="s">
        <v>230</v>
      </c>
      <c r="J1057" s="17" t="s">
        <v>230</v>
      </c>
      <c r="K1057" s="17" t="s">
        <v>230</v>
      </c>
      <c r="L1057" s="17" t="s">
        <v>230</v>
      </c>
      <c r="M1057" s="17" t="s">
        <v>230</v>
      </c>
      <c r="N1057" s="17" t="s">
        <v>230</v>
      </c>
      <c r="O1057" s="17" t="s">
        <v>230</v>
      </c>
      <c r="P1057" s="17" t="s">
        <v>230</v>
      </c>
      <c r="Q1057" s="17" t="s">
        <v>230</v>
      </c>
      <c r="R1057" s="17" t="s">
        <v>230</v>
      </c>
      <c r="S1057" s="17" t="s">
        <v>230</v>
      </c>
      <c r="T1057" s="17" t="s">
        <v>230</v>
      </c>
      <c r="U1057" s="17" t="s">
        <v>230</v>
      </c>
      <c r="V1057" s="17" t="s">
        <v>230</v>
      </c>
      <c r="W1057" s="146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8">
        <v>1</v>
      </c>
    </row>
    <row r="1058" spans="1:65">
      <c r="A1058" s="30"/>
      <c r="B1058" s="19" t="s">
        <v>231</v>
      </c>
      <c r="C1058" s="9" t="s">
        <v>231</v>
      </c>
      <c r="D1058" s="144" t="s">
        <v>234</v>
      </c>
      <c r="E1058" s="145" t="s">
        <v>235</v>
      </c>
      <c r="F1058" s="145" t="s">
        <v>236</v>
      </c>
      <c r="G1058" s="145" t="s">
        <v>239</v>
      </c>
      <c r="H1058" s="145" t="s">
        <v>240</v>
      </c>
      <c r="I1058" s="145" t="s">
        <v>241</v>
      </c>
      <c r="J1058" s="145" t="s">
        <v>242</v>
      </c>
      <c r="K1058" s="145" t="s">
        <v>243</v>
      </c>
      <c r="L1058" s="145" t="s">
        <v>244</v>
      </c>
      <c r="M1058" s="145" t="s">
        <v>245</v>
      </c>
      <c r="N1058" s="145" t="s">
        <v>246</v>
      </c>
      <c r="O1058" s="145" t="s">
        <v>248</v>
      </c>
      <c r="P1058" s="145" t="s">
        <v>249</v>
      </c>
      <c r="Q1058" s="145" t="s">
        <v>250</v>
      </c>
      <c r="R1058" s="145" t="s">
        <v>251</v>
      </c>
      <c r="S1058" s="145" t="s">
        <v>286</v>
      </c>
      <c r="T1058" s="145" t="s">
        <v>254</v>
      </c>
      <c r="U1058" s="145" t="s">
        <v>255</v>
      </c>
      <c r="V1058" s="145" t="s">
        <v>301</v>
      </c>
      <c r="W1058" s="146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8" t="s">
        <v>3</v>
      </c>
    </row>
    <row r="1059" spans="1:65">
      <c r="A1059" s="30"/>
      <c r="B1059" s="19"/>
      <c r="C1059" s="9"/>
      <c r="D1059" s="10" t="s">
        <v>290</v>
      </c>
      <c r="E1059" s="11" t="s">
        <v>289</v>
      </c>
      <c r="F1059" s="11" t="s">
        <v>290</v>
      </c>
      <c r="G1059" s="11" t="s">
        <v>324</v>
      </c>
      <c r="H1059" s="11" t="s">
        <v>289</v>
      </c>
      <c r="I1059" s="11" t="s">
        <v>289</v>
      </c>
      <c r="J1059" s="11" t="s">
        <v>289</v>
      </c>
      <c r="K1059" s="11" t="s">
        <v>289</v>
      </c>
      <c r="L1059" s="11" t="s">
        <v>289</v>
      </c>
      <c r="M1059" s="11" t="s">
        <v>289</v>
      </c>
      <c r="N1059" s="11" t="s">
        <v>324</v>
      </c>
      <c r="O1059" s="11" t="s">
        <v>324</v>
      </c>
      <c r="P1059" s="11" t="s">
        <v>289</v>
      </c>
      <c r="Q1059" s="11" t="s">
        <v>289</v>
      </c>
      <c r="R1059" s="11" t="s">
        <v>289</v>
      </c>
      <c r="S1059" s="11" t="s">
        <v>324</v>
      </c>
      <c r="T1059" s="11" t="s">
        <v>290</v>
      </c>
      <c r="U1059" s="11" t="s">
        <v>290</v>
      </c>
      <c r="V1059" s="11" t="s">
        <v>290</v>
      </c>
      <c r="W1059" s="146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8">
        <v>1</v>
      </c>
    </row>
    <row r="1060" spans="1:65">
      <c r="A1060" s="30"/>
      <c r="B1060" s="19"/>
      <c r="C1060" s="9"/>
      <c r="D1060" s="26" t="s">
        <v>325</v>
      </c>
      <c r="E1060" s="26" t="s">
        <v>326</v>
      </c>
      <c r="F1060" s="26" t="s">
        <v>326</v>
      </c>
      <c r="G1060" s="26" t="s">
        <v>327</v>
      </c>
      <c r="H1060" s="26" t="s">
        <v>327</v>
      </c>
      <c r="I1060" s="26" t="s">
        <v>327</v>
      </c>
      <c r="J1060" s="26" t="s">
        <v>327</v>
      </c>
      <c r="K1060" s="26" t="s">
        <v>327</v>
      </c>
      <c r="L1060" s="26" t="s">
        <v>327</v>
      </c>
      <c r="M1060" s="26" t="s">
        <v>327</v>
      </c>
      <c r="N1060" s="26" t="s">
        <v>325</v>
      </c>
      <c r="O1060" s="26" t="s">
        <v>325</v>
      </c>
      <c r="P1060" s="26" t="s">
        <v>327</v>
      </c>
      <c r="Q1060" s="26" t="s">
        <v>325</v>
      </c>
      <c r="R1060" s="26" t="s">
        <v>292</v>
      </c>
      <c r="S1060" s="26" t="s">
        <v>328</v>
      </c>
      <c r="T1060" s="26" t="s">
        <v>325</v>
      </c>
      <c r="U1060" s="26" t="s">
        <v>261</v>
      </c>
      <c r="V1060" s="26" t="s">
        <v>327</v>
      </c>
      <c r="W1060" s="146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8">
        <v>2</v>
      </c>
    </row>
    <row r="1061" spans="1:65">
      <c r="A1061" s="30"/>
      <c r="B1061" s="18">
        <v>1</v>
      </c>
      <c r="C1061" s="14">
        <v>1</v>
      </c>
      <c r="D1061" s="214">
        <v>20</v>
      </c>
      <c r="E1061" s="214">
        <v>19.629963687427171</v>
      </c>
      <c r="F1061" s="227">
        <v>16.164000000000001</v>
      </c>
      <c r="G1061" s="214">
        <v>22</v>
      </c>
      <c r="H1061" s="214">
        <v>21</v>
      </c>
      <c r="I1061" s="214">
        <v>20</v>
      </c>
      <c r="J1061" s="214">
        <v>20</v>
      </c>
      <c r="K1061" s="214">
        <v>20</v>
      </c>
      <c r="L1061" s="214">
        <v>21</v>
      </c>
      <c r="M1061" s="214">
        <v>20</v>
      </c>
      <c r="N1061" s="214">
        <v>21.082245925990563</v>
      </c>
      <c r="O1061" s="227">
        <v>25</v>
      </c>
      <c r="P1061" s="214">
        <v>19</v>
      </c>
      <c r="Q1061" s="214">
        <v>22</v>
      </c>
      <c r="R1061" s="214">
        <v>19</v>
      </c>
      <c r="S1061" s="227">
        <v>23</v>
      </c>
      <c r="T1061" s="227">
        <v>22.1</v>
      </c>
      <c r="U1061" s="214">
        <v>20</v>
      </c>
      <c r="V1061" s="230">
        <v>18.061</v>
      </c>
      <c r="W1061" s="215"/>
      <c r="X1061" s="216"/>
      <c r="Y1061" s="216"/>
      <c r="Z1061" s="216"/>
      <c r="AA1061" s="216"/>
      <c r="AB1061" s="216"/>
      <c r="AC1061" s="216"/>
      <c r="AD1061" s="216"/>
      <c r="AE1061" s="216"/>
      <c r="AF1061" s="216"/>
      <c r="AG1061" s="216"/>
      <c r="AH1061" s="216"/>
      <c r="AI1061" s="216"/>
      <c r="AJ1061" s="216"/>
      <c r="AK1061" s="216"/>
      <c r="AL1061" s="216"/>
      <c r="AM1061" s="216"/>
      <c r="AN1061" s="216"/>
      <c r="AO1061" s="216"/>
      <c r="AP1061" s="216"/>
      <c r="AQ1061" s="216"/>
      <c r="AR1061" s="216"/>
      <c r="AS1061" s="216"/>
      <c r="AT1061" s="216"/>
      <c r="AU1061" s="216"/>
      <c r="AV1061" s="216"/>
      <c r="AW1061" s="216"/>
      <c r="AX1061" s="216"/>
      <c r="AY1061" s="216"/>
      <c r="AZ1061" s="216"/>
      <c r="BA1061" s="216"/>
      <c r="BB1061" s="216"/>
      <c r="BC1061" s="216"/>
      <c r="BD1061" s="216"/>
      <c r="BE1061" s="216"/>
      <c r="BF1061" s="216"/>
      <c r="BG1061" s="216"/>
      <c r="BH1061" s="216"/>
      <c r="BI1061" s="216"/>
      <c r="BJ1061" s="216"/>
      <c r="BK1061" s="216"/>
      <c r="BL1061" s="216"/>
      <c r="BM1061" s="217">
        <v>1</v>
      </c>
    </row>
    <row r="1062" spans="1:65">
      <c r="A1062" s="30"/>
      <c r="B1062" s="19">
        <v>1</v>
      </c>
      <c r="C1062" s="9">
        <v>2</v>
      </c>
      <c r="D1062" s="218">
        <v>20</v>
      </c>
      <c r="E1062" s="218">
        <v>19.901253069755651</v>
      </c>
      <c r="F1062" s="228">
        <v>17.850000000000001</v>
      </c>
      <c r="G1062" s="218">
        <v>22</v>
      </c>
      <c r="H1062" s="218">
        <v>21</v>
      </c>
      <c r="I1062" s="218">
        <v>20</v>
      </c>
      <c r="J1062" s="218">
        <v>20</v>
      </c>
      <c r="K1062" s="218">
        <v>20</v>
      </c>
      <c r="L1062" s="218">
        <v>21</v>
      </c>
      <c r="M1062" s="218">
        <v>19</v>
      </c>
      <c r="N1062" s="218">
        <v>20.576417229</v>
      </c>
      <c r="O1062" s="228">
        <v>23</v>
      </c>
      <c r="P1062" s="218">
        <v>20</v>
      </c>
      <c r="Q1062" s="218">
        <v>22</v>
      </c>
      <c r="R1062" s="218">
        <v>18</v>
      </c>
      <c r="S1062" s="228">
        <v>23</v>
      </c>
      <c r="T1062" s="228">
        <v>22.8</v>
      </c>
      <c r="U1062" s="218">
        <v>20</v>
      </c>
      <c r="V1062" s="218">
        <v>19.587</v>
      </c>
      <c r="W1062" s="215"/>
      <c r="X1062" s="216"/>
      <c r="Y1062" s="216"/>
      <c r="Z1062" s="216"/>
      <c r="AA1062" s="216"/>
      <c r="AB1062" s="216"/>
      <c r="AC1062" s="216"/>
      <c r="AD1062" s="216"/>
      <c r="AE1062" s="216"/>
      <c r="AF1062" s="216"/>
      <c r="AG1062" s="216"/>
      <c r="AH1062" s="216"/>
      <c r="AI1062" s="216"/>
      <c r="AJ1062" s="216"/>
      <c r="AK1062" s="216"/>
      <c r="AL1062" s="216"/>
      <c r="AM1062" s="216"/>
      <c r="AN1062" s="216"/>
      <c r="AO1062" s="216"/>
      <c r="AP1062" s="216"/>
      <c r="AQ1062" s="216"/>
      <c r="AR1062" s="216"/>
      <c r="AS1062" s="216"/>
      <c r="AT1062" s="216"/>
      <c r="AU1062" s="216"/>
      <c r="AV1062" s="216"/>
      <c r="AW1062" s="216"/>
      <c r="AX1062" s="216"/>
      <c r="AY1062" s="216"/>
      <c r="AZ1062" s="216"/>
      <c r="BA1062" s="216"/>
      <c r="BB1062" s="216"/>
      <c r="BC1062" s="216"/>
      <c r="BD1062" s="216"/>
      <c r="BE1062" s="216"/>
      <c r="BF1062" s="216"/>
      <c r="BG1062" s="216"/>
      <c r="BH1062" s="216"/>
      <c r="BI1062" s="216"/>
      <c r="BJ1062" s="216"/>
      <c r="BK1062" s="216"/>
      <c r="BL1062" s="216"/>
      <c r="BM1062" s="217">
        <v>32</v>
      </c>
    </row>
    <row r="1063" spans="1:65">
      <c r="A1063" s="30"/>
      <c r="B1063" s="19">
        <v>1</v>
      </c>
      <c r="C1063" s="9">
        <v>3</v>
      </c>
      <c r="D1063" s="218">
        <v>20</v>
      </c>
      <c r="E1063" s="218">
        <v>19.88649569374201</v>
      </c>
      <c r="F1063" s="228">
        <v>16.445</v>
      </c>
      <c r="G1063" s="218">
        <v>22</v>
      </c>
      <c r="H1063" s="218">
        <v>20</v>
      </c>
      <c r="I1063" s="218">
        <v>20</v>
      </c>
      <c r="J1063" s="218">
        <v>20</v>
      </c>
      <c r="K1063" s="218">
        <v>19</v>
      </c>
      <c r="L1063" s="218">
        <v>21</v>
      </c>
      <c r="M1063" s="218">
        <v>20</v>
      </c>
      <c r="N1063" s="218">
        <v>19.988916958999997</v>
      </c>
      <c r="O1063" s="228">
        <v>24</v>
      </c>
      <c r="P1063" s="218">
        <v>19</v>
      </c>
      <c r="Q1063" s="218">
        <v>22</v>
      </c>
      <c r="R1063" s="218">
        <v>18</v>
      </c>
      <c r="S1063" s="228">
        <v>25</v>
      </c>
      <c r="T1063" s="228">
        <v>23.6</v>
      </c>
      <c r="U1063" s="218">
        <v>20</v>
      </c>
      <c r="V1063" s="218">
        <v>19.571000000000002</v>
      </c>
      <c r="W1063" s="215"/>
      <c r="X1063" s="216"/>
      <c r="Y1063" s="216"/>
      <c r="Z1063" s="216"/>
      <c r="AA1063" s="216"/>
      <c r="AB1063" s="216"/>
      <c r="AC1063" s="216"/>
      <c r="AD1063" s="216"/>
      <c r="AE1063" s="216"/>
      <c r="AF1063" s="216"/>
      <c r="AG1063" s="216"/>
      <c r="AH1063" s="216"/>
      <c r="AI1063" s="216"/>
      <c r="AJ1063" s="216"/>
      <c r="AK1063" s="216"/>
      <c r="AL1063" s="216"/>
      <c r="AM1063" s="216"/>
      <c r="AN1063" s="216"/>
      <c r="AO1063" s="216"/>
      <c r="AP1063" s="216"/>
      <c r="AQ1063" s="216"/>
      <c r="AR1063" s="216"/>
      <c r="AS1063" s="216"/>
      <c r="AT1063" s="216"/>
      <c r="AU1063" s="216"/>
      <c r="AV1063" s="216"/>
      <c r="AW1063" s="216"/>
      <c r="AX1063" s="216"/>
      <c r="AY1063" s="216"/>
      <c r="AZ1063" s="216"/>
      <c r="BA1063" s="216"/>
      <c r="BB1063" s="216"/>
      <c r="BC1063" s="216"/>
      <c r="BD1063" s="216"/>
      <c r="BE1063" s="216"/>
      <c r="BF1063" s="216"/>
      <c r="BG1063" s="216"/>
      <c r="BH1063" s="216"/>
      <c r="BI1063" s="216"/>
      <c r="BJ1063" s="216"/>
      <c r="BK1063" s="216"/>
      <c r="BL1063" s="216"/>
      <c r="BM1063" s="217">
        <v>16</v>
      </c>
    </row>
    <row r="1064" spans="1:65">
      <c r="A1064" s="30"/>
      <c r="B1064" s="19">
        <v>1</v>
      </c>
      <c r="C1064" s="9">
        <v>4</v>
      </c>
      <c r="D1064" s="218">
        <v>20</v>
      </c>
      <c r="E1064" s="218">
        <v>19.227543085676722</v>
      </c>
      <c r="F1064" s="228">
        <v>17.277000000000001</v>
      </c>
      <c r="G1064" s="218">
        <v>21</v>
      </c>
      <c r="H1064" s="218">
        <v>20</v>
      </c>
      <c r="I1064" s="218">
        <v>20</v>
      </c>
      <c r="J1064" s="218">
        <v>20</v>
      </c>
      <c r="K1064" s="218">
        <v>19</v>
      </c>
      <c r="L1064" s="218">
        <v>21</v>
      </c>
      <c r="M1064" s="218">
        <v>19</v>
      </c>
      <c r="N1064" s="218">
        <v>19.874081958999998</v>
      </c>
      <c r="O1064" s="228">
        <v>24</v>
      </c>
      <c r="P1064" s="218">
        <v>21</v>
      </c>
      <c r="Q1064" s="218">
        <v>22</v>
      </c>
      <c r="R1064" s="218">
        <v>19</v>
      </c>
      <c r="S1064" s="228">
        <v>26</v>
      </c>
      <c r="T1064" s="228">
        <v>22.2</v>
      </c>
      <c r="U1064" s="218">
        <v>20</v>
      </c>
      <c r="V1064" s="218">
        <v>19.170999999999999</v>
      </c>
      <c r="W1064" s="215"/>
      <c r="X1064" s="216"/>
      <c r="Y1064" s="216"/>
      <c r="Z1064" s="216"/>
      <c r="AA1064" s="216"/>
      <c r="AB1064" s="216"/>
      <c r="AC1064" s="216"/>
      <c r="AD1064" s="216"/>
      <c r="AE1064" s="216"/>
      <c r="AF1064" s="216"/>
      <c r="AG1064" s="216"/>
      <c r="AH1064" s="216"/>
      <c r="AI1064" s="216"/>
      <c r="AJ1064" s="216"/>
      <c r="AK1064" s="216"/>
      <c r="AL1064" s="216"/>
      <c r="AM1064" s="216"/>
      <c r="AN1064" s="216"/>
      <c r="AO1064" s="216"/>
      <c r="AP1064" s="216"/>
      <c r="AQ1064" s="216"/>
      <c r="AR1064" s="216"/>
      <c r="AS1064" s="216"/>
      <c r="AT1064" s="216"/>
      <c r="AU1064" s="216"/>
      <c r="AV1064" s="216"/>
      <c r="AW1064" s="216"/>
      <c r="AX1064" s="216"/>
      <c r="AY1064" s="216"/>
      <c r="AZ1064" s="216"/>
      <c r="BA1064" s="216"/>
      <c r="BB1064" s="216"/>
      <c r="BC1064" s="216"/>
      <c r="BD1064" s="216"/>
      <c r="BE1064" s="216"/>
      <c r="BF1064" s="216"/>
      <c r="BG1064" s="216"/>
      <c r="BH1064" s="216"/>
      <c r="BI1064" s="216"/>
      <c r="BJ1064" s="216"/>
      <c r="BK1064" s="216"/>
      <c r="BL1064" s="216"/>
      <c r="BM1064" s="217">
        <v>20.154390550204006</v>
      </c>
    </row>
    <row r="1065" spans="1:65">
      <c r="A1065" s="30"/>
      <c r="B1065" s="19">
        <v>1</v>
      </c>
      <c r="C1065" s="9">
        <v>5</v>
      </c>
      <c r="D1065" s="218">
        <v>20</v>
      </c>
      <c r="E1065" s="218">
        <v>19.346141577236605</v>
      </c>
      <c r="F1065" s="228">
        <v>19.608000000000001</v>
      </c>
      <c r="G1065" s="218">
        <v>23</v>
      </c>
      <c r="H1065" s="218">
        <v>20</v>
      </c>
      <c r="I1065" s="218">
        <v>20</v>
      </c>
      <c r="J1065" s="218">
        <v>20</v>
      </c>
      <c r="K1065" s="218">
        <v>19</v>
      </c>
      <c r="L1065" s="218">
        <v>21</v>
      </c>
      <c r="M1065" s="218">
        <v>20</v>
      </c>
      <c r="N1065" s="218">
        <v>20.122467773893543</v>
      </c>
      <c r="O1065" s="228">
        <v>24</v>
      </c>
      <c r="P1065" s="218">
        <v>19</v>
      </c>
      <c r="Q1065" s="218">
        <v>22</v>
      </c>
      <c r="R1065" s="218">
        <v>18</v>
      </c>
      <c r="S1065" s="228">
        <v>28</v>
      </c>
      <c r="T1065" s="228">
        <v>22.2</v>
      </c>
      <c r="U1065" s="218">
        <v>20</v>
      </c>
      <c r="V1065" s="218">
        <v>19.913</v>
      </c>
      <c r="W1065" s="215"/>
      <c r="X1065" s="216"/>
      <c r="Y1065" s="216"/>
      <c r="Z1065" s="216"/>
      <c r="AA1065" s="216"/>
      <c r="AB1065" s="216"/>
      <c r="AC1065" s="216"/>
      <c r="AD1065" s="216"/>
      <c r="AE1065" s="216"/>
      <c r="AF1065" s="216"/>
      <c r="AG1065" s="216"/>
      <c r="AH1065" s="216"/>
      <c r="AI1065" s="216"/>
      <c r="AJ1065" s="216"/>
      <c r="AK1065" s="216"/>
      <c r="AL1065" s="216"/>
      <c r="AM1065" s="216"/>
      <c r="AN1065" s="216"/>
      <c r="AO1065" s="216"/>
      <c r="AP1065" s="216"/>
      <c r="AQ1065" s="216"/>
      <c r="AR1065" s="216"/>
      <c r="AS1065" s="216"/>
      <c r="AT1065" s="216"/>
      <c r="AU1065" s="216"/>
      <c r="AV1065" s="216"/>
      <c r="AW1065" s="216"/>
      <c r="AX1065" s="216"/>
      <c r="AY1065" s="216"/>
      <c r="AZ1065" s="216"/>
      <c r="BA1065" s="216"/>
      <c r="BB1065" s="216"/>
      <c r="BC1065" s="216"/>
      <c r="BD1065" s="216"/>
      <c r="BE1065" s="216"/>
      <c r="BF1065" s="216"/>
      <c r="BG1065" s="216"/>
      <c r="BH1065" s="216"/>
      <c r="BI1065" s="216"/>
      <c r="BJ1065" s="216"/>
      <c r="BK1065" s="216"/>
      <c r="BL1065" s="216"/>
      <c r="BM1065" s="217">
        <v>124</v>
      </c>
    </row>
    <row r="1066" spans="1:65">
      <c r="A1066" s="30"/>
      <c r="B1066" s="19">
        <v>1</v>
      </c>
      <c r="C1066" s="9">
        <v>6</v>
      </c>
      <c r="D1066" s="218">
        <v>20</v>
      </c>
      <c r="E1066" s="218">
        <v>19.492608691876683</v>
      </c>
      <c r="F1066" s="228">
        <v>17.25</v>
      </c>
      <c r="G1066" s="218">
        <v>22</v>
      </c>
      <c r="H1066" s="218">
        <v>23</v>
      </c>
      <c r="I1066" s="218">
        <v>20</v>
      </c>
      <c r="J1066" s="218">
        <v>20</v>
      </c>
      <c r="K1066" s="218">
        <v>19</v>
      </c>
      <c r="L1066" s="218">
        <v>21</v>
      </c>
      <c r="M1066" s="218">
        <v>19</v>
      </c>
      <c r="N1066" s="218">
        <v>21.143013865761748</v>
      </c>
      <c r="O1066" s="228">
        <v>24</v>
      </c>
      <c r="P1066" s="218">
        <v>19</v>
      </c>
      <c r="Q1066" s="218">
        <v>22</v>
      </c>
      <c r="R1066" s="218">
        <v>19</v>
      </c>
      <c r="S1066" s="228">
        <v>26</v>
      </c>
      <c r="T1066" s="228">
        <v>22.8</v>
      </c>
      <c r="U1066" s="218">
        <v>20</v>
      </c>
      <c r="V1066" s="218">
        <v>19.777999999999999</v>
      </c>
      <c r="W1066" s="215"/>
      <c r="X1066" s="216"/>
      <c r="Y1066" s="216"/>
      <c r="Z1066" s="216"/>
      <c r="AA1066" s="216"/>
      <c r="AB1066" s="216"/>
      <c r="AC1066" s="216"/>
      <c r="AD1066" s="216"/>
      <c r="AE1066" s="216"/>
      <c r="AF1066" s="216"/>
      <c r="AG1066" s="216"/>
      <c r="AH1066" s="216"/>
      <c r="AI1066" s="216"/>
      <c r="AJ1066" s="216"/>
      <c r="AK1066" s="216"/>
      <c r="AL1066" s="216"/>
      <c r="AM1066" s="216"/>
      <c r="AN1066" s="216"/>
      <c r="AO1066" s="216"/>
      <c r="AP1066" s="216"/>
      <c r="AQ1066" s="216"/>
      <c r="AR1066" s="216"/>
      <c r="AS1066" s="216"/>
      <c r="AT1066" s="216"/>
      <c r="AU1066" s="216"/>
      <c r="AV1066" s="216"/>
      <c r="AW1066" s="216"/>
      <c r="AX1066" s="216"/>
      <c r="AY1066" s="216"/>
      <c r="AZ1066" s="216"/>
      <c r="BA1066" s="216"/>
      <c r="BB1066" s="216"/>
      <c r="BC1066" s="216"/>
      <c r="BD1066" s="216"/>
      <c r="BE1066" s="216"/>
      <c r="BF1066" s="216"/>
      <c r="BG1066" s="216"/>
      <c r="BH1066" s="216"/>
      <c r="BI1066" s="216"/>
      <c r="BJ1066" s="216"/>
      <c r="BK1066" s="216"/>
      <c r="BL1066" s="216"/>
      <c r="BM1066" s="219"/>
    </row>
    <row r="1067" spans="1:65">
      <c r="A1067" s="30"/>
      <c r="B1067" s="20" t="s">
        <v>262</v>
      </c>
      <c r="C1067" s="12"/>
      <c r="D1067" s="220">
        <v>20</v>
      </c>
      <c r="E1067" s="220">
        <v>19.580667634285806</v>
      </c>
      <c r="F1067" s="220">
        <v>17.432333333333336</v>
      </c>
      <c r="G1067" s="220">
        <v>22</v>
      </c>
      <c r="H1067" s="220">
        <v>20.833333333333332</v>
      </c>
      <c r="I1067" s="220">
        <v>20</v>
      </c>
      <c r="J1067" s="220">
        <v>20</v>
      </c>
      <c r="K1067" s="220">
        <v>19.333333333333332</v>
      </c>
      <c r="L1067" s="220">
        <v>21</v>
      </c>
      <c r="M1067" s="220">
        <v>19.5</v>
      </c>
      <c r="N1067" s="220">
        <v>20.464523952107641</v>
      </c>
      <c r="O1067" s="220">
        <v>24</v>
      </c>
      <c r="P1067" s="220">
        <v>19.5</v>
      </c>
      <c r="Q1067" s="220">
        <v>22</v>
      </c>
      <c r="R1067" s="220">
        <v>18.5</v>
      </c>
      <c r="S1067" s="220">
        <v>25.166666666666668</v>
      </c>
      <c r="T1067" s="220">
        <v>22.616666666666671</v>
      </c>
      <c r="U1067" s="220">
        <v>20</v>
      </c>
      <c r="V1067" s="220">
        <v>19.346833333333333</v>
      </c>
      <c r="W1067" s="215"/>
      <c r="X1067" s="216"/>
      <c r="Y1067" s="216"/>
      <c r="Z1067" s="216"/>
      <c r="AA1067" s="216"/>
      <c r="AB1067" s="216"/>
      <c r="AC1067" s="216"/>
      <c r="AD1067" s="216"/>
      <c r="AE1067" s="216"/>
      <c r="AF1067" s="216"/>
      <c r="AG1067" s="216"/>
      <c r="AH1067" s="216"/>
      <c r="AI1067" s="216"/>
      <c r="AJ1067" s="216"/>
      <c r="AK1067" s="216"/>
      <c r="AL1067" s="216"/>
      <c r="AM1067" s="216"/>
      <c r="AN1067" s="216"/>
      <c r="AO1067" s="216"/>
      <c r="AP1067" s="216"/>
      <c r="AQ1067" s="216"/>
      <c r="AR1067" s="216"/>
      <c r="AS1067" s="216"/>
      <c r="AT1067" s="216"/>
      <c r="AU1067" s="216"/>
      <c r="AV1067" s="216"/>
      <c r="AW1067" s="216"/>
      <c r="AX1067" s="216"/>
      <c r="AY1067" s="216"/>
      <c r="AZ1067" s="216"/>
      <c r="BA1067" s="216"/>
      <c r="BB1067" s="216"/>
      <c r="BC1067" s="216"/>
      <c r="BD1067" s="216"/>
      <c r="BE1067" s="216"/>
      <c r="BF1067" s="216"/>
      <c r="BG1067" s="216"/>
      <c r="BH1067" s="216"/>
      <c r="BI1067" s="216"/>
      <c r="BJ1067" s="216"/>
      <c r="BK1067" s="216"/>
      <c r="BL1067" s="216"/>
      <c r="BM1067" s="219"/>
    </row>
    <row r="1068" spans="1:65">
      <c r="A1068" s="30"/>
      <c r="B1068" s="3" t="s">
        <v>263</v>
      </c>
      <c r="C1068" s="29"/>
      <c r="D1068" s="218">
        <v>20</v>
      </c>
      <c r="E1068" s="218">
        <v>19.561286189651927</v>
      </c>
      <c r="F1068" s="218">
        <v>17.263500000000001</v>
      </c>
      <c r="G1068" s="218">
        <v>22</v>
      </c>
      <c r="H1068" s="218">
        <v>20.5</v>
      </c>
      <c r="I1068" s="218">
        <v>20</v>
      </c>
      <c r="J1068" s="218">
        <v>20</v>
      </c>
      <c r="K1068" s="218">
        <v>19</v>
      </c>
      <c r="L1068" s="218">
        <v>21</v>
      </c>
      <c r="M1068" s="218">
        <v>19.5</v>
      </c>
      <c r="N1068" s="218">
        <v>20.349442501446774</v>
      </c>
      <c r="O1068" s="218">
        <v>24</v>
      </c>
      <c r="P1068" s="218">
        <v>19</v>
      </c>
      <c r="Q1068" s="218">
        <v>22</v>
      </c>
      <c r="R1068" s="218">
        <v>18.5</v>
      </c>
      <c r="S1068" s="218">
        <v>25.5</v>
      </c>
      <c r="T1068" s="218">
        <v>22.5</v>
      </c>
      <c r="U1068" s="218">
        <v>20</v>
      </c>
      <c r="V1068" s="218">
        <v>19.579000000000001</v>
      </c>
      <c r="W1068" s="215"/>
      <c r="X1068" s="216"/>
      <c r="Y1068" s="216"/>
      <c r="Z1068" s="216"/>
      <c r="AA1068" s="216"/>
      <c r="AB1068" s="216"/>
      <c r="AC1068" s="216"/>
      <c r="AD1068" s="216"/>
      <c r="AE1068" s="216"/>
      <c r="AF1068" s="216"/>
      <c r="AG1068" s="216"/>
      <c r="AH1068" s="216"/>
      <c r="AI1068" s="216"/>
      <c r="AJ1068" s="216"/>
      <c r="AK1068" s="216"/>
      <c r="AL1068" s="216"/>
      <c r="AM1068" s="216"/>
      <c r="AN1068" s="216"/>
      <c r="AO1068" s="216"/>
      <c r="AP1068" s="216"/>
      <c r="AQ1068" s="216"/>
      <c r="AR1068" s="216"/>
      <c r="AS1068" s="216"/>
      <c r="AT1068" s="216"/>
      <c r="AU1068" s="216"/>
      <c r="AV1068" s="216"/>
      <c r="AW1068" s="216"/>
      <c r="AX1068" s="216"/>
      <c r="AY1068" s="216"/>
      <c r="AZ1068" s="216"/>
      <c r="BA1068" s="216"/>
      <c r="BB1068" s="216"/>
      <c r="BC1068" s="216"/>
      <c r="BD1068" s="216"/>
      <c r="BE1068" s="216"/>
      <c r="BF1068" s="216"/>
      <c r="BG1068" s="216"/>
      <c r="BH1068" s="216"/>
      <c r="BI1068" s="216"/>
      <c r="BJ1068" s="216"/>
      <c r="BK1068" s="216"/>
      <c r="BL1068" s="216"/>
      <c r="BM1068" s="219"/>
    </row>
    <row r="1069" spans="1:65">
      <c r="A1069" s="30"/>
      <c r="B1069" s="3" t="s">
        <v>264</v>
      </c>
      <c r="C1069" s="29"/>
      <c r="D1069" s="24">
        <v>0</v>
      </c>
      <c r="E1069" s="24">
        <v>0.27791715306726994</v>
      </c>
      <c r="F1069" s="24">
        <v>1.2287262781704744</v>
      </c>
      <c r="G1069" s="24">
        <v>0.63245553203367588</v>
      </c>
      <c r="H1069" s="24">
        <v>1.1690451944500122</v>
      </c>
      <c r="I1069" s="24">
        <v>0</v>
      </c>
      <c r="J1069" s="24">
        <v>0</v>
      </c>
      <c r="K1069" s="24">
        <v>0.5163977794943222</v>
      </c>
      <c r="L1069" s="24">
        <v>0</v>
      </c>
      <c r="M1069" s="24">
        <v>0.54772255750516607</v>
      </c>
      <c r="N1069" s="24">
        <v>0.55610705687558692</v>
      </c>
      <c r="O1069" s="24">
        <v>0.63245553203367588</v>
      </c>
      <c r="P1069" s="24">
        <v>0.83666002653407556</v>
      </c>
      <c r="Q1069" s="24">
        <v>0</v>
      </c>
      <c r="R1069" s="24">
        <v>0.54772255750516607</v>
      </c>
      <c r="S1069" s="24">
        <v>1.9407902170679516</v>
      </c>
      <c r="T1069" s="24">
        <v>0.57416606192517794</v>
      </c>
      <c r="U1069" s="24">
        <v>0</v>
      </c>
      <c r="V1069" s="24">
        <v>0.67803611014950127</v>
      </c>
      <c r="W1069" s="146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A1070" s="30"/>
      <c r="B1070" s="3" t="s">
        <v>86</v>
      </c>
      <c r="C1070" s="29"/>
      <c r="D1070" s="13">
        <v>0</v>
      </c>
      <c r="E1070" s="13">
        <v>1.4193446222468747E-2</v>
      </c>
      <c r="F1070" s="13">
        <v>7.0485474014024177E-2</v>
      </c>
      <c r="G1070" s="13">
        <v>2.8747978728803449E-2</v>
      </c>
      <c r="H1070" s="13">
        <v>5.611416933360059E-2</v>
      </c>
      <c r="I1070" s="13">
        <v>0</v>
      </c>
      <c r="J1070" s="13">
        <v>0</v>
      </c>
      <c r="K1070" s="13">
        <v>2.6710229973844254E-2</v>
      </c>
      <c r="L1070" s="13">
        <v>0</v>
      </c>
      <c r="M1070" s="13">
        <v>2.8088336282316211E-2</v>
      </c>
      <c r="N1070" s="13">
        <v>2.7174199516051458E-2</v>
      </c>
      <c r="O1070" s="13">
        <v>2.6352313834736494E-2</v>
      </c>
      <c r="P1070" s="13">
        <v>4.2905642386362852E-2</v>
      </c>
      <c r="Q1070" s="13">
        <v>0</v>
      </c>
      <c r="R1070" s="13">
        <v>2.9606624730008978E-2</v>
      </c>
      <c r="S1070" s="13">
        <v>7.7117492068925222E-2</v>
      </c>
      <c r="T1070" s="13">
        <v>2.5386856091017443E-2</v>
      </c>
      <c r="U1070" s="13">
        <v>0</v>
      </c>
      <c r="V1070" s="13">
        <v>3.5046361255476846E-2</v>
      </c>
      <c r="W1070" s="146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A1071" s="30"/>
      <c r="B1071" s="3" t="s">
        <v>265</v>
      </c>
      <c r="C1071" s="29"/>
      <c r="D1071" s="13">
        <v>-7.6603928964968926E-3</v>
      </c>
      <c r="E1071" s="13">
        <v>-2.8466398648427149E-2</v>
      </c>
      <c r="F1071" s="13">
        <v>-0.13506025945513478</v>
      </c>
      <c r="G1071" s="13">
        <v>9.1573567813853396E-2</v>
      </c>
      <c r="H1071" s="13">
        <v>3.3687090732815728E-2</v>
      </c>
      <c r="I1071" s="13">
        <v>-7.6603928964968926E-3</v>
      </c>
      <c r="J1071" s="13">
        <v>-7.6603928964968926E-3</v>
      </c>
      <c r="K1071" s="13">
        <v>-4.0738379799946989E-2</v>
      </c>
      <c r="L1071" s="13">
        <v>4.1956587458678252E-2</v>
      </c>
      <c r="M1071" s="13">
        <v>-3.2468883074084465E-2</v>
      </c>
      <c r="N1071" s="13">
        <v>1.538788290973625E-2</v>
      </c>
      <c r="O1071" s="13">
        <v>0.19080752852420368</v>
      </c>
      <c r="P1071" s="13">
        <v>-3.2468883074084465E-2</v>
      </c>
      <c r="Q1071" s="13">
        <v>9.1573567813853396E-2</v>
      </c>
      <c r="R1071" s="13">
        <v>-8.2085863429259609E-2</v>
      </c>
      <c r="S1071" s="13">
        <v>0.24869400560524157</v>
      </c>
      <c r="T1071" s="13">
        <v>0.12217070569954491</v>
      </c>
      <c r="U1071" s="13">
        <v>-7.6603928964968926E-3</v>
      </c>
      <c r="V1071" s="13">
        <v>-4.0068550565152128E-2</v>
      </c>
      <c r="W1071" s="146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A1072" s="30"/>
      <c r="B1072" s="46" t="s">
        <v>266</v>
      </c>
      <c r="C1072" s="47"/>
      <c r="D1072" s="45">
        <v>0</v>
      </c>
      <c r="E1072" s="45">
        <v>0.42</v>
      </c>
      <c r="F1072" s="45">
        <v>2.6</v>
      </c>
      <c r="G1072" s="45">
        <v>2.02</v>
      </c>
      <c r="H1072" s="45">
        <v>0.84</v>
      </c>
      <c r="I1072" s="45">
        <v>0</v>
      </c>
      <c r="J1072" s="45">
        <v>0</v>
      </c>
      <c r="K1072" s="45">
        <v>0.67</v>
      </c>
      <c r="L1072" s="45">
        <v>1.01</v>
      </c>
      <c r="M1072" s="45">
        <v>0.51</v>
      </c>
      <c r="N1072" s="45">
        <v>0.47</v>
      </c>
      <c r="O1072" s="45">
        <v>4.05</v>
      </c>
      <c r="P1072" s="45">
        <v>0.51</v>
      </c>
      <c r="Q1072" s="45">
        <v>2.02</v>
      </c>
      <c r="R1072" s="45">
        <v>1.52</v>
      </c>
      <c r="S1072" s="45">
        <v>5.23</v>
      </c>
      <c r="T1072" s="45">
        <v>2.65</v>
      </c>
      <c r="U1072" s="45">
        <v>0</v>
      </c>
      <c r="V1072" s="45">
        <v>0.66</v>
      </c>
      <c r="W1072" s="146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5"/>
    </row>
    <row r="1073" spans="1:65">
      <c r="B1073" s="31"/>
      <c r="C1073" s="20"/>
      <c r="D1073" s="20"/>
      <c r="E1073" s="20"/>
      <c r="F1073" s="20"/>
      <c r="G1073" s="20"/>
      <c r="H1073" s="20"/>
      <c r="I1073" s="20"/>
      <c r="J1073" s="20"/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20"/>
      <c r="BM1073" s="55"/>
    </row>
    <row r="1074" spans="1:65" ht="15">
      <c r="B1074" s="8" t="s">
        <v>613</v>
      </c>
      <c r="BM1074" s="28" t="s">
        <v>66</v>
      </c>
    </row>
    <row r="1075" spans="1:65" ht="15">
      <c r="A1075" s="25" t="s">
        <v>35</v>
      </c>
      <c r="B1075" s="18" t="s">
        <v>110</v>
      </c>
      <c r="C1075" s="15" t="s">
        <v>111</v>
      </c>
      <c r="D1075" s="16" t="s">
        <v>230</v>
      </c>
      <c r="E1075" s="17" t="s">
        <v>230</v>
      </c>
      <c r="F1075" s="17" t="s">
        <v>230</v>
      </c>
      <c r="G1075" s="17" t="s">
        <v>230</v>
      </c>
      <c r="H1075" s="17" t="s">
        <v>230</v>
      </c>
      <c r="I1075" s="17" t="s">
        <v>230</v>
      </c>
      <c r="J1075" s="17" t="s">
        <v>230</v>
      </c>
      <c r="K1075" s="17" t="s">
        <v>230</v>
      </c>
      <c r="L1075" s="17" t="s">
        <v>230</v>
      </c>
      <c r="M1075" s="17" t="s">
        <v>230</v>
      </c>
      <c r="N1075" s="17" t="s">
        <v>230</v>
      </c>
      <c r="O1075" s="17" t="s">
        <v>230</v>
      </c>
      <c r="P1075" s="17" t="s">
        <v>230</v>
      </c>
      <c r="Q1075" s="17" t="s">
        <v>230</v>
      </c>
      <c r="R1075" s="17" t="s">
        <v>230</v>
      </c>
      <c r="S1075" s="17" t="s">
        <v>230</v>
      </c>
      <c r="T1075" s="17" t="s">
        <v>230</v>
      </c>
      <c r="U1075" s="146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>
        <v>1</v>
      </c>
    </row>
    <row r="1076" spans="1:65">
      <c r="A1076" s="30"/>
      <c r="B1076" s="19" t="s">
        <v>231</v>
      </c>
      <c r="C1076" s="9" t="s">
        <v>231</v>
      </c>
      <c r="D1076" s="144" t="s">
        <v>234</v>
      </c>
      <c r="E1076" s="145" t="s">
        <v>235</v>
      </c>
      <c r="F1076" s="145" t="s">
        <v>236</v>
      </c>
      <c r="G1076" s="145" t="s">
        <v>239</v>
      </c>
      <c r="H1076" s="145" t="s">
        <v>240</v>
      </c>
      <c r="I1076" s="145" t="s">
        <v>241</v>
      </c>
      <c r="J1076" s="145" t="s">
        <v>242</v>
      </c>
      <c r="K1076" s="145" t="s">
        <v>243</v>
      </c>
      <c r="L1076" s="145" t="s">
        <v>244</v>
      </c>
      <c r="M1076" s="145" t="s">
        <v>245</v>
      </c>
      <c r="N1076" s="145" t="s">
        <v>246</v>
      </c>
      <c r="O1076" s="145" t="s">
        <v>248</v>
      </c>
      <c r="P1076" s="145" t="s">
        <v>249</v>
      </c>
      <c r="Q1076" s="145" t="s">
        <v>250</v>
      </c>
      <c r="R1076" s="145" t="s">
        <v>251</v>
      </c>
      <c r="S1076" s="145" t="s">
        <v>286</v>
      </c>
      <c r="T1076" s="145" t="s">
        <v>254</v>
      </c>
      <c r="U1076" s="146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8" t="s">
        <v>3</v>
      </c>
    </row>
    <row r="1077" spans="1:65">
      <c r="A1077" s="30"/>
      <c r="B1077" s="19"/>
      <c r="C1077" s="9"/>
      <c r="D1077" s="10" t="s">
        <v>289</v>
      </c>
      <c r="E1077" s="11" t="s">
        <v>289</v>
      </c>
      <c r="F1077" s="11" t="s">
        <v>290</v>
      </c>
      <c r="G1077" s="11" t="s">
        <v>324</v>
      </c>
      <c r="H1077" s="11" t="s">
        <v>289</v>
      </c>
      <c r="I1077" s="11" t="s">
        <v>289</v>
      </c>
      <c r="J1077" s="11" t="s">
        <v>289</v>
      </c>
      <c r="K1077" s="11" t="s">
        <v>289</v>
      </c>
      <c r="L1077" s="11" t="s">
        <v>289</v>
      </c>
      <c r="M1077" s="11" t="s">
        <v>289</v>
      </c>
      <c r="N1077" s="11" t="s">
        <v>324</v>
      </c>
      <c r="O1077" s="11" t="s">
        <v>324</v>
      </c>
      <c r="P1077" s="11" t="s">
        <v>289</v>
      </c>
      <c r="Q1077" s="11" t="s">
        <v>289</v>
      </c>
      <c r="R1077" s="11" t="s">
        <v>289</v>
      </c>
      <c r="S1077" s="11" t="s">
        <v>324</v>
      </c>
      <c r="T1077" s="11" t="s">
        <v>290</v>
      </c>
      <c r="U1077" s="146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8">
        <v>2</v>
      </c>
    </row>
    <row r="1078" spans="1:65">
      <c r="A1078" s="30"/>
      <c r="B1078" s="19"/>
      <c r="C1078" s="9"/>
      <c r="D1078" s="26" t="s">
        <v>325</v>
      </c>
      <c r="E1078" s="26" t="s">
        <v>326</v>
      </c>
      <c r="F1078" s="26" t="s">
        <v>326</v>
      </c>
      <c r="G1078" s="26" t="s">
        <v>327</v>
      </c>
      <c r="H1078" s="26" t="s">
        <v>327</v>
      </c>
      <c r="I1078" s="26" t="s">
        <v>327</v>
      </c>
      <c r="J1078" s="26" t="s">
        <v>327</v>
      </c>
      <c r="K1078" s="26" t="s">
        <v>327</v>
      </c>
      <c r="L1078" s="26" t="s">
        <v>327</v>
      </c>
      <c r="M1078" s="26" t="s">
        <v>327</v>
      </c>
      <c r="N1078" s="26" t="s">
        <v>325</v>
      </c>
      <c r="O1078" s="26" t="s">
        <v>325</v>
      </c>
      <c r="P1078" s="26" t="s">
        <v>327</v>
      </c>
      <c r="Q1078" s="26" t="s">
        <v>325</v>
      </c>
      <c r="R1078" s="26" t="s">
        <v>292</v>
      </c>
      <c r="S1078" s="26" t="s">
        <v>328</v>
      </c>
      <c r="T1078" s="26" t="s">
        <v>325</v>
      </c>
      <c r="U1078" s="146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8">
        <v>2</v>
      </c>
    </row>
    <row r="1079" spans="1:65">
      <c r="A1079" s="30"/>
      <c r="B1079" s="18">
        <v>1</v>
      </c>
      <c r="C1079" s="14">
        <v>1</v>
      </c>
      <c r="D1079" s="22">
        <v>7.55</v>
      </c>
      <c r="E1079" s="22">
        <v>9.975955997522119</v>
      </c>
      <c r="F1079" s="22">
        <v>7.6739999999999995</v>
      </c>
      <c r="G1079" s="22">
        <v>5.8</v>
      </c>
      <c r="H1079" s="22">
        <v>9.56</v>
      </c>
      <c r="I1079" s="22">
        <v>9.91</v>
      </c>
      <c r="J1079" s="22">
        <v>10.25</v>
      </c>
      <c r="K1079" s="22">
        <v>8.32</v>
      </c>
      <c r="L1079" s="22">
        <v>8.07</v>
      </c>
      <c r="M1079" s="22">
        <v>9.07</v>
      </c>
      <c r="N1079" s="22">
        <v>8.1257246857540721</v>
      </c>
      <c r="O1079" s="22">
        <v>7</v>
      </c>
      <c r="P1079" s="150">
        <v>9.02</v>
      </c>
      <c r="Q1079" s="147">
        <v>7</v>
      </c>
      <c r="R1079" s="22">
        <v>7.1</v>
      </c>
      <c r="S1079" s="22">
        <v>10.8</v>
      </c>
      <c r="T1079" s="147" t="s">
        <v>103</v>
      </c>
      <c r="U1079" s="146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8">
        <v>1</v>
      </c>
    </row>
    <row r="1080" spans="1:65">
      <c r="A1080" s="30"/>
      <c r="B1080" s="19">
        <v>1</v>
      </c>
      <c r="C1080" s="9">
        <v>2</v>
      </c>
      <c r="D1080" s="11">
        <v>7.4</v>
      </c>
      <c r="E1080" s="11">
        <v>9.8386499859101573</v>
      </c>
      <c r="F1080" s="11">
        <v>9.3569999999999993</v>
      </c>
      <c r="G1080" s="11">
        <v>7.1</v>
      </c>
      <c r="H1080" s="11">
        <v>10.01</v>
      </c>
      <c r="I1080" s="11">
        <v>9.5</v>
      </c>
      <c r="J1080" s="11">
        <v>10.199999999999999</v>
      </c>
      <c r="K1080" s="11">
        <v>8.4</v>
      </c>
      <c r="L1080" s="11">
        <v>7.7100000000000009</v>
      </c>
      <c r="M1080" s="11">
        <v>8.56</v>
      </c>
      <c r="N1080" s="11">
        <v>8.4667961762693711</v>
      </c>
      <c r="O1080" s="11">
        <v>6.9</v>
      </c>
      <c r="P1080" s="11">
        <v>7.39</v>
      </c>
      <c r="Q1080" s="148">
        <v>6</v>
      </c>
      <c r="R1080" s="11">
        <v>7</v>
      </c>
      <c r="S1080" s="11">
        <v>11.8</v>
      </c>
      <c r="T1080" s="148" t="s">
        <v>103</v>
      </c>
      <c r="U1080" s="146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8">
        <v>33</v>
      </c>
    </row>
    <row r="1081" spans="1:65">
      <c r="A1081" s="30"/>
      <c r="B1081" s="19">
        <v>1</v>
      </c>
      <c r="C1081" s="9">
        <v>3</v>
      </c>
      <c r="D1081" s="11">
        <v>7.52</v>
      </c>
      <c r="E1081" s="11">
        <v>10.324240287118609</v>
      </c>
      <c r="F1081" s="11">
        <v>7.6189999999999998</v>
      </c>
      <c r="G1081" s="11">
        <v>6.6</v>
      </c>
      <c r="H1081" s="11">
        <v>9.42</v>
      </c>
      <c r="I1081" s="11">
        <v>9.35</v>
      </c>
      <c r="J1081" s="149">
        <v>9.14</v>
      </c>
      <c r="K1081" s="11">
        <v>8.25</v>
      </c>
      <c r="L1081" s="11">
        <v>7.9300000000000006</v>
      </c>
      <c r="M1081" s="11">
        <v>9.07</v>
      </c>
      <c r="N1081" s="11">
        <v>7.978958996239979</v>
      </c>
      <c r="O1081" s="11">
        <v>7</v>
      </c>
      <c r="P1081" s="11">
        <v>7.36</v>
      </c>
      <c r="Q1081" s="148">
        <v>7</v>
      </c>
      <c r="R1081" s="11">
        <v>6.7</v>
      </c>
      <c r="S1081" s="11">
        <v>11.2</v>
      </c>
      <c r="T1081" s="148" t="s">
        <v>103</v>
      </c>
      <c r="U1081" s="146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8">
        <v>16</v>
      </c>
    </row>
    <row r="1082" spans="1:65">
      <c r="A1082" s="30"/>
      <c r="B1082" s="19">
        <v>1</v>
      </c>
      <c r="C1082" s="9">
        <v>4</v>
      </c>
      <c r="D1082" s="11">
        <v>7.22</v>
      </c>
      <c r="E1082" s="11">
        <v>9.7591284418862063</v>
      </c>
      <c r="F1082" s="11">
        <v>9.6</v>
      </c>
      <c r="G1082" s="11">
        <v>6.7</v>
      </c>
      <c r="H1082" s="11">
        <v>9.58</v>
      </c>
      <c r="I1082" s="11">
        <v>9.83</v>
      </c>
      <c r="J1082" s="11">
        <v>10.25</v>
      </c>
      <c r="K1082" s="11">
        <v>8.74</v>
      </c>
      <c r="L1082" s="11">
        <v>8.1199999999999992</v>
      </c>
      <c r="M1082" s="11">
        <v>8.74</v>
      </c>
      <c r="N1082" s="11">
        <v>8.6532718153800001</v>
      </c>
      <c r="O1082" s="11">
        <v>7.3</v>
      </c>
      <c r="P1082" s="11">
        <v>7.7199999999999989</v>
      </c>
      <c r="Q1082" s="148">
        <v>8</v>
      </c>
      <c r="R1082" s="11">
        <v>7.3</v>
      </c>
      <c r="S1082" s="11">
        <v>9.98</v>
      </c>
      <c r="T1082" s="148" t="s">
        <v>103</v>
      </c>
      <c r="U1082" s="146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8">
        <v>8.5413063894407273</v>
      </c>
    </row>
    <row r="1083" spans="1:65">
      <c r="A1083" s="30"/>
      <c r="B1083" s="19">
        <v>1</v>
      </c>
      <c r="C1083" s="9">
        <v>5</v>
      </c>
      <c r="D1083" s="11">
        <v>7.42</v>
      </c>
      <c r="E1083" s="11">
        <v>9.698530368376284</v>
      </c>
      <c r="F1083" s="11">
        <v>9.0259999999999998</v>
      </c>
      <c r="G1083" s="11">
        <v>6.1</v>
      </c>
      <c r="H1083" s="11">
        <v>9.5399999999999991</v>
      </c>
      <c r="I1083" s="11">
        <v>9.68</v>
      </c>
      <c r="J1083" s="11">
        <v>9.81</v>
      </c>
      <c r="K1083" s="11">
        <v>8.16</v>
      </c>
      <c r="L1083" s="11">
        <v>7.75</v>
      </c>
      <c r="M1083" s="11">
        <v>8.92</v>
      </c>
      <c r="N1083" s="11">
        <v>8.7885776917800005</v>
      </c>
      <c r="O1083" s="11">
        <v>7</v>
      </c>
      <c r="P1083" s="11">
        <v>7.64</v>
      </c>
      <c r="Q1083" s="148">
        <v>7</v>
      </c>
      <c r="R1083" s="11">
        <v>7.1</v>
      </c>
      <c r="S1083" s="11">
        <v>9.98</v>
      </c>
      <c r="T1083" s="148" t="s">
        <v>103</v>
      </c>
      <c r="U1083" s="146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8">
        <v>125</v>
      </c>
    </row>
    <row r="1084" spans="1:65">
      <c r="A1084" s="30"/>
      <c r="B1084" s="19">
        <v>1</v>
      </c>
      <c r="C1084" s="9">
        <v>6</v>
      </c>
      <c r="D1084" s="11">
        <v>7.35</v>
      </c>
      <c r="E1084" s="11">
        <v>9.8247752290687593</v>
      </c>
      <c r="F1084" s="11">
        <v>10.26</v>
      </c>
      <c r="G1084" s="11">
        <v>5.7</v>
      </c>
      <c r="H1084" s="11">
        <v>10.38</v>
      </c>
      <c r="I1084" s="11">
        <v>9.48</v>
      </c>
      <c r="J1084" s="11">
        <v>10.35</v>
      </c>
      <c r="K1084" s="11">
        <v>8.6</v>
      </c>
      <c r="L1084" s="11">
        <v>8.56</v>
      </c>
      <c r="M1084" s="11">
        <v>8.6300000000000008</v>
      </c>
      <c r="N1084" s="11">
        <v>8.7509653743600015</v>
      </c>
      <c r="O1084" s="11">
        <v>7.5</v>
      </c>
      <c r="P1084" s="11">
        <v>6.81</v>
      </c>
      <c r="Q1084" s="148">
        <v>7</v>
      </c>
      <c r="R1084" s="11">
        <v>7.4</v>
      </c>
      <c r="S1084" s="11">
        <v>10.3</v>
      </c>
      <c r="T1084" s="148" t="s">
        <v>103</v>
      </c>
      <c r="U1084" s="146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5"/>
    </row>
    <row r="1085" spans="1:65">
      <c r="A1085" s="30"/>
      <c r="B1085" s="20" t="s">
        <v>262</v>
      </c>
      <c r="C1085" s="12"/>
      <c r="D1085" s="23">
        <v>7.41</v>
      </c>
      <c r="E1085" s="23">
        <v>9.9035467183136898</v>
      </c>
      <c r="F1085" s="23">
        <v>8.9226666666666663</v>
      </c>
      <c r="G1085" s="23">
        <v>6.333333333333333</v>
      </c>
      <c r="H1085" s="23">
        <v>9.7483333333333331</v>
      </c>
      <c r="I1085" s="23">
        <v>9.625</v>
      </c>
      <c r="J1085" s="23">
        <v>10.000000000000002</v>
      </c>
      <c r="K1085" s="23">
        <v>8.4116666666666671</v>
      </c>
      <c r="L1085" s="23">
        <v>8.0233333333333334</v>
      </c>
      <c r="M1085" s="23">
        <v>8.8316666666666688</v>
      </c>
      <c r="N1085" s="23">
        <v>8.4607157899639027</v>
      </c>
      <c r="O1085" s="23">
        <v>7.1166666666666671</v>
      </c>
      <c r="P1085" s="23">
        <v>7.6566666666666663</v>
      </c>
      <c r="Q1085" s="23">
        <v>7</v>
      </c>
      <c r="R1085" s="23">
        <v>7.1000000000000005</v>
      </c>
      <c r="S1085" s="23">
        <v>10.676666666666668</v>
      </c>
      <c r="T1085" s="23" t="s">
        <v>696</v>
      </c>
      <c r="U1085" s="146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5"/>
    </row>
    <row r="1086" spans="1:65">
      <c r="A1086" s="30"/>
      <c r="B1086" s="3" t="s">
        <v>263</v>
      </c>
      <c r="C1086" s="29"/>
      <c r="D1086" s="11">
        <v>7.41</v>
      </c>
      <c r="E1086" s="11">
        <v>9.8317126074894574</v>
      </c>
      <c r="F1086" s="11">
        <v>9.1914999999999996</v>
      </c>
      <c r="G1086" s="11">
        <v>6.35</v>
      </c>
      <c r="H1086" s="11">
        <v>9.57</v>
      </c>
      <c r="I1086" s="11">
        <v>9.59</v>
      </c>
      <c r="J1086" s="11">
        <v>10.225</v>
      </c>
      <c r="K1086" s="11">
        <v>8.36</v>
      </c>
      <c r="L1086" s="11">
        <v>8</v>
      </c>
      <c r="M1086" s="11">
        <v>8.83</v>
      </c>
      <c r="N1086" s="11">
        <v>8.5600339958246856</v>
      </c>
      <c r="O1086" s="11">
        <v>7</v>
      </c>
      <c r="P1086" s="11">
        <v>7.5149999999999997</v>
      </c>
      <c r="Q1086" s="11">
        <v>7</v>
      </c>
      <c r="R1086" s="11">
        <v>7.1</v>
      </c>
      <c r="S1086" s="11">
        <v>10.55</v>
      </c>
      <c r="T1086" s="11" t="s">
        <v>696</v>
      </c>
      <c r="U1086" s="146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30"/>
      <c r="B1087" s="3" t="s">
        <v>264</v>
      </c>
      <c r="C1087" s="29"/>
      <c r="D1087" s="24">
        <v>0.11966620241321271</v>
      </c>
      <c r="E1087" s="24">
        <v>0.22606683005331218</v>
      </c>
      <c r="F1087" s="24">
        <v>1.068202165634714</v>
      </c>
      <c r="G1087" s="24">
        <v>0.55377492419453822</v>
      </c>
      <c r="H1087" s="24">
        <v>0.36945455291099999</v>
      </c>
      <c r="I1087" s="24">
        <v>0.21842618890600099</v>
      </c>
      <c r="J1087" s="24">
        <v>0.46112904918254682</v>
      </c>
      <c r="K1087" s="24">
        <v>0.21967400088919636</v>
      </c>
      <c r="L1087" s="24">
        <v>0.31020423379874529</v>
      </c>
      <c r="M1087" s="24">
        <v>0.22103544210525738</v>
      </c>
      <c r="N1087" s="24">
        <v>0.33857397718227605</v>
      </c>
      <c r="O1087" s="24">
        <v>0.23166067138525395</v>
      </c>
      <c r="P1087" s="24">
        <v>0.74012611537944428</v>
      </c>
      <c r="Q1087" s="24">
        <v>0.63245553203367588</v>
      </c>
      <c r="R1087" s="24">
        <v>0.2449489742783178</v>
      </c>
      <c r="S1087" s="24">
        <v>0.72986756789616747</v>
      </c>
      <c r="T1087" s="24" t="s">
        <v>696</v>
      </c>
      <c r="U1087" s="146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30"/>
      <c r="B1088" s="3" t="s">
        <v>86</v>
      </c>
      <c r="C1088" s="29"/>
      <c r="D1088" s="13">
        <v>1.6149285076007113E-2</v>
      </c>
      <c r="E1088" s="13">
        <v>2.2826855517858895E-2</v>
      </c>
      <c r="F1088" s="13">
        <v>0.11971781593335858</v>
      </c>
      <c r="G1088" s="13">
        <v>8.7438145925453403E-2</v>
      </c>
      <c r="H1088" s="13">
        <v>3.7899253162352542E-2</v>
      </c>
      <c r="I1088" s="13">
        <v>2.2693630016207895E-2</v>
      </c>
      <c r="J1088" s="13">
        <v>4.6112904918254677E-2</v>
      </c>
      <c r="K1088" s="13">
        <v>2.6115395390037214E-2</v>
      </c>
      <c r="L1088" s="13">
        <v>3.8662762833246191E-2</v>
      </c>
      <c r="M1088" s="13">
        <v>2.5027602427468276E-2</v>
      </c>
      <c r="N1088" s="13">
        <v>4.0017178875561846E-2</v>
      </c>
      <c r="O1088" s="13">
        <v>3.2551850780129357E-2</v>
      </c>
      <c r="P1088" s="13">
        <v>9.6664272796618766E-2</v>
      </c>
      <c r="Q1088" s="13">
        <v>9.0350790290525132E-2</v>
      </c>
      <c r="R1088" s="13">
        <v>3.4499855532157432E-2</v>
      </c>
      <c r="S1088" s="13">
        <v>6.8360996056462758E-2</v>
      </c>
      <c r="T1088" s="13" t="s">
        <v>696</v>
      </c>
      <c r="U1088" s="146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30"/>
      <c r="B1089" s="3" t="s">
        <v>265</v>
      </c>
      <c r="C1089" s="29"/>
      <c r="D1089" s="13">
        <v>-0.1324512127137033</v>
      </c>
      <c r="E1089" s="13">
        <v>0.15948852163376848</v>
      </c>
      <c r="F1089" s="13">
        <v>4.464894008455178E-2</v>
      </c>
      <c r="G1089" s="13">
        <v>-0.25850531001171229</v>
      </c>
      <c r="H1089" s="13">
        <v>0.14131643203723554</v>
      </c>
      <c r="I1089" s="13">
        <v>0.1268767986006214</v>
      </c>
      <c r="J1089" s="13">
        <v>0.17078108945519133</v>
      </c>
      <c r="K1089" s="13">
        <v>-1.5177973586608329E-2</v>
      </c>
      <c r="L1089" s="13">
        <v>-6.0643305893784971E-2</v>
      </c>
      <c r="M1089" s="13">
        <v>3.3994832170509914E-2</v>
      </c>
      <c r="N1089" s="13">
        <v>-9.4353949855323638E-3</v>
      </c>
      <c r="O1089" s="13">
        <v>-0.16679412467105559</v>
      </c>
      <c r="P1089" s="13">
        <v>-0.10357194584047535</v>
      </c>
      <c r="Q1089" s="13">
        <v>-0.1804532373813662</v>
      </c>
      <c r="R1089" s="13">
        <v>-0.16874542648681423</v>
      </c>
      <c r="S1089" s="13">
        <v>0.25000394317499253</v>
      </c>
      <c r="T1089" s="13" t="s">
        <v>696</v>
      </c>
      <c r="U1089" s="146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A1090" s="30"/>
      <c r="B1090" s="46" t="s">
        <v>266</v>
      </c>
      <c r="C1090" s="47"/>
      <c r="D1090" s="45">
        <v>0.55000000000000004</v>
      </c>
      <c r="E1090" s="45">
        <v>0.79</v>
      </c>
      <c r="F1090" s="45">
        <v>0.26</v>
      </c>
      <c r="G1090" s="45">
        <v>1.1299999999999999</v>
      </c>
      <c r="H1090" s="45">
        <v>0.71</v>
      </c>
      <c r="I1090" s="45">
        <v>0.64</v>
      </c>
      <c r="J1090" s="45">
        <v>0.84</v>
      </c>
      <c r="K1090" s="45">
        <v>0.01</v>
      </c>
      <c r="L1090" s="45">
        <v>0.22</v>
      </c>
      <c r="M1090" s="45">
        <v>0.21</v>
      </c>
      <c r="N1090" s="45">
        <v>0.01</v>
      </c>
      <c r="O1090" s="45">
        <v>0.71</v>
      </c>
      <c r="P1090" s="45">
        <v>0.42</v>
      </c>
      <c r="Q1090" s="45" t="s">
        <v>267</v>
      </c>
      <c r="R1090" s="45">
        <v>0.72</v>
      </c>
      <c r="S1090" s="45">
        <v>1.21</v>
      </c>
      <c r="T1090" s="45">
        <v>3.2</v>
      </c>
      <c r="U1090" s="146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5"/>
    </row>
    <row r="1091" spans="1:65">
      <c r="B1091" s="31" t="s">
        <v>330</v>
      </c>
      <c r="C1091" s="20"/>
      <c r="D1091" s="20"/>
      <c r="E1091" s="20"/>
      <c r="F1091" s="20"/>
      <c r="G1091" s="20"/>
      <c r="H1091" s="20"/>
      <c r="I1091" s="20"/>
      <c r="J1091" s="20"/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BM1091" s="55"/>
    </row>
    <row r="1092" spans="1:65">
      <c r="BM1092" s="55"/>
    </row>
    <row r="1093" spans="1:65" ht="15">
      <c r="B1093" s="8" t="s">
        <v>614</v>
      </c>
      <c r="BM1093" s="28" t="s">
        <v>66</v>
      </c>
    </row>
    <row r="1094" spans="1:65" ht="15">
      <c r="A1094" s="25" t="s">
        <v>38</v>
      </c>
      <c r="B1094" s="18" t="s">
        <v>110</v>
      </c>
      <c r="C1094" s="15" t="s">
        <v>111</v>
      </c>
      <c r="D1094" s="16" t="s">
        <v>230</v>
      </c>
      <c r="E1094" s="17" t="s">
        <v>230</v>
      </c>
      <c r="F1094" s="17" t="s">
        <v>230</v>
      </c>
      <c r="G1094" s="17" t="s">
        <v>230</v>
      </c>
      <c r="H1094" s="17" t="s">
        <v>230</v>
      </c>
      <c r="I1094" s="17" t="s">
        <v>230</v>
      </c>
      <c r="J1094" s="17" t="s">
        <v>230</v>
      </c>
      <c r="K1094" s="17" t="s">
        <v>230</v>
      </c>
      <c r="L1094" s="17" t="s">
        <v>230</v>
      </c>
      <c r="M1094" s="17" t="s">
        <v>230</v>
      </c>
      <c r="N1094" s="17" t="s">
        <v>230</v>
      </c>
      <c r="O1094" s="17" t="s">
        <v>230</v>
      </c>
      <c r="P1094" s="17" t="s">
        <v>230</v>
      </c>
      <c r="Q1094" s="17" t="s">
        <v>230</v>
      </c>
      <c r="R1094" s="17" t="s">
        <v>230</v>
      </c>
      <c r="S1094" s="146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8">
        <v>1</v>
      </c>
    </row>
    <row r="1095" spans="1:65">
      <c r="A1095" s="30"/>
      <c r="B1095" s="19" t="s">
        <v>231</v>
      </c>
      <c r="C1095" s="9" t="s">
        <v>231</v>
      </c>
      <c r="D1095" s="144" t="s">
        <v>234</v>
      </c>
      <c r="E1095" s="145" t="s">
        <v>235</v>
      </c>
      <c r="F1095" s="145" t="s">
        <v>236</v>
      </c>
      <c r="G1095" s="145" t="s">
        <v>239</v>
      </c>
      <c r="H1095" s="145" t="s">
        <v>240</v>
      </c>
      <c r="I1095" s="145" t="s">
        <v>241</v>
      </c>
      <c r="J1095" s="145" t="s">
        <v>242</v>
      </c>
      <c r="K1095" s="145" t="s">
        <v>243</v>
      </c>
      <c r="L1095" s="145" t="s">
        <v>244</v>
      </c>
      <c r="M1095" s="145" t="s">
        <v>245</v>
      </c>
      <c r="N1095" s="145" t="s">
        <v>246</v>
      </c>
      <c r="O1095" s="145" t="s">
        <v>248</v>
      </c>
      <c r="P1095" s="145" t="s">
        <v>286</v>
      </c>
      <c r="Q1095" s="145" t="s">
        <v>255</v>
      </c>
      <c r="R1095" s="145" t="s">
        <v>301</v>
      </c>
      <c r="S1095" s="146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8" t="s">
        <v>3</v>
      </c>
    </row>
    <row r="1096" spans="1:65">
      <c r="A1096" s="30"/>
      <c r="B1096" s="19"/>
      <c r="C1096" s="9"/>
      <c r="D1096" s="10" t="s">
        <v>289</v>
      </c>
      <c r="E1096" s="11" t="s">
        <v>289</v>
      </c>
      <c r="F1096" s="11" t="s">
        <v>290</v>
      </c>
      <c r="G1096" s="11" t="s">
        <v>324</v>
      </c>
      <c r="H1096" s="11" t="s">
        <v>289</v>
      </c>
      <c r="I1096" s="11" t="s">
        <v>289</v>
      </c>
      <c r="J1096" s="11" t="s">
        <v>289</v>
      </c>
      <c r="K1096" s="11" t="s">
        <v>289</v>
      </c>
      <c r="L1096" s="11" t="s">
        <v>289</v>
      </c>
      <c r="M1096" s="11" t="s">
        <v>289</v>
      </c>
      <c r="N1096" s="11" t="s">
        <v>324</v>
      </c>
      <c r="O1096" s="11" t="s">
        <v>324</v>
      </c>
      <c r="P1096" s="11" t="s">
        <v>324</v>
      </c>
      <c r="Q1096" s="11" t="s">
        <v>289</v>
      </c>
      <c r="R1096" s="11" t="s">
        <v>290</v>
      </c>
      <c r="S1096" s="146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8">
        <v>2</v>
      </c>
    </row>
    <row r="1097" spans="1:65">
      <c r="A1097" s="30"/>
      <c r="B1097" s="19"/>
      <c r="C1097" s="9"/>
      <c r="D1097" s="26" t="s">
        <v>325</v>
      </c>
      <c r="E1097" s="26" t="s">
        <v>326</v>
      </c>
      <c r="F1097" s="26" t="s">
        <v>326</v>
      </c>
      <c r="G1097" s="26" t="s">
        <v>327</v>
      </c>
      <c r="H1097" s="26" t="s">
        <v>327</v>
      </c>
      <c r="I1097" s="26" t="s">
        <v>327</v>
      </c>
      <c r="J1097" s="26" t="s">
        <v>327</v>
      </c>
      <c r="K1097" s="26" t="s">
        <v>327</v>
      </c>
      <c r="L1097" s="26" t="s">
        <v>327</v>
      </c>
      <c r="M1097" s="26" t="s">
        <v>327</v>
      </c>
      <c r="N1097" s="26" t="s">
        <v>325</v>
      </c>
      <c r="O1097" s="26" t="s">
        <v>325</v>
      </c>
      <c r="P1097" s="26" t="s">
        <v>328</v>
      </c>
      <c r="Q1097" s="26" t="s">
        <v>261</v>
      </c>
      <c r="R1097" s="26" t="s">
        <v>327</v>
      </c>
      <c r="S1097" s="146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8">
        <v>3</v>
      </c>
    </row>
    <row r="1098" spans="1:65">
      <c r="A1098" s="30"/>
      <c r="B1098" s="18">
        <v>1</v>
      </c>
      <c r="C1098" s="14">
        <v>1</v>
      </c>
      <c r="D1098" s="22">
        <v>6.48</v>
      </c>
      <c r="E1098" s="22">
        <v>6.2492459191603684</v>
      </c>
      <c r="F1098" s="22">
        <v>6.5510000000000002</v>
      </c>
      <c r="G1098" s="22">
        <v>6.38</v>
      </c>
      <c r="H1098" s="22">
        <v>6.04</v>
      </c>
      <c r="I1098" s="22">
        <v>6.67</v>
      </c>
      <c r="J1098" s="22">
        <v>6.51</v>
      </c>
      <c r="K1098" s="22">
        <v>6.1</v>
      </c>
      <c r="L1098" s="22">
        <v>6.45</v>
      </c>
      <c r="M1098" s="22">
        <v>6.49</v>
      </c>
      <c r="N1098" s="22">
        <v>6.7135407886929528</v>
      </c>
      <c r="O1098" s="147">
        <v>7.95</v>
      </c>
      <c r="P1098" s="147">
        <v>7.22</v>
      </c>
      <c r="Q1098" s="22">
        <v>6.15</v>
      </c>
      <c r="R1098" s="150">
        <v>6.1219999999999999</v>
      </c>
      <c r="S1098" s="146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8">
        <v>1</v>
      </c>
    </row>
    <row r="1099" spans="1:65">
      <c r="A1099" s="30"/>
      <c r="B1099" s="19">
        <v>1</v>
      </c>
      <c r="C1099" s="9">
        <v>2</v>
      </c>
      <c r="D1099" s="11">
        <v>6.45</v>
      </c>
      <c r="E1099" s="11">
        <v>6.3902607608698352</v>
      </c>
      <c r="F1099" s="11">
        <v>6.9080000000000004</v>
      </c>
      <c r="G1099" s="11">
        <v>6.46</v>
      </c>
      <c r="H1099" s="11">
        <v>6.47</v>
      </c>
      <c r="I1099" s="11">
        <v>6.57</v>
      </c>
      <c r="J1099" s="11">
        <v>6.6</v>
      </c>
      <c r="K1099" s="11">
        <v>6.18</v>
      </c>
      <c r="L1099" s="11">
        <v>6.23</v>
      </c>
      <c r="M1099" s="11">
        <v>6.05</v>
      </c>
      <c r="N1099" s="11">
        <v>6.7387177812000001</v>
      </c>
      <c r="O1099" s="148">
        <v>7.9</v>
      </c>
      <c r="P1099" s="148">
        <v>7.669999999999999</v>
      </c>
      <c r="Q1099" s="11">
        <v>6.35</v>
      </c>
      <c r="R1099" s="11">
        <v>6.6740000000000004</v>
      </c>
      <c r="S1099" s="146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8">
        <v>34</v>
      </c>
    </row>
    <row r="1100" spans="1:65">
      <c r="A1100" s="30"/>
      <c r="B1100" s="19">
        <v>1</v>
      </c>
      <c r="C1100" s="9">
        <v>3</v>
      </c>
      <c r="D1100" s="11">
        <v>6.42</v>
      </c>
      <c r="E1100" s="11">
        <v>6.5203963801132607</v>
      </c>
      <c r="F1100" s="11">
        <v>6.157</v>
      </c>
      <c r="G1100" s="11">
        <v>6.6</v>
      </c>
      <c r="H1100" s="11">
        <v>6.3</v>
      </c>
      <c r="I1100" s="11">
        <v>6.64</v>
      </c>
      <c r="J1100" s="11">
        <v>6.48</v>
      </c>
      <c r="K1100" s="11">
        <v>6.25</v>
      </c>
      <c r="L1100" s="11">
        <v>6.38</v>
      </c>
      <c r="M1100" s="11">
        <v>6.34</v>
      </c>
      <c r="N1100" s="11">
        <v>6.418303764</v>
      </c>
      <c r="O1100" s="148">
        <v>7.7700000000000005</v>
      </c>
      <c r="P1100" s="148">
        <v>7.58</v>
      </c>
      <c r="Q1100" s="11">
        <v>6.35</v>
      </c>
      <c r="R1100" s="11">
        <v>6.7190000000000003</v>
      </c>
      <c r="S1100" s="146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8">
        <v>16</v>
      </c>
    </row>
    <row r="1101" spans="1:65">
      <c r="A1101" s="30"/>
      <c r="B1101" s="19">
        <v>1</v>
      </c>
      <c r="C1101" s="9">
        <v>4</v>
      </c>
      <c r="D1101" s="11">
        <v>6.47</v>
      </c>
      <c r="E1101" s="11">
        <v>6.3745231000962423</v>
      </c>
      <c r="F1101" s="11">
        <v>6.7380000000000004</v>
      </c>
      <c r="G1101" s="11">
        <v>6.32</v>
      </c>
      <c r="H1101" s="11">
        <v>6.2</v>
      </c>
      <c r="I1101" s="11">
        <v>6.7</v>
      </c>
      <c r="J1101" s="11">
        <v>6.66</v>
      </c>
      <c r="K1101" s="11">
        <v>6.06</v>
      </c>
      <c r="L1101" s="11">
        <v>6.68</v>
      </c>
      <c r="M1101" s="11">
        <v>6.08</v>
      </c>
      <c r="N1101" s="11">
        <v>6.4550696808000003</v>
      </c>
      <c r="O1101" s="148">
        <v>7.79</v>
      </c>
      <c r="P1101" s="148">
        <v>7.54</v>
      </c>
      <c r="Q1101" s="11">
        <v>6.3</v>
      </c>
      <c r="R1101" s="11">
        <v>6.4649999999999999</v>
      </c>
      <c r="S1101" s="146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8">
        <v>6.434274524263742</v>
      </c>
    </row>
    <row r="1102" spans="1:65">
      <c r="A1102" s="30"/>
      <c r="B1102" s="19">
        <v>1</v>
      </c>
      <c r="C1102" s="9">
        <v>5</v>
      </c>
      <c r="D1102" s="11">
        <v>6.36</v>
      </c>
      <c r="E1102" s="11">
        <v>6.2731455270072942</v>
      </c>
      <c r="F1102" s="11">
        <v>6.5510000000000002</v>
      </c>
      <c r="G1102" s="11">
        <v>6.58</v>
      </c>
      <c r="H1102" s="11">
        <v>5.98</v>
      </c>
      <c r="I1102" s="11">
        <v>6.55</v>
      </c>
      <c r="J1102" s="11">
        <v>6.53</v>
      </c>
      <c r="K1102" s="11">
        <v>6.09</v>
      </c>
      <c r="L1102" s="11">
        <v>6.55</v>
      </c>
      <c r="M1102" s="11">
        <v>6.15</v>
      </c>
      <c r="N1102" s="11">
        <v>6.3995667936</v>
      </c>
      <c r="O1102" s="148">
        <v>7.6599999999999993</v>
      </c>
      <c r="P1102" s="148">
        <v>8.0399999999999991</v>
      </c>
      <c r="Q1102" s="11">
        <v>6.65</v>
      </c>
      <c r="R1102" s="11">
        <v>6.7510000000000003</v>
      </c>
      <c r="S1102" s="146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8">
        <v>126</v>
      </c>
    </row>
    <row r="1103" spans="1:65">
      <c r="A1103" s="30"/>
      <c r="B1103" s="19">
        <v>1</v>
      </c>
      <c r="C1103" s="9">
        <v>6</v>
      </c>
      <c r="D1103" s="11">
        <v>6.44</v>
      </c>
      <c r="E1103" s="11">
        <v>6.2975261638318436</v>
      </c>
      <c r="F1103" s="11">
        <v>6.4630000000000001</v>
      </c>
      <c r="G1103" s="11">
        <v>6.45</v>
      </c>
      <c r="H1103" s="11">
        <v>6.6</v>
      </c>
      <c r="I1103" s="11">
        <v>6.64</v>
      </c>
      <c r="J1103" s="11">
        <v>6.5</v>
      </c>
      <c r="K1103" s="11">
        <v>6.29</v>
      </c>
      <c r="L1103" s="11">
        <v>6.46</v>
      </c>
      <c r="M1103" s="11">
        <v>6.09</v>
      </c>
      <c r="N1103" s="11">
        <v>6.5323162332000004</v>
      </c>
      <c r="O1103" s="148">
        <v>7.96</v>
      </c>
      <c r="P1103" s="148">
        <v>7.64</v>
      </c>
      <c r="Q1103" s="11">
        <v>6.45</v>
      </c>
      <c r="R1103" s="11">
        <v>6.66</v>
      </c>
      <c r="S1103" s="146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5"/>
    </row>
    <row r="1104" spans="1:65">
      <c r="A1104" s="30"/>
      <c r="B1104" s="20" t="s">
        <v>262</v>
      </c>
      <c r="C1104" s="12"/>
      <c r="D1104" s="23">
        <v>6.4366666666666665</v>
      </c>
      <c r="E1104" s="23">
        <v>6.350849641846473</v>
      </c>
      <c r="F1104" s="23">
        <v>6.5613333333333337</v>
      </c>
      <c r="G1104" s="23">
        <v>6.4649999999999999</v>
      </c>
      <c r="H1104" s="23">
        <v>6.2649999999999997</v>
      </c>
      <c r="I1104" s="23">
        <v>6.628333333333333</v>
      </c>
      <c r="J1104" s="23">
        <v>6.5466666666666669</v>
      </c>
      <c r="K1104" s="23">
        <v>6.1616666666666662</v>
      </c>
      <c r="L1104" s="23">
        <v>6.458333333333333</v>
      </c>
      <c r="M1104" s="23">
        <v>6.2</v>
      </c>
      <c r="N1104" s="23">
        <v>6.5429191735821588</v>
      </c>
      <c r="O1104" s="23">
        <v>7.8383333333333338</v>
      </c>
      <c r="P1104" s="23">
        <v>7.6149999999999993</v>
      </c>
      <c r="Q1104" s="23">
        <v>6.3750000000000009</v>
      </c>
      <c r="R1104" s="23">
        <v>6.5651666666666673</v>
      </c>
      <c r="S1104" s="146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5"/>
    </row>
    <row r="1105" spans="1:65">
      <c r="A1105" s="30"/>
      <c r="B1105" s="3" t="s">
        <v>263</v>
      </c>
      <c r="C1105" s="29"/>
      <c r="D1105" s="11">
        <v>6.4450000000000003</v>
      </c>
      <c r="E1105" s="11">
        <v>6.336024631964043</v>
      </c>
      <c r="F1105" s="11">
        <v>6.5510000000000002</v>
      </c>
      <c r="G1105" s="11">
        <v>6.4550000000000001</v>
      </c>
      <c r="H1105" s="11">
        <v>6.25</v>
      </c>
      <c r="I1105" s="11">
        <v>6.64</v>
      </c>
      <c r="J1105" s="11">
        <v>6.52</v>
      </c>
      <c r="K1105" s="11">
        <v>6.14</v>
      </c>
      <c r="L1105" s="11">
        <v>6.4550000000000001</v>
      </c>
      <c r="M1105" s="11">
        <v>6.12</v>
      </c>
      <c r="N1105" s="11">
        <v>6.4936929570000004</v>
      </c>
      <c r="O1105" s="11">
        <v>7.8450000000000006</v>
      </c>
      <c r="P1105" s="11">
        <v>7.6099999999999994</v>
      </c>
      <c r="Q1105" s="11">
        <v>6.35</v>
      </c>
      <c r="R1105" s="11">
        <v>6.6669999999999998</v>
      </c>
      <c r="S1105" s="146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30"/>
      <c r="B1106" s="3" t="s">
        <v>264</v>
      </c>
      <c r="C1106" s="29"/>
      <c r="D1106" s="24">
        <v>4.320493798938569E-2</v>
      </c>
      <c r="E1106" s="24">
        <v>0.10006438389284732</v>
      </c>
      <c r="F1106" s="24">
        <v>0.25485577620816591</v>
      </c>
      <c r="G1106" s="24">
        <v>0.10949885844153796</v>
      </c>
      <c r="H1106" s="24">
        <v>0.24147463634924451</v>
      </c>
      <c r="I1106" s="24">
        <v>5.7763887219149872E-2</v>
      </c>
      <c r="J1106" s="24">
        <v>6.9185740341971169E-2</v>
      </c>
      <c r="K1106" s="24">
        <v>9.3683865562148402E-2</v>
      </c>
      <c r="L1106" s="24">
        <v>0.15223884742951321</v>
      </c>
      <c r="M1106" s="24">
        <v>0.176181724364362</v>
      </c>
      <c r="N1106" s="24">
        <v>0.14923651776077454</v>
      </c>
      <c r="O1106" s="24">
        <v>0.11822295321411457</v>
      </c>
      <c r="P1106" s="24">
        <v>0.26349573051569519</v>
      </c>
      <c r="Q1106" s="24">
        <v>0.16658331248957686</v>
      </c>
      <c r="R1106" s="24">
        <v>0.23894218268582623</v>
      </c>
      <c r="S1106" s="202"/>
      <c r="T1106" s="203"/>
      <c r="U1106" s="203"/>
      <c r="V1106" s="203"/>
      <c r="W1106" s="203"/>
      <c r="X1106" s="203"/>
      <c r="Y1106" s="203"/>
      <c r="Z1106" s="203"/>
      <c r="AA1106" s="203"/>
      <c r="AB1106" s="203"/>
      <c r="AC1106" s="203"/>
      <c r="AD1106" s="203"/>
      <c r="AE1106" s="203"/>
      <c r="AF1106" s="203"/>
      <c r="AG1106" s="203"/>
      <c r="AH1106" s="203"/>
      <c r="AI1106" s="203"/>
      <c r="AJ1106" s="203"/>
      <c r="AK1106" s="203"/>
      <c r="AL1106" s="203"/>
      <c r="AM1106" s="203"/>
      <c r="AN1106" s="203"/>
      <c r="AO1106" s="203"/>
      <c r="AP1106" s="203"/>
      <c r="AQ1106" s="203"/>
      <c r="AR1106" s="203"/>
      <c r="AS1106" s="203"/>
      <c r="AT1106" s="203"/>
      <c r="AU1106" s="203"/>
      <c r="AV1106" s="203"/>
      <c r="AW1106" s="203"/>
      <c r="AX1106" s="203"/>
      <c r="AY1106" s="203"/>
      <c r="AZ1106" s="203"/>
      <c r="BA1106" s="203"/>
      <c r="BB1106" s="203"/>
      <c r="BC1106" s="203"/>
      <c r="BD1106" s="203"/>
      <c r="BE1106" s="203"/>
      <c r="BF1106" s="203"/>
      <c r="BG1106" s="203"/>
      <c r="BH1106" s="203"/>
      <c r="BI1106" s="203"/>
      <c r="BJ1106" s="203"/>
      <c r="BK1106" s="203"/>
      <c r="BL1106" s="203"/>
      <c r="BM1106" s="56"/>
    </row>
    <row r="1107" spans="1:65">
      <c r="A1107" s="30"/>
      <c r="B1107" s="3" t="s">
        <v>86</v>
      </c>
      <c r="C1107" s="29"/>
      <c r="D1107" s="13">
        <v>6.7123155861293152E-3</v>
      </c>
      <c r="E1107" s="13">
        <v>1.5756062501230021E-2</v>
      </c>
      <c r="F1107" s="13">
        <v>3.8842071155481495E-2</v>
      </c>
      <c r="G1107" s="13">
        <v>1.6937178413230929E-2</v>
      </c>
      <c r="H1107" s="13">
        <v>3.8543437565721393E-2</v>
      </c>
      <c r="I1107" s="13">
        <v>8.7146925651219332E-3</v>
      </c>
      <c r="J1107" s="13">
        <v>1.0568086610280728E-2</v>
      </c>
      <c r="K1107" s="13">
        <v>1.5204306014955111E-2</v>
      </c>
      <c r="L1107" s="13">
        <v>2.3572466698763336E-2</v>
      </c>
      <c r="M1107" s="13">
        <v>2.8416407155542257E-2</v>
      </c>
      <c r="N1107" s="13">
        <v>2.2808858523476087E-2</v>
      </c>
      <c r="O1107" s="13">
        <v>1.5082664666908087E-2</v>
      </c>
      <c r="P1107" s="13">
        <v>3.4602197047366411E-2</v>
      </c>
      <c r="Q1107" s="13">
        <v>2.6130715684639504E-2</v>
      </c>
      <c r="R1107" s="13">
        <v>3.6395448100199471E-2</v>
      </c>
      <c r="S1107" s="146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A1108" s="30"/>
      <c r="B1108" s="3" t="s">
        <v>265</v>
      </c>
      <c r="C1108" s="29"/>
      <c r="D1108" s="13">
        <v>3.7178121541181497E-4</v>
      </c>
      <c r="E1108" s="13">
        <v>-1.2965701432643639E-2</v>
      </c>
      <c r="F1108" s="13">
        <v>1.9747184953090136E-2</v>
      </c>
      <c r="G1108" s="13">
        <v>4.7752820648840899E-3</v>
      </c>
      <c r="H1108" s="13">
        <v>-2.6308253343155563E-2</v>
      </c>
      <c r="I1108" s="13">
        <v>3.0160169314783269E-2</v>
      </c>
      <c r="J1108" s="13">
        <v>1.746772568983368E-2</v>
      </c>
      <c r="K1108" s="13">
        <v>-4.2368079970642847E-2</v>
      </c>
      <c r="L1108" s="13">
        <v>3.7391642179493978E-3</v>
      </c>
      <c r="M1108" s="13">
        <v>-3.6410402350768423E-2</v>
      </c>
      <c r="N1108" s="13">
        <v>1.6885299019915312E-2</v>
      </c>
      <c r="O1108" s="13">
        <v>0.21821555853342378</v>
      </c>
      <c r="P1108" s="13">
        <v>0.18350561066111259</v>
      </c>
      <c r="Q1108" s="13">
        <v>-9.2123088687335875E-3</v>
      </c>
      <c r="R1108" s="13">
        <v>2.0342952715077578E-2</v>
      </c>
      <c r="S1108" s="146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5"/>
    </row>
    <row r="1109" spans="1:65">
      <c r="A1109" s="30"/>
      <c r="B1109" s="46" t="s">
        <v>266</v>
      </c>
      <c r="C1109" s="47"/>
      <c r="D1109" s="45">
        <v>0.19</v>
      </c>
      <c r="E1109" s="45">
        <v>0.77</v>
      </c>
      <c r="F1109" s="45">
        <v>0.65</v>
      </c>
      <c r="G1109" s="45">
        <v>0</v>
      </c>
      <c r="H1109" s="45">
        <v>1.35</v>
      </c>
      <c r="I1109" s="45">
        <v>1.1000000000000001</v>
      </c>
      <c r="J1109" s="45">
        <v>0.55000000000000004</v>
      </c>
      <c r="K1109" s="45">
        <v>2.04</v>
      </c>
      <c r="L1109" s="45">
        <v>0.04</v>
      </c>
      <c r="M1109" s="45">
        <v>1.78</v>
      </c>
      <c r="N1109" s="45">
        <v>0.52</v>
      </c>
      <c r="O1109" s="45">
        <v>9.25</v>
      </c>
      <c r="P1109" s="45">
        <v>7.74</v>
      </c>
      <c r="Q1109" s="45">
        <v>0.61</v>
      </c>
      <c r="R1109" s="45">
        <v>0.67</v>
      </c>
      <c r="S1109" s="146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5"/>
    </row>
    <row r="1110" spans="1:65">
      <c r="B1110" s="31"/>
      <c r="C1110" s="20"/>
      <c r="D1110" s="20"/>
      <c r="E1110" s="20"/>
      <c r="F1110" s="20"/>
      <c r="G1110" s="20"/>
      <c r="H1110" s="20"/>
      <c r="I1110" s="20"/>
      <c r="J1110" s="20"/>
      <c r="K1110" s="20"/>
      <c r="L1110" s="20"/>
      <c r="M1110" s="20"/>
      <c r="N1110" s="20"/>
      <c r="O1110" s="20"/>
      <c r="P1110" s="20"/>
      <c r="Q1110" s="20"/>
      <c r="R1110" s="20"/>
      <c r="BM1110" s="55"/>
    </row>
    <row r="1111" spans="1:65" ht="15">
      <c r="B1111" s="8" t="s">
        <v>615</v>
      </c>
      <c r="BM1111" s="28" t="s">
        <v>323</v>
      </c>
    </row>
    <row r="1112" spans="1:65" ht="15">
      <c r="A1112" s="25" t="s">
        <v>41</v>
      </c>
      <c r="B1112" s="18" t="s">
        <v>110</v>
      </c>
      <c r="C1112" s="15" t="s">
        <v>111</v>
      </c>
      <c r="D1112" s="16" t="s">
        <v>230</v>
      </c>
      <c r="E1112" s="17" t="s">
        <v>230</v>
      </c>
      <c r="F1112" s="17" t="s">
        <v>230</v>
      </c>
      <c r="G1112" s="17" t="s">
        <v>230</v>
      </c>
      <c r="H1112" s="146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8">
        <v>1</v>
      </c>
    </row>
    <row r="1113" spans="1:65">
      <c r="A1113" s="30"/>
      <c r="B1113" s="19" t="s">
        <v>231</v>
      </c>
      <c r="C1113" s="9" t="s">
        <v>231</v>
      </c>
      <c r="D1113" s="144" t="s">
        <v>234</v>
      </c>
      <c r="E1113" s="145" t="s">
        <v>235</v>
      </c>
      <c r="F1113" s="145" t="s">
        <v>237</v>
      </c>
      <c r="G1113" s="145" t="s">
        <v>239</v>
      </c>
      <c r="H1113" s="146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8" t="s">
        <v>3</v>
      </c>
    </row>
    <row r="1114" spans="1:65">
      <c r="A1114" s="30"/>
      <c r="B1114" s="19"/>
      <c r="C1114" s="9"/>
      <c r="D1114" s="10" t="s">
        <v>289</v>
      </c>
      <c r="E1114" s="11" t="s">
        <v>289</v>
      </c>
      <c r="F1114" s="11" t="s">
        <v>289</v>
      </c>
      <c r="G1114" s="11" t="s">
        <v>324</v>
      </c>
      <c r="H1114" s="146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8">
        <v>2</v>
      </c>
    </row>
    <row r="1115" spans="1:65">
      <c r="A1115" s="30"/>
      <c r="B1115" s="19"/>
      <c r="C1115" s="9"/>
      <c r="D1115" s="26" t="s">
        <v>325</v>
      </c>
      <c r="E1115" s="26" t="s">
        <v>326</v>
      </c>
      <c r="F1115" s="26" t="s">
        <v>327</v>
      </c>
      <c r="G1115" s="26" t="s">
        <v>327</v>
      </c>
      <c r="H1115" s="146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8">
        <v>2</v>
      </c>
    </row>
    <row r="1116" spans="1:65">
      <c r="A1116" s="30"/>
      <c r="B1116" s="18">
        <v>1</v>
      </c>
      <c r="C1116" s="14">
        <v>1</v>
      </c>
      <c r="D1116" s="22">
        <v>0.442</v>
      </c>
      <c r="E1116" s="22">
        <v>0.4578497802912877</v>
      </c>
      <c r="F1116" s="22">
        <v>0.50259999999999994</v>
      </c>
      <c r="G1116" s="22">
        <v>0.5</v>
      </c>
      <c r="H1116" s="146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8">
        <v>1</v>
      </c>
    </row>
    <row r="1117" spans="1:65">
      <c r="A1117" s="30"/>
      <c r="B1117" s="19">
        <v>1</v>
      </c>
      <c r="C1117" s="9">
        <v>2</v>
      </c>
      <c r="D1117" s="11">
        <v>0.49299999999999999</v>
      </c>
      <c r="E1117" s="11">
        <v>0.40590031083630324</v>
      </c>
      <c r="F1117" s="11">
        <v>0.53612000000000004</v>
      </c>
      <c r="G1117" s="11">
        <v>0.5</v>
      </c>
      <c r="H1117" s="146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8">
        <v>5</v>
      </c>
    </row>
    <row r="1118" spans="1:65">
      <c r="A1118" s="30"/>
      <c r="B1118" s="19">
        <v>1</v>
      </c>
      <c r="C1118" s="9">
        <v>3</v>
      </c>
      <c r="D1118" s="11">
        <v>0.48100000000000004</v>
      </c>
      <c r="E1118" s="11">
        <v>0.43679939515680599</v>
      </c>
      <c r="F1118" s="11">
        <v>0.56859999999999999</v>
      </c>
      <c r="G1118" s="11">
        <v>0.5</v>
      </c>
      <c r="H1118" s="146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8">
        <v>16</v>
      </c>
    </row>
    <row r="1119" spans="1:65">
      <c r="A1119" s="30"/>
      <c r="B1119" s="19">
        <v>1</v>
      </c>
      <c r="C1119" s="9">
        <v>4</v>
      </c>
      <c r="D1119" s="11">
        <v>0.51100000000000001</v>
      </c>
      <c r="E1119" s="11">
        <v>0.46226262186622669</v>
      </c>
      <c r="F1119" s="11">
        <v>0.55867999999999995</v>
      </c>
      <c r="G1119" s="11">
        <v>0.5</v>
      </c>
      <c r="H1119" s="146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8">
        <v>0.49161656120976799</v>
      </c>
    </row>
    <row r="1120" spans="1:65">
      <c r="A1120" s="30"/>
      <c r="B1120" s="19">
        <v>1</v>
      </c>
      <c r="C1120" s="9">
        <v>5</v>
      </c>
      <c r="D1120" s="11">
        <v>0.48800000000000004</v>
      </c>
      <c r="E1120" s="11">
        <v>0.42477697286287885</v>
      </c>
      <c r="F1120" s="11">
        <v>0.57268000000000008</v>
      </c>
      <c r="G1120" s="11">
        <v>0.5</v>
      </c>
      <c r="H1120" s="146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8">
        <v>11</v>
      </c>
    </row>
    <row r="1121" spans="1:65">
      <c r="A1121" s="30"/>
      <c r="B1121" s="19">
        <v>1</v>
      </c>
      <c r="C1121" s="9">
        <v>6</v>
      </c>
      <c r="D1121" s="11">
        <v>0.45900000000000002</v>
      </c>
      <c r="E1121" s="11">
        <v>0.47504838802091931</v>
      </c>
      <c r="F1121" s="11">
        <v>0.52347999999999995</v>
      </c>
      <c r="G1121" s="11">
        <v>0.5</v>
      </c>
      <c r="H1121" s="146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5"/>
    </row>
    <row r="1122" spans="1:65">
      <c r="A1122" s="30"/>
      <c r="B1122" s="20" t="s">
        <v>262</v>
      </c>
      <c r="C1122" s="12"/>
      <c r="D1122" s="23">
        <v>0.47900000000000004</v>
      </c>
      <c r="E1122" s="23">
        <v>0.443772911505737</v>
      </c>
      <c r="F1122" s="23">
        <v>0.54369333333333325</v>
      </c>
      <c r="G1122" s="23">
        <v>0.5</v>
      </c>
      <c r="H1122" s="146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5"/>
    </row>
    <row r="1123" spans="1:65">
      <c r="A1123" s="30"/>
      <c r="B1123" s="3" t="s">
        <v>263</v>
      </c>
      <c r="C1123" s="29"/>
      <c r="D1123" s="11">
        <v>0.48450000000000004</v>
      </c>
      <c r="E1123" s="11">
        <v>0.44732458772404682</v>
      </c>
      <c r="F1123" s="11">
        <v>0.5474</v>
      </c>
      <c r="G1123" s="11">
        <v>0.5</v>
      </c>
      <c r="H1123" s="146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A1124" s="30"/>
      <c r="B1124" s="3" t="s">
        <v>264</v>
      </c>
      <c r="C1124" s="29"/>
      <c r="D1124" s="24">
        <v>2.4795160818191928E-2</v>
      </c>
      <c r="E1124" s="24">
        <v>2.5930648090360435E-2</v>
      </c>
      <c r="F1124" s="24">
        <v>2.7711966127769942E-2</v>
      </c>
      <c r="G1124" s="24">
        <v>0</v>
      </c>
      <c r="H1124" s="146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30"/>
      <c r="B1125" s="3" t="s">
        <v>86</v>
      </c>
      <c r="C1125" s="29"/>
      <c r="D1125" s="13">
        <v>5.1764427595390239E-2</v>
      </c>
      <c r="E1125" s="13">
        <v>5.8432246354057166E-2</v>
      </c>
      <c r="F1125" s="13">
        <v>5.0969847207561758E-2</v>
      </c>
      <c r="G1125" s="13">
        <v>0</v>
      </c>
      <c r="H1125" s="146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A1126" s="30"/>
      <c r="B1126" s="3" t="s">
        <v>265</v>
      </c>
      <c r="C1126" s="29"/>
      <c r="D1126" s="13">
        <v>-2.5663417804154487E-2</v>
      </c>
      <c r="E1126" s="13">
        <v>-9.7319035767016393E-2</v>
      </c>
      <c r="F1126" s="13">
        <v>0.10592965378427244</v>
      </c>
      <c r="G1126" s="13">
        <v>1.7052799786895001E-2</v>
      </c>
      <c r="H1126" s="146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5"/>
    </row>
    <row r="1127" spans="1:65">
      <c r="A1127" s="30"/>
      <c r="B1127" s="46" t="s">
        <v>266</v>
      </c>
      <c r="C1127" s="47"/>
      <c r="D1127" s="45">
        <v>0.25</v>
      </c>
      <c r="E1127" s="45">
        <v>1.1000000000000001</v>
      </c>
      <c r="F1127" s="45">
        <v>1.3</v>
      </c>
      <c r="G1127" s="45">
        <v>0.25</v>
      </c>
      <c r="H1127" s="146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55"/>
    </row>
    <row r="1128" spans="1:65">
      <c r="B1128" s="31"/>
      <c r="C1128" s="20"/>
      <c r="D1128" s="20"/>
      <c r="E1128" s="20"/>
      <c r="F1128" s="20"/>
      <c r="G1128" s="20"/>
      <c r="BM1128" s="55"/>
    </row>
    <row r="1129" spans="1:65" ht="15">
      <c r="B1129" s="8" t="s">
        <v>616</v>
      </c>
      <c r="BM1129" s="28" t="s">
        <v>66</v>
      </c>
    </row>
    <row r="1130" spans="1:65" ht="15">
      <c r="A1130" s="25" t="s">
        <v>44</v>
      </c>
      <c r="B1130" s="18" t="s">
        <v>110</v>
      </c>
      <c r="C1130" s="15" t="s">
        <v>111</v>
      </c>
      <c r="D1130" s="16" t="s">
        <v>230</v>
      </c>
      <c r="E1130" s="17" t="s">
        <v>230</v>
      </c>
      <c r="F1130" s="17" t="s">
        <v>230</v>
      </c>
      <c r="G1130" s="17" t="s">
        <v>230</v>
      </c>
      <c r="H1130" s="17" t="s">
        <v>230</v>
      </c>
      <c r="I1130" s="17" t="s">
        <v>230</v>
      </c>
      <c r="J1130" s="17" t="s">
        <v>230</v>
      </c>
      <c r="K1130" s="17" t="s">
        <v>230</v>
      </c>
      <c r="L1130" s="17" t="s">
        <v>230</v>
      </c>
      <c r="M1130" s="17" t="s">
        <v>230</v>
      </c>
      <c r="N1130" s="17" t="s">
        <v>230</v>
      </c>
      <c r="O1130" s="17" t="s">
        <v>230</v>
      </c>
      <c r="P1130" s="17" t="s">
        <v>230</v>
      </c>
      <c r="Q1130" s="17" t="s">
        <v>230</v>
      </c>
      <c r="R1130" s="17" t="s">
        <v>230</v>
      </c>
      <c r="S1130" s="17" t="s">
        <v>230</v>
      </c>
      <c r="T1130" s="17" t="s">
        <v>230</v>
      </c>
      <c r="U1130" s="17" t="s">
        <v>230</v>
      </c>
      <c r="V1130" s="17" t="s">
        <v>230</v>
      </c>
      <c r="W1130" s="17" t="s">
        <v>230</v>
      </c>
      <c r="X1130" s="17" t="s">
        <v>230</v>
      </c>
      <c r="Y1130" s="146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28">
        <v>1</v>
      </c>
    </row>
    <row r="1131" spans="1:65">
      <c r="A1131" s="30"/>
      <c r="B1131" s="19" t="s">
        <v>231</v>
      </c>
      <c r="C1131" s="9" t="s">
        <v>231</v>
      </c>
      <c r="D1131" s="144" t="s">
        <v>234</v>
      </c>
      <c r="E1131" s="145" t="s">
        <v>235</v>
      </c>
      <c r="F1131" s="145" t="s">
        <v>236</v>
      </c>
      <c r="G1131" s="145" t="s">
        <v>237</v>
      </c>
      <c r="H1131" s="145" t="s">
        <v>239</v>
      </c>
      <c r="I1131" s="145" t="s">
        <v>240</v>
      </c>
      <c r="J1131" s="145" t="s">
        <v>241</v>
      </c>
      <c r="K1131" s="145" t="s">
        <v>242</v>
      </c>
      <c r="L1131" s="145" t="s">
        <v>243</v>
      </c>
      <c r="M1131" s="145" t="s">
        <v>244</v>
      </c>
      <c r="N1131" s="145" t="s">
        <v>245</v>
      </c>
      <c r="O1131" s="145" t="s">
        <v>246</v>
      </c>
      <c r="P1131" s="145" t="s">
        <v>247</v>
      </c>
      <c r="Q1131" s="145" t="s">
        <v>248</v>
      </c>
      <c r="R1131" s="145" t="s">
        <v>249</v>
      </c>
      <c r="S1131" s="145" t="s">
        <v>250</v>
      </c>
      <c r="T1131" s="145" t="s">
        <v>251</v>
      </c>
      <c r="U1131" s="145" t="s">
        <v>286</v>
      </c>
      <c r="V1131" s="145" t="s">
        <v>254</v>
      </c>
      <c r="W1131" s="145" t="s">
        <v>255</v>
      </c>
      <c r="X1131" s="145" t="s">
        <v>301</v>
      </c>
      <c r="Y1131" s="146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28" t="s">
        <v>3</v>
      </c>
    </row>
    <row r="1132" spans="1:65">
      <c r="A1132" s="30"/>
      <c r="B1132" s="19"/>
      <c r="C1132" s="9"/>
      <c r="D1132" s="10" t="s">
        <v>289</v>
      </c>
      <c r="E1132" s="11" t="s">
        <v>289</v>
      </c>
      <c r="F1132" s="11" t="s">
        <v>290</v>
      </c>
      <c r="G1132" s="11" t="s">
        <v>290</v>
      </c>
      <c r="H1132" s="11" t="s">
        <v>324</v>
      </c>
      <c r="I1132" s="11" t="s">
        <v>289</v>
      </c>
      <c r="J1132" s="11" t="s">
        <v>289</v>
      </c>
      <c r="K1132" s="11" t="s">
        <v>289</v>
      </c>
      <c r="L1132" s="11" t="s">
        <v>289</v>
      </c>
      <c r="M1132" s="11" t="s">
        <v>289</v>
      </c>
      <c r="N1132" s="11" t="s">
        <v>289</v>
      </c>
      <c r="O1132" s="11" t="s">
        <v>324</v>
      </c>
      <c r="P1132" s="11" t="s">
        <v>324</v>
      </c>
      <c r="Q1132" s="11" t="s">
        <v>324</v>
      </c>
      <c r="R1132" s="11" t="s">
        <v>289</v>
      </c>
      <c r="S1132" s="11" t="s">
        <v>289</v>
      </c>
      <c r="T1132" s="11" t="s">
        <v>289</v>
      </c>
      <c r="U1132" s="11" t="s">
        <v>324</v>
      </c>
      <c r="V1132" s="11" t="s">
        <v>290</v>
      </c>
      <c r="W1132" s="11" t="s">
        <v>289</v>
      </c>
      <c r="X1132" s="11" t="s">
        <v>290</v>
      </c>
      <c r="Y1132" s="146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28">
        <v>1</v>
      </c>
    </row>
    <row r="1133" spans="1:65">
      <c r="A1133" s="30"/>
      <c r="B1133" s="19"/>
      <c r="C1133" s="9"/>
      <c r="D1133" s="26" t="s">
        <v>325</v>
      </c>
      <c r="E1133" s="26" t="s">
        <v>326</v>
      </c>
      <c r="F1133" s="26" t="s">
        <v>326</v>
      </c>
      <c r="G1133" s="26" t="s">
        <v>327</v>
      </c>
      <c r="H1133" s="26" t="s">
        <v>327</v>
      </c>
      <c r="I1133" s="26" t="s">
        <v>327</v>
      </c>
      <c r="J1133" s="26" t="s">
        <v>327</v>
      </c>
      <c r="K1133" s="26" t="s">
        <v>327</v>
      </c>
      <c r="L1133" s="26" t="s">
        <v>327</v>
      </c>
      <c r="M1133" s="26" t="s">
        <v>327</v>
      </c>
      <c r="N1133" s="26" t="s">
        <v>327</v>
      </c>
      <c r="O1133" s="26" t="s">
        <v>325</v>
      </c>
      <c r="P1133" s="26" t="s">
        <v>327</v>
      </c>
      <c r="Q1133" s="26" t="s">
        <v>325</v>
      </c>
      <c r="R1133" s="26" t="s">
        <v>327</v>
      </c>
      <c r="S1133" s="26" t="s">
        <v>325</v>
      </c>
      <c r="T1133" s="26" t="s">
        <v>292</v>
      </c>
      <c r="U1133" s="26" t="s">
        <v>328</v>
      </c>
      <c r="V1133" s="26" t="s">
        <v>325</v>
      </c>
      <c r="W1133" s="26" t="s">
        <v>261</v>
      </c>
      <c r="X1133" s="26" t="s">
        <v>327</v>
      </c>
      <c r="Y1133" s="146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28">
        <v>1</v>
      </c>
    </row>
    <row r="1134" spans="1:65">
      <c r="A1134" s="30"/>
      <c r="B1134" s="18">
        <v>1</v>
      </c>
      <c r="C1134" s="14">
        <v>1</v>
      </c>
      <c r="D1134" s="214">
        <v>28</v>
      </c>
      <c r="E1134" s="214">
        <v>28.722893199790718</v>
      </c>
      <c r="F1134" s="214">
        <v>23.733000000000001</v>
      </c>
      <c r="G1134" s="214">
        <v>31.050999999999998</v>
      </c>
      <c r="H1134" s="214">
        <v>32.1</v>
      </c>
      <c r="I1134" s="214">
        <v>31</v>
      </c>
      <c r="J1134" s="214">
        <v>27</v>
      </c>
      <c r="K1134" s="214">
        <v>29</v>
      </c>
      <c r="L1134" s="214">
        <v>27</v>
      </c>
      <c r="M1134" s="214">
        <v>32</v>
      </c>
      <c r="N1134" s="214">
        <v>28</v>
      </c>
      <c r="O1134" s="214">
        <v>29.091764969225874</v>
      </c>
      <c r="P1134" s="214">
        <v>22</v>
      </c>
      <c r="Q1134" s="214">
        <v>35</v>
      </c>
      <c r="R1134" s="214">
        <v>30</v>
      </c>
      <c r="S1134" s="214">
        <v>33</v>
      </c>
      <c r="T1134" s="214">
        <v>27.8</v>
      </c>
      <c r="U1134" s="214">
        <v>28.3</v>
      </c>
      <c r="V1134" s="227">
        <v>96.5</v>
      </c>
      <c r="W1134" s="214">
        <v>25</v>
      </c>
      <c r="X1134" s="214">
        <v>28.908000000000001</v>
      </c>
      <c r="Y1134" s="215"/>
      <c r="Z1134" s="216"/>
      <c r="AA1134" s="216"/>
      <c r="AB1134" s="216"/>
      <c r="AC1134" s="216"/>
      <c r="AD1134" s="216"/>
      <c r="AE1134" s="216"/>
      <c r="AF1134" s="216"/>
      <c r="AG1134" s="216"/>
      <c r="AH1134" s="216"/>
      <c r="AI1134" s="216"/>
      <c r="AJ1134" s="216"/>
      <c r="AK1134" s="216"/>
      <c r="AL1134" s="216"/>
      <c r="AM1134" s="216"/>
      <c r="AN1134" s="216"/>
      <c r="AO1134" s="216"/>
      <c r="AP1134" s="216"/>
      <c r="AQ1134" s="216"/>
      <c r="AR1134" s="216"/>
      <c r="AS1134" s="216"/>
      <c r="AT1134" s="216"/>
      <c r="AU1134" s="216"/>
      <c r="AV1134" s="216"/>
      <c r="AW1134" s="216"/>
      <c r="AX1134" s="216"/>
      <c r="AY1134" s="216"/>
      <c r="AZ1134" s="216"/>
      <c r="BA1134" s="216"/>
      <c r="BB1134" s="216"/>
      <c r="BC1134" s="216"/>
      <c r="BD1134" s="216"/>
      <c r="BE1134" s="216"/>
      <c r="BF1134" s="216"/>
      <c r="BG1134" s="216"/>
      <c r="BH1134" s="216"/>
      <c r="BI1134" s="216"/>
      <c r="BJ1134" s="216"/>
      <c r="BK1134" s="216"/>
      <c r="BL1134" s="216"/>
      <c r="BM1134" s="217">
        <v>1</v>
      </c>
    </row>
    <row r="1135" spans="1:65">
      <c r="A1135" s="30"/>
      <c r="B1135" s="19">
        <v>1</v>
      </c>
      <c r="C1135" s="9">
        <v>2</v>
      </c>
      <c r="D1135" s="218">
        <v>28</v>
      </c>
      <c r="E1135" s="218">
        <v>29.564355917601862</v>
      </c>
      <c r="F1135" s="218">
        <v>24.766999999999999</v>
      </c>
      <c r="G1135" s="218">
        <v>29.693999999999996</v>
      </c>
      <c r="H1135" s="218">
        <v>35</v>
      </c>
      <c r="I1135" s="218">
        <v>30</v>
      </c>
      <c r="J1135" s="218">
        <v>27</v>
      </c>
      <c r="K1135" s="218">
        <v>29</v>
      </c>
      <c r="L1135" s="218">
        <v>26</v>
      </c>
      <c r="M1135" s="218">
        <v>32</v>
      </c>
      <c r="N1135" s="218">
        <v>27</v>
      </c>
      <c r="O1135" s="218">
        <v>27.897898909679999</v>
      </c>
      <c r="P1135" s="218">
        <v>23</v>
      </c>
      <c r="Q1135" s="218">
        <v>34</v>
      </c>
      <c r="R1135" s="218">
        <v>27.7</v>
      </c>
      <c r="S1135" s="218">
        <v>33</v>
      </c>
      <c r="T1135" s="218">
        <v>27.3</v>
      </c>
      <c r="U1135" s="218">
        <v>30.5</v>
      </c>
      <c r="V1135" s="228">
        <v>94.5</v>
      </c>
      <c r="W1135" s="218">
        <v>25</v>
      </c>
      <c r="X1135" s="218">
        <v>32.534999999999997</v>
      </c>
      <c r="Y1135" s="215"/>
      <c r="Z1135" s="216"/>
      <c r="AA1135" s="216"/>
      <c r="AB1135" s="216"/>
      <c r="AC1135" s="216"/>
      <c r="AD1135" s="216"/>
      <c r="AE1135" s="216"/>
      <c r="AF1135" s="216"/>
      <c r="AG1135" s="216"/>
      <c r="AH1135" s="216"/>
      <c r="AI1135" s="216"/>
      <c r="AJ1135" s="216"/>
      <c r="AK1135" s="216"/>
      <c r="AL1135" s="216"/>
      <c r="AM1135" s="216"/>
      <c r="AN1135" s="216"/>
      <c r="AO1135" s="216"/>
      <c r="AP1135" s="216"/>
      <c r="AQ1135" s="216"/>
      <c r="AR1135" s="216"/>
      <c r="AS1135" s="216"/>
      <c r="AT1135" s="216"/>
      <c r="AU1135" s="216"/>
      <c r="AV1135" s="216"/>
      <c r="AW1135" s="216"/>
      <c r="AX1135" s="216"/>
      <c r="AY1135" s="216"/>
      <c r="AZ1135" s="216"/>
      <c r="BA1135" s="216"/>
      <c r="BB1135" s="216"/>
      <c r="BC1135" s="216"/>
      <c r="BD1135" s="216"/>
      <c r="BE1135" s="216"/>
      <c r="BF1135" s="216"/>
      <c r="BG1135" s="216"/>
      <c r="BH1135" s="216"/>
      <c r="BI1135" s="216"/>
      <c r="BJ1135" s="216"/>
      <c r="BK1135" s="216"/>
      <c r="BL1135" s="216"/>
      <c r="BM1135" s="217">
        <v>14</v>
      </c>
    </row>
    <row r="1136" spans="1:65">
      <c r="A1136" s="30"/>
      <c r="B1136" s="19">
        <v>1</v>
      </c>
      <c r="C1136" s="9">
        <v>3</v>
      </c>
      <c r="D1136" s="218">
        <v>28</v>
      </c>
      <c r="E1136" s="218">
        <v>28.643313390680166</v>
      </c>
      <c r="F1136" s="218">
        <v>23.884</v>
      </c>
      <c r="G1136" s="218">
        <v>30.579499999999992</v>
      </c>
      <c r="H1136" s="218">
        <v>32</v>
      </c>
      <c r="I1136" s="218">
        <v>31</v>
      </c>
      <c r="J1136" s="218">
        <v>27</v>
      </c>
      <c r="K1136" s="218">
        <v>30</v>
      </c>
      <c r="L1136" s="218">
        <v>26</v>
      </c>
      <c r="M1136" s="218">
        <v>33</v>
      </c>
      <c r="N1136" s="218">
        <v>29</v>
      </c>
      <c r="O1136" s="218">
        <v>28.79978954988</v>
      </c>
      <c r="P1136" s="229">
        <v>25</v>
      </c>
      <c r="Q1136" s="218">
        <v>35</v>
      </c>
      <c r="R1136" s="218">
        <v>27.8</v>
      </c>
      <c r="S1136" s="218">
        <v>34</v>
      </c>
      <c r="T1136" s="218">
        <v>27.5</v>
      </c>
      <c r="U1136" s="218">
        <v>31.7</v>
      </c>
      <c r="V1136" s="228">
        <v>98.8</v>
      </c>
      <c r="W1136" s="218">
        <v>25</v>
      </c>
      <c r="X1136" s="218">
        <v>32.759</v>
      </c>
      <c r="Y1136" s="215"/>
      <c r="Z1136" s="216"/>
      <c r="AA1136" s="216"/>
      <c r="AB1136" s="216"/>
      <c r="AC1136" s="216"/>
      <c r="AD1136" s="216"/>
      <c r="AE1136" s="216"/>
      <c r="AF1136" s="216"/>
      <c r="AG1136" s="216"/>
      <c r="AH1136" s="216"/>
      <c r="AI1136" s="216"/>
      <c r="AJ1136" s="216"/>
      <c r="AK1136" s="216"/>
      <c r="AL1136" s="216"/>
      <c r="AM1136" s="216"/>
      <c r="AN1136" s="216"/>
      <c r="AO1136" s="216"/>
      <c r="AP1136" s="216"/>
      <c r="AQ1136" s="216"/>
      <c r="AR1136" s="216"/>
      <c r="AS1136" s="216"/>
      <c r="AT1136" s="216"/>
      <c r="AU1136" s="216"/>
      <c r="AV1136" s="216"/>
      <c r="AW1136" s="216"/>
      <c r="AX1136" s="216"/>
      <c r="AY1136" s="216"/>
      <c r="AZ1136" s="216"/>
      <c r="BA1136" s="216"/>
      <c r="BB1136" s="216"/>
      <c r="BC1136" s="216"/>
      <c r="BD1136" s="216"/>
      <c r="BE1136" s="216"/>
      <c r="BF1136" s="216"/>
      <c r="BG1136" s="216"/>
      <c r="BH1136" s="216"/>
      <c r="BI1136" s="216"/>
      <c r="BJ1136" s="216"/>
      <c r="BK1136" s="216"/>
      <c r="BL1136" s="216"/>
      <c r="BM1136" s="217">
        <v>16</v>
      </c>
    </row>
    <row r="1137" spans="1:65">
      <c r="A1137" s="30"/>
      <c r="B1137" s="19">
        <v>1</v>
      </c>
      <c r="C1137" s="9">
        <v>4</v>
      </c>
      <c r="D1137" s="218">
        <v>28</v>
      </c>
      <c r="E1137" s="218">
        <v>28.001926071759353</v>
      </c>
      <c r="F1137" s="218">
        <v>25.706</v>
      </c>
      <c r="G1137" s="229">
        <v>33.661499999999997</v>
      </c>
      <c r="H1137" s="218">
        <v>30.800000000000004</v>
      </c>
      <c r="I1137" s="218">
        <v>31</v>
      </c>
      <c r="J1137" s="218">
        <v>28</v>
      </c>
      <c r="K1137" s="218">
        <v>29</v>
      </c>
      <c r="L1137" s="218">
        <v>26</v>
      </c>
      <c r="M1137" s="218">
        <v>32</v>
      </c>
      <c r="N1137" s="218">
        <v>26</v>
      </c>
      <c r="O1137" s="218">
        <v>27.97514833428</v>
      </c>
      <c r="P1137" s="218">
        <v>22</v>
      </c>
      <c r="Q1137" s="218">
        <v>34</v>
      </c>
      <c r="R1137" s="218">
        <v>28.7</v>
      </c>
      <c r="S1137" s="218">
        <v>31</v>
      </c>
      <c r="T1137" s="218">
        <v>27.8</v>
      </c>
      <c r="U1137" s="218">
        <v>31.2</v>
      </c>
      <c r="V1137" s="228">
        <v>96.2</v>
      </c>
      <c r="W1137" s="218">
        <v>24</v>
      </c>
      <c r="X1137" s="218">
        <v>30.679999999999996</v>
      </c>
      <c r="Y1137" s="215"/>
      <c r="Z1137" s="216"/>
      <c r="AA1137" s="216"/>
      <c r="AB1137" s="216"/>
      <c r="AC1137" s="216"/>
      <c r="AD1137" s="216"/>
      <c r="AE1137" s="216"/>
      <c r="AF1137" s="216"/>
      <c r="AG1137" s="216"/>
      <c r="AH1137" s="216"/>
      <c r="AI1137" s="216"/>
      <c r="AJ1137" s="216"/>
      <c r="AK1137" s="216"/>
      <c r="AL1137" s="216"/>
      <c r="AM1137" s="216"/>
      <c r="AN1137" s="216"/>
      <c r="AO1137" s="216"/>
      <c r="AP1137" s="216"/>
      <c r="AQ1137" s="216"/>
      <c r="AR1137" s="216"/>
      <c r="AS1137" s="216"/>
      <c r="AT1137" s="216"/>
      <c r="AU1137" s="216"/>
      <c r="AV1137" s="216"/>
      <c r="AW1137" s="216"/>
      <c r="AX1137" s="216"/>
      <c r="AY1137" s="216"/>
      <c r="AZ1137" s="216"/>
      <c r="BA1137" s="216"/>
      <c r="BB1137" s="216"/>
      <c r="BC1137" s="216"/>
      <c r="BD1137" s="216"/>
      <c r="BE1137" s="216"/>
      <c r="BF1137" s="216"/>
      <c r="BG1137" s="216"/>
      <c r="BH1137" s="216"/>
      <c r="BI1137" s="216"/>
      <c r="BJ1137" s="216"/>
      <c r="BK1137" s="216"/>
      <c r="BL1137" s="216"/>
      <c r="BM1137" s="217">
        <v>28.942244067681958</v>
      </c>
    </row>
    <row r="1138" spans="1:65">
      <c r="A1138" s="30"/>
      <c r="B1138" s="19">
        <v>1</v>
      </c>
      <c r="C1138" s="9">
        <v>5</v>
      </c>
      <c r="D1138" s="218">
        <v>28</v>
      </c>
      <c r="E1138" s="218">
        <v>27.94296031193592</v>
      </c>
      <c r="F1138" s="218">
        <v>25.341000000000001</v>
      </c>
      <c r="G1138" s="218">
        <v>31.464999999999996</v>
      </c>
      <c r="H1138" s="218">
        <v>33.6</v>
      </c>
      <c r="I1138" s="218">
        <v>29</v>
      </c>
      <c r="J1138" s="218">
        <v>28</v>
      </c>
      <c r="K1138" s="218">
        <v>29</v>
      </c>
      <c r="L1138" s="218">
        <v>26</v>
      </c>
      <c r="M1138" s="218">
        <v>32</v>
      </c>
      <c r="N1138" s="218">
        <v>27</v>
      </c>
      <c r="O1138" s="218">
        <v>29.212905396216687</v>
      </c>
      <c r="P1138" s="218">
        <v>21</v>
      </c>
      <c r="Q1138" s="218">
        <v>36</v>
      </c>
      <c r="R1138" s="218">
        <v>29.2</v>
      </c>
      <c r="S1138" s="218">
        <v>33</v>
      </c>
      <c r="T1138" s="218">
        <v>27.2</v>
      </c>
      <c r="U1138" s="218">
        <v>33.4</v>
      </c>
      <c r="V1138" s="229">
        <v>108.4</v>
      </c>
      <c r="W1138" s="218">
        <v>24</v>
      </c>
      <c r="X1138" s="218">
        <v>33.773000000000003</v>
      </c>
      <c r="Y1138" s="215"/>
      <c r="Z1138" s="216"/>
      <c r="AA1138" s="216"/>
      <c r="AB1138" s="216"/>
      <c r="AC1138" s="216"/>
      <c r="AD1138" s="216"/>
      <c r="AE1138" s="216"/>
      <c r="AF1138" s="216"/>
      <c r="AG1138" s="216"/>
      <c r="AH1138" s="216"/>
      <c r="AI1138" s="216"/>
      <c r="AJ1138" s="216"/>
      <c r="AK1138" s="216"/>
      <c r="AL1138" s="216"/>
      <c r="AM1138" s="216"/>
      <c r="AN1138" s="216"/>
      <c r="AO1138" s="216"/>
      <c r="AP1138" s="216"/>
      <c r="AQ1138" s="216"/>
      <c r="AR1138" s="216"/>
      <c r="AS1138" s="216"/>
      <c r="AT1138" s="216"/>
      <c r="AU1138" s="216"/>
      <c r="AV1138" s="216"/>
      <c r="AW1138" s="216"/>
      <c r="AX1138" s="216"/>
      <c r="AY1138" s="216"/>
      <c r="AZ1138" s="216"/>
      <c r="BA1138" s="216"/>
      <c r="BB1138" s="216"/>
      <c r="BC1138" s="216"/>
      <c r="BD1138" s="216"/>
      <c r="BE1138" s="216"/>
      <c r="BF1138" s="216"/>
      <c r="BG1138" s="216"/>
      <c r="BH1138" s="216"/>
      <c r="BI1138" s="216"/>
      <c r="BJ1138" s="216"/>
      <c r="BK1138" s="216"/>
      <c r="BL1138" s="216"/>
      <c r="BM1138" s="217">
        <v>127</v>
      </c>
    </row>
    <row r="1139" spans="1:65">
      <c r="A1139" s="30"/>
      <c r="B1139" s="19">
        <v>1</v>
      </c>
      <c r="C1139" s="9">
        <v>6</v>
      </c>
      <c r="D1139" s="218">
        <v>28</v>
      </c>
      <c r="E1139" s="218">
        <v>28.283775963103789</v>
      </c>
      <c r="F1139" s="218">
        <v>23.960999999999999</v>
      </c>
      <c r="G1139" s="218">
        <v>30.406999999999996</v>
      </c>
      <c r="H1139" s="218">
        <v>32.4</v>
      </c>
      <c r="I1139" s="218">
        <v>33</v>
      </c>
      <c r="J1139" s="218">
        <v>27</v>
      </c>
      <c r="K1139" s="218">
        <v>29</v>
      </c>
      <c r="L1139" s="218">
        <v>26</v>
      </c>
      <c r="M1139" s="218">
        <v>33</v>
      </c>
      <c r="N1139" s="218">
        <v>26</v>
      </c>
      <c r="O1139" s="218">
        <v>27.986756107679998</v>
      </c>
      <c r="P1139" s="218">
        <v>22</v>
      </c>
      <c r="Q1139" s="218">
        <v>36</v>
      </c>
      <c r="R1139" s="218">
        <v>27.9</v>
      </c>
      <c r="S1139" s="218">
        <v>32</v>
      </c>
      <c r="T1139" s="218">
        <v>27.8</v>
      </c>
      <c r="U1139" s="218">
        <v>29.7</v>
      </c>
      <c r="V1139" s="228">
        <v>97.5</v>
      </c>
      <c r="W1139" s="218">
        <v>26</v>
      </c>
      <c r="X1139" s="218">
        <v>30.663</v>
      </c>
      <c r="Y1139" s="215"/>
      <c r="Z1139" s="216"/>
      <c r="AA1139" s="216"/>
      <c r="AB1139" s="216"/>
      <c r="AC1139" s="216"/>
      <c r="AD1139" s="216"/>
      <c r="AE1139" s="216"/>
      <c r="AF1139" s="216"/>
      <c r="AG1139" s="216"/>
      <c r="AH1139" s="216"/>
      <c r="AI1139" s="216"/>
      <c r="AJ1139" s="216"/>
      <c r="AK1139" s="216"/>
      <c r="AL1139" s="216"/>
      <c r="AM1139" s="216"/>
      <c r="AN1139" s="216"/>
      <c r="AO1139" s="216"/>
      <c r="AP1139" s="216"/>
      <c r="AQ1139" s="216"/>
      <c r="AR1139" s="216"/>
      <c r="AS1139" s="216"/>
      <c r="AT1139" s="216"/>
      <c r="AU1139" s="216"/>
      <c r="AV1139" s="216"/>
      <c r="AW1139" s="216"/>
      <c r="AX1139" s="216"/>
      <c r="AY1139" s="216"/>
      <c r="AZ1139" s="216"/>
      <c r="BA1139" s="216"/>
      <c r="BB1139" s="216"/>
      <c r="BC1139" s="216"/>
      <c r="BD1139" s="216"/>
      <c r="BE1139" s="216"/>
      <c r="BF1139" s="216"/>
      <c r="BG1139" s="216"/>
      <c r="BH1139" s="216"/>
      <c r="BI1139" s="216"/>
      <c r="BJ1139" s="216"/>
      <c r="BK1139" s="216"/>
      <c r="BL1139" s="216"/>
      <c r="BM1139" s="219"/>
    </row>
    <row r="1140" spans="1:65">
      <c r="A1140" s="30"/>
      <c r="B1140" s="20" t="s">
        <v>262</v>
      </c>
      <c r="C1140" s="12"/>
      <c r="D1140" s="220">
        <v>28</v>
      </c>
      <c r="E1140" s="220">
        <v>28.526537475811967</v>
      </c>
      <c r="F1140" s="220">
        <v>24.565333333333331</v>
      </c>
      <c r="G1140" s="220">
        <v>31.143000000000001</v>
      </c>
      <c r="H1140" s="220">
        <v>32.65</v>
      </c>
      <c r="I1140" s="220">
        <v>30.833333333333332</v>
      </c>
      <c r="J1140" s="220">
        <v>27.333333333333332</v>
      </c>
      <c r="K1140" s="220">
        <v>29.166666666666668</v>
      </c>
      <c r="L1140" s="220">
        <v>26.166666666666668</v>
      </c>
      <c r="M1140" s="220">
        <v>32.333333333333336</v>
      </c>
      <c r="N1140" s="220">
        <v>27.166666666666668</v>
      </c>
      <c r="O1140" s="220">
        <v>28.494043877827096</v>
      </c>
      <c r="P1140" s="220">
        <v>22.5</v>
      </c>
      <c r="Q1140" s="220">
        <v>35</v>
      </c>
      <c r="R1140" s="220">
        <v>28.55</v>
      </c>
      <c r="S1140" s="220">
        <v>32.666666666666664</v>
      </c>
      <c r="T1140" s="220">
        <v>27.566666666666666</v>
      </c>
      <c r="U1140" s="220">
        <v>30.799999999999997</v>
      </c>
      <c r="V1140" s="220">
        <v>98.649999999999991</v>
      </c>
      <c r="W1140" s="220">
        <v>24.833333333333332</v>
      </c>
      <c r="X1140" s="220">
        <v>31.553000000000001</v>
      </c>
      <c r="Y1140" s="215"/>
      <c r="Z1140" s="216"/>
      <c r="AA1140" s="216"/>
      <c r="AB1140" s="216"/>
      <c r="AC1140" s="216"/>
      <c r="AD1140" s="216"/>
      <c r="AE1140" s="216"/>
      <c r="AF1140" s="216"/>
      <c r="AG1140" s="216"/>
      <c r="AH1140" s="216"/>
      <c r="AI1140" s="216"/>
      <c r="AJ1140" s="216"/>
      <c r="AK1140" s="216"/>
      <c r="AL1140" s="216"/>
      <c r="AM1140" s="216"/>
      <c r="AN1140" s="216"/>
      <c r="AO1140" s="216"/>
      <c r="AP1140" s="216"/>
      <c r="AQ1140" s="216"/>
      <c r="AR1140" s="216"/>
      <c r="AS1140" s="216"/>
      <c r="AT1140" s="216"/>
      <c r="AU1140" s="216"/>
      <c r="AV1140" s="216"/>
      <c r="AW1140" s="216"/>
      <c r="AX1140" s="216"/>
      <c r="AY1140" s="216"/>
      <c r="AZ1140" s="216"/>
      <c r="BA1140" s="216"/>
      <c r="BB1140" s="216"/>
      <c r="BC1140" s="216"/>
      <c r="BD1140" s="216"/>
      <c r="BE1140" s="216"/>
      <c r="BF1140" s="216"/>
      <c r="BG1140" s="216"/>
      <c r="BH1140" s="216"/>
      <c r="BI1140" s="216"/>
      <c r="BJ1140" s="216"/>
      <c r="BK1140" s="216"/>
      <c r="BL1140" s="216"/>
      <c r="BM1140" s="219"/>
    </row>
    <row r="1141" spans="1:65">
      <c r="A1141" s="30"/>
      <c r="B1141" s="3" t="s">
        <v>263</v>
      </c>
      <c r="C1141" s="29"/>
      <c r="D1141" s="218">
        <v>28</v>
      </c>
      <c r="E1141" s="218">
        <v>28.463544676891978</v>
      </c>
      <c r="F1141" s="218">
        <v>24.363999999999997</v>
      </c>
      <c r="G1141" s="218">
        <v>30.815249999999995</v>
      </c>
      <c r="H1141" s="218">
        <v>32.25</v>
      </c>
      <c r="I1141" s="218">
        <v>31</v>
      </c>
      <c r="J1141" s="218">
        <v>27</v>
      </c>
      <c r="K1141" s="218">
        <v>29</v>
      </c>
      <c r="L1141" s="218">
        <v>26</v>
      </c>
      <c r="M1141" s="218">
        <v>32</v>
      </c>
      <c r="N1141" s="218">
        <v>27</v>
      </c>
      <c r="O1141" s="218">
        <v>28.393272828779999</v>
      </c>
      <c r="P1141" s="218">
        <v>22</v>
      </c>
      <c r="Q1141" s="218">
        <v>35</v>
      </c>
      <c r="R1141" s="218">
        <v>28.299999999999997</v>
      </c>
      <c r="S1141" s="218">
        <v>33</v>
      </c>
      <c r="T1141" s="218">
        <v>27.65</v>
      </c>
      <c r="U1141" s="218">
        <v>30.85</v>
      </c>
      <c r="V1141" s="218">
        <v>97</v>
      </c>
      <c r="W1141" s="218">
        <v>25</v>
      </c>
      <c r="X1141" s="218">
        <v>31.607499999999995</v>
      </c>
      <c r="Y1141" s="215"/>
      <c r="Z1141" s="216"/>
      <c r="AA1141" s="216"/>
      <c r="AB1141" s="216"/>
      <c r="AC1141" s="216"/>
      <c r="AD1141" s="216"/>
      <c r="AE1141" s="216"/>
      <c r="AF1141" s="216"/>
      <c r="AG1141" s="216"/>
      <c r="AH1141" s="216"/>
      <c r="AI1141" s="216"/>
      <c r="AJ1141" s="216"/>
      <c r="AK1141" s="216"/>
      <c r="AL1141" s="216"/>
      <c r="AM1141" s="216"/>
      <c r="AN1141" s="216"/>
      <c r="AO1141" s="216"/>
      <c r="AP1141" s="216"/>
      <c r="AQ1141" s="216"/>
      <c r="AR1141" s="216"/>
      <c r="AS1141" s="216"/>
      <c r="AT1141" s="216"/>
      <c r="AU1141" s="216"/>
      <c r="AV1141" s="216"/>
      <c r="AW1141" s="216"/>
      <c r="AX1141" s="216"/>
      <c r="AY1141" s="216"/>
      <c r="AZ1141" s="216"/>
      <c r="BA1141" s="216"/>
      <c r="BB1141" s="216"/>
      <c r="BC1141" s="216"/>
      <c r="BD1141" s="216"/>
      <c r="BE1141" s="216"/>
      <c r="BF1141" s="216"/>
      <c r="BG1141" s="216"/>
      <c r="BH1141" s="216"/>
      <c r="BI1141" s="216"/>
      <c r="BJ1141" s="216"/>
      <c r="BK1141" s="216"/>
      <c r="BL1141" s="216"/>
      <c r="BM1141" s="219"/>
    </row>
    <row r="1142" spans="1:65">
      <c r="A1142" s="30"/>
      <c r="B1142" s="3" t="s">
        <v>264</v>
      </c>
      <c r="C1142" s="29"/>
      <c r="D1142" s="218">
        <v>0</v>
      </c>
      <c r="E1142" s="218">
        <v>0.60066161626389247</v>
      </c>
      <c r="F1142" s="218">
        <v>0.83254565440380912</v>
      </c>
      <c r="G1142" s="218">
        <v>1.3721384405372521</v>
      </c>
      <c r="H1142" s="218">
        <v>1.4584238067173743</v>
      </c>
      <c r="I1142" s="218">
        <v>1.3291601358251257</v>
      </c>
      <c r="J1142" s="218">
        <v>0.5163977794943222</v>
      </c>
      <c r="K1142" s="218">
        <v>0.40824829046386296</v>
      </c>
      <c r="L1142" s="218">
        <v>0.40824829046386296</v>
      </c>
      <c r="M1142" s="218">
        <v>0.51639777949432231</v>
      </c>
      <c r="N1142" s="218">
        <v>1.1690451944500122</v>
      </c>
      <c r="O1142" s="218">
        <v>0.60819324093652538</v>
      </c>
      <c r="P1142" s="218">
        <v>1.3784048752090221</v>
      </c>
      <c r="Q1142" s="218">
        <v>0.89442719099991586</v>
      </c>
      <c r="R1142" s="218">
        <v>0.922496612459905</v>
      </c>
      <c r="S1142" s="218">
        <v>1.0327955589886444</v>
      </c>
      <c r="T1142" s="218">
        <v>0.27325202042558971</v>
      </c>
      <c r="U1142" s="218">
        <v>1.7481418706729719</v>
      </c>
      <c r="V1142" s="218">
        <v>4.9850777325935471</v>
      </c>
      <c r="W1142" s="218">
        <v>0.752772652709081</v>
      </c>
      <c r="X1142" s="218">
        <v>1.7831104284367811</v>
      </c>
      <c r="Y1142" s="215"/>
      <c r="Z1142" s="216"/>
      <c r="AA1142" s="216"/>
      <c r="AB1142" s="216"/>
      <c r="AC1142" s="216"/>
      <c r="AD1142" s="216"/>
      <c r="AE1142" s="216"/>
      <c r="AF1142" s="216"/>
      <c r="AG1142" s="216"/>
      <c r="AH1142" s="216"/>
      <c r="AI1142" s="216"/>
      <c r="AJ1142" s="216"/>
      <c r="AK1142" s="216"/>
      <c r="AL1142" s="216"/>
      <c r="AM1142" s="216"/>
      <c r="AN1142" s="216"/>
      <c r="AO1142" s="216"/>
      <c r="AP1142" s="216"/>
      <c r="AQ1142" s="216"/>
      <c r="AR1142" s="216"/>
      <c r="AS1142" s="216"/>
      <c r="AT1142" s="216"/>
      <c r="AU1142" s="216"/>
      <c r="AV1142" s="216"/>
      <c r="AW1142" s="216"/>
      <c r="AX1142" s="216"/>
      <c r="AY1142" s="216"/>
      <c r="AZ1142" s="216"/>
      <c r="BA1142" s="216"/>
      <c r="BB1142" s="216"/>
      <c r="BC1142" s="216"/>
      <c r="BD1142" s="216"/>
      <c r="BE1142" s="216"/>
      <c r="BF1142" s="216"/>
      <c r="BG1142" s="216"/>
      <c r="BH1142" s="216"/>
      <c r="BI1142" s="216"/>
      <c r="BJ1142" s="216"/>
      <c r="BK1142" s="216"/>
      <c r="BL1142" s="216"/>
      <c r="BM1142" s="219"/>
    </row>
    <row r="1143" spans="1:65">
      <c r="A1143" s="30"/>
      <c r="B1143" s="3" t="s">
        <v>86</v>
      </c>
      <c r="C1143" s="29"/>
      <c r="D1143" s="13">
        <v>0</v>
      </c>
      <c r="E1143" s="13">
        <v>2.1056239887971034E-2</v>
      </c>
      <c r="F1143" s="13">
        <v>3.3891079070932313E-2</v>
      </c>
      <c r="G1143" s="13">
        <v>4.4059289103081017E-2</v>
      </c>
      <c r="H1143" s="13">
        <v>4.4668416744789413E-2</v>
      </c>
      <c r="I1143" s="13">
        <v>4.3107896297031108E-2</v>
      </c>
      <c r="J1143" s="13">
        <v>1.8892601688816665E-2</v>
      </c>
      <c r="K1143" s="13">
        <v>1.3997084244475301E-2</v>
      </c>
      <c r="L1143" s="13">
        <v>1.5601845495434252E-2</v>
      </c>
      <c r="M1143" s="13">
        <v>1.5971065345185224E-2</v>
      </c>
      <c r="N1143" s="13">
        <v>4.3032338446012716E-2</v>
      </c>
      <c r="O1143" s="13">
        <v>2.1344574450164182E-2</v>
      </c>
      <c r="P1143" s="13">
        <v>6.1262438898178763E-2</v>
      </c>
      <c r="Q1143" s="13">
        <v>2.5555062599997597E-2</v>
      </c>
      <c r="R1143" s="13">
        <v>3.231161514745727E-2</v>
      </c>
      <c r="S1143" s="13">
        <v>3.1616190581285036E-2</v>
      </c>
      <c r="T1143" s="13">
        <v>9.9124070287396511E-3</v>
      </c>
      <c r="U1143" s="13">
        <v>5.6757852943927663E-2</v>
      </c>
      <c r="V1143" s="13">
        <v>5.0532972454065357E-2</v>
      </c>
      <c r="W1143" s="13">
        <v>3.0312992726540176E-2</v>
      </c>
      <c r="X1143" s="13">
        <v>5.6511597262915762E-2</v>
      </c>
      <c r="Y1143" s="146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55"/>
    </row>
    <row r="1144" spans="1:65">
      <c r="A1144" s="30"/>
      <c r="B1144" s="3" t="s">
        <v>265</v>
      </c>
      <c r="C1144" s="29"/>
      <c r="D1144" s="13">
        <v>-3.2556012777672061E-2</v>
      </c>
      <c r="E1144" s="13">
        <v>-1.4363315812618183E-2</v>
      </c>
      <c r="F1144" s="13">
        <v>-0.15122914187694436</v>
      </c>
      <c r="G1144" s="13">
        <v>7.6039574788034248E-2</v>
      </c>
      <c r="H1144" s="13">
        <v>0.12810879224317873</v>
      </c>
      <c r="I1144" s="13">
        <v>6.5340104976968183E-2</v>
      </c>
      <c r="J1144" s="13">
        <v>-5.5590393425822837E-2</v>
      </c>
      <c r="K1144" s="13">
        <v>7.7541533565916865E-3</v>
      </c>
      <c r="L1144" s="13">
        <v>-9.5900559560086363E-2</v>
      </c>
      <c r="M1144" s="13">
        <v>0.11716746143530732</v>
      </c>
      <c r="N1144" s="13">
        <v>-6.134898858786042E-2</v>
      </c>
      <c r="O1144" s="13">
        <v>-1.5486020669535416E-2</v>
      </c>
      <c r="P1144" s="13">
        <v>-0.22258965312491508</v>
      </c>
      <c r="Q1144" s="13">
        <v>0.20930498402790998</v>
      </c>
      <c r="R1144" s="13">
        <v>-1.3552648742947815E-2</v>
      </c>
      <c r="S1144" s="13">
        <v>0.12868465175938248</v>
      </c>
      <c r="T1144" s="13">
        <v>-4.7528360198969999E-2</v>
      </c>
      <c r="U1144" s="13">
        <v>6.4188385944560666E-2</v>
      </c>
      <c r="V1144" s="13">
        <v>2.4085124764100945</v>
      </c>
      <c r="W1144" s="13">
        <v>-0.1419693208563878</v>
      </c>
      <c r="X1144" s="13">
        <v>9.0205718886646968E-2</v>
      </c>
      <c r="Y1144" s="146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55"/>
    </row>
    <row r="1145" spans="1:65">
      <c r="A1145" s="30"/>
      <c r="B1145" s="46" t="s">
        <v>266</v>
      </c>
      <c r="C1145" s="47"/>
      <c r="D1145" s="45">
        <v>0.16</v>
      </c>
      <c r="E1145" s="45">
        <v>0.01</v>
      </c>
      <c r="F1145" s="45">
        <v>1.1299999999999999</v>
      </c>
      <c r="G1145" s="45">
        <v>0.73</v>
      </c>
      <c r="H1145" s="45">
        <v>1.1599999999999999</v>
      </c>
      <c r="I1145" s="45">
        <v>0.65</v>
      </c>
      <c r="J1145" s="45">
        <v>0.34</v>
      </c>
      <c r="K1145" s="45">
        <v>0.17</v>
      </c>
      <c r="L1145" s="45">
        <v>0.67</v>
      </c>
      <c r="M1145" s="45">
        <v>1.07</v>
      </c>
      <c r="N1145" s="45">
        <v>0.39</v>
      </c>
      <c r="O1145" s="45">
        <v>0.02</v>
      </c>
      <c r="P1145" s="45">
        <v>1.71</v>
      </c>
      <c r="Q1145" s="45">
        <v>1.82</v>
      </c>
      <c r="R1145" s="45">
        <v>0</v>
      </c>
      <c r="S1145" s="45">
        <v>1.1599999999999999</v>
      </c>
      <c r="T1145" s="45">
        <v>0.28000000000000003</v>
      </c>
      <c r="U1145" s="45">
        <v>0.64</v>
      </c>
      <c r="V1145" s="45">
        <v>19.829999999999998</v>
      </c>
      <c r="W1145" s="45">
        <v>1.05</v>
      </c>
      <c r="X1145" s="45">
        <v>0.85</v>
      </c>
      <c r="Y1145" s="146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55"/>
    </row>
    <row r="1146" spans="1:65">
      <c r="B1146" s="31"/>
      <c r="C1146" s="20"/>
      <c r="D1146" s="20"/>
      <c r="E1146" s="20"/>
      <c r="F1146" s="20"/>
      <c r="G1146" s="20"/>
      <c r="H1146" s="20"/>
      <c r="I1146" s="20"/>
      <c r="J1146" s="20"/>
      <c r="K1146" s="20"/>
      <c r="L1146" s="20"/>
      <c r="M1146" s="20"/>
      <c r="N1146" s="20"/>
      <c r="O1146" s="20"/>
      <c r="P1146" s="20"/>
      <c r="Q1146" s="20"/>
      <c r="R1146" s="20"/>
      <c r="S1146" s="20"/>
      <c r="T1146" s="20"/>
      <c r="U1146" s="20"/>
      <c r="V1146" s="20"/>
      <c r="W1146" s="20"/>
      <c r="X1146" s="20"/>
      <c r="BM1146" s="55"/>
    </row>
    <row r="1147" spans="1:65" ht="15">
      <c r="B1147" s="8" t="s">
        <v>617</v>
      </c>
      <c r="BM1147" s="28" t="s">
        <v>66</v>
      </c>
    </row>
    <row r="1148" spans="1:65" ht="15">
      <c r="A1148" s="25" t="s">
        <v>45</v>
      </c>
      <c r="B1148" s="18" t="s">
        <v>110</v>
      </c>
      <c r="C1148" s="15" t="s">
        <v>111</v>
      </c>
      <c r="D1148" s="16" t="s">
        <v>230</v>
      </c>
      <c r="E1148" s="17" t="s">
        <v>230</v>
      </c>
      <c r="F1148" s="17" t="s">
        <v>230</v>
      </c>
      <c r="G1148" s="17" t="s">
        <v>230</v>
      </c>
      <c r="H1148" s="17" t="s">
        <v>230</v>
      </c>
      <c r="I1148" s="17" t="s">
        <v>230</v>
      </c>
      <c r="J1148" s="17" t="s">
        <v>230</v>
      </c>
      <c r="K1148" s="17" t="s">
        <v>230</v>
      </c>
      <c r="L1148" s="17" t="s">
        <v>230</v>
      </c>
      <c r="M1148" s="17" t="s">
        <v>230</v>
      </c>
      <c r="N1148" s="17" t="s">
        <v>230</v>
      </c>
      <c r="O1148" s="17" t="s">
        <v>230</v>
      </c>
      <c r="P1148" s="17" t="s">
        <v>230</v>
      </c>
      <c r="Q1148" s="17" t="s">
        <v>230</v>
      </c>
      <c r="R1148" s="17" t="s">
        <v>230</v>
      </c>
      <c r="S1148" s="146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28">
        <v>1</v>
      </c>
    </row>
    <row r="1149" spans="1:65">
      <c r="A1149" s="30"/>
      <c r="B1149" s="19" t="s">
        <v>231</v>
      </c>
      <c r="C1149" s="9" t="s">
        <v>231</v>
      </c>
      <c r="D1149" s="144" t="s">
        <v>234</v>
      </c>
      <c r="E1149" s="145" t="s">
        <v>235</v>
      </c>
      <c r="F1149" s="145" t="s">
        <v>237</v>
      </c>
      <c r="G1149" s="145" t="s">
        <v>239</v>
      </c>
      <c r="H1149" s="145" t="s">
        <v>240</v>
      </c>
      <c r="I1149" s="145" t="s">
        <v>241</v>
      </c>
      <c r="J1149" s="145" t="s">
        <v>242</v>
      </c>
      <c r="K1149" s="145" t="s">
        <v>243</v>
      </c>
      <c r="L1149" s="145" t="s">
        <v>244</v>
      </c>
      <c r="M1149" s="145" t="s">
        <v>245</v>
      </c>
      <c r="N1149" s="145" t="s">
        <v>246</v>
      </c>
      <c r="O1149" s="145" t="s">
        <v>248</v>
      </c>
      <c r="P1149" s="145" t="s">
        <v>286</v>
      </c>
      <c r="Q1149" s="145" t="s">
        <v>254</v>
      </c>
      <c r="R1149" s="145" t="s">
        <v>255</v>
      </c>
      <c r="S1149" s="146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8" t="s">
        <v>3</v>
      </c>
    </row>
    <row r="1150" spans="1:65">
      <c r="A1150" s="30"/>
      <c r="B1150" s="19"/>
      <c r="C1150" s="9"/>
      <c r="D1150" s="10" t="s">
        <v>289</v>
      </c>
      <c r="E1150" s="11" t="s">
        <v>289</v>
      </c>
      <c r="F1150" s="11" t="s">
        <v>290</v>
      </c>
      <c r="G1150" s="11" t="s">
        <v>324</v>
      </c>
      <c r="H1150" s="11" t="s">
        <v>289</v>
      </c>
      <c r="I1150" s="11" t="s">
        <v>289</v>
      </c>
      <c r="J1150" s="11" t="s">
        <v>289</v>
      </c>
      <c r="K1150" s="11" t="s">
        <v>289</v>
      </c>
      <c r="L1150" s="11" t="s">
        <v>289</v>
      </c>
      <c r="M1150" s="11" t="s">
        <v>289</v>
      </c>
      <c r="N1150" s="11" t="s">
        <v>324</v>
      </c>
      <c r="O1150" s="11" t="s">
        <v>324</v>
      </c>
      <c r="P1150" s="11" t="s">
        <v>324</v>
      </c>
      <c r="Q1150" s="11" t="s">
        <v>290</v>
      </c>
      <c r="R1150" s="11" t="s">
        <v>290</v>
      </c>
      <c r="S1150" s="146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8">
        <v>1</v>
      </c>
    </row>
    <row r="1151" spans="1:65">
      <c r="A1151" s="30"/>
      <c r="B1151" s="19"/>
      <c r="C1151" s="9"/>
      <c r="D1151" s="26" t="s">
        <v>325</v>
      </c>
      <c r="E1151" s="26" t="s">
        <v>326</v>
      </c>
      <c r="F1151" s="26" t="s">
        <v>327</v>
      </c>
      <c r="G1151" s="26" t="s">
        <v>327</v>
      </c>
      <c r="H1151" s="26" t="s">
        <v>327</v>
      </c>
      <c r="I1151" s="26" t="s">
        <v>327</v>
      </c>
      <c r="J1151" s="26" t="s">
        <v>327</v>
      </c>
      <c r="K1151" s="26" t="s">
        <v>327</v>
      </c>
      <c r="L1151" s="26" t="s">
        <v>327</v>
      </c>
      <c r="M1151" s="26" t="s">
        <v>327</v>
      </c>
      <c r="N1151" s="26" t="s">
        <v>325</v>
      </c>
      <c r="O1151" s="26" t="s">
        <v>325</v>
      </c>
      <c r="P1151" s="26" t="s">
        <v>328</v>
      </c>
      <c r="Q1151" s="26" t="s">
        <v>325</v>
      </c>
      <c r="R1151" s="26" t="s">
        <v>261</v>
      </c>
      <c r="S1151" s="146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8">
        <v>2</v>
      </c>
    </row>
    <row r="1152" spans="1:65">
      <c r="A1152" s="30"/>
      <c r="B1152" s="18">
        <v>1</v>
      </c>
      <c r="C1152" s="14">
        <v>1</v>
      </c>
      <c r="D1152" s="214">
        <v>23.1</v>
      </c>
      <c r="E1152" s="214">
        <v>20.671949305291736</v>
      </c>
      <c r="F1152" s="214">
        <v>25.107600000000001</v>
      </c>
      <c r="G1152" s="227">
        <v>2.2999999999999998</v>
      </c>
      <c r="H1152" s="214">
        <v>25.5</v>
      </c>
      <c r="I1152" s="214">
        <v>23</v>
      </c>
      <c r="J1152" s="214">
        <v>24.2</v>
      </c>
      <c r="K1152" s="214">
        <v>20.6</v>
      </c>
      <c r="L1152" s="214">
        <v>21.5</v>
      </c>
      <c r="M1152" s="214">
        <v>22.6</v>
      </c>
      <c r="N1152" s="214">
        <v>23.831198356350001</v>
      </c>
      <c r="O1152" s="214">
        <v>20.3</v>
      </c>
      <c r="P1152" s="214">
        <v>23.7</v>
      </c>
      <c r="Q1152" s="214">
        <v>23.8</v>
      </c>
      <c r="R1152" s="227">
        <v>11</v>
      </c>
      <c r="S1152" s="215"/>
      <c r="T1152" s="216"/>
      <c r="U1152" s="216"/>
      <c r="V1152" s="216"/>
      <c r="W1152" s="216"/>
      <c r="X1152" s="216"/>
      <c r="Y1152" s="216"/>
      <c r="Z1152" s="216"/>
      <c r="AA1152" s="216"/>
      <c r="AB1152" s="216"/>
      <c r="AC1152" s="216"/>
      <c r="AD1152" s="216"/>
      <c r="AE1152" s="216"/>
      <c r="AF1152" s="216"/>
      <c r="AG1152" s="216"/>
      <c r="AH1152" s="216"/>
      <c r="AI1152" s="216"/>
      <c r="AJ1152" s="216"/>
      <c r="AK1152" s="216"/>
      <c r="AL1152" s="216"/>
      <c r="AM1152" s="216"/>
      <c r="AN1152" s="216"/>
      <c r="AO1152" s="216"/>
      <c r="AP1152" s="216"/>
      <c r="AQ1152" s="216"/>
      <c r="AR1152" s="216"/>
      <c r="AS1152" s="216"/>
      <c r="AT1152" s="216"/>
      <c r="AU1152" s="216"/>
      <c r="AV1152" s="216"/>
      <c r="AW1152" s="216"/>
      <c r="AX1152" s="216"/>
      <c r="AY1152" s="216"/>
      <c r="AZ1152" s="216"/>
      <c r="BA1152" s="216"/>
      <c r="BB1152" s="216"/>
      <c r="BC1152" s="216"/>
      <c r="BD1152" s="216"/>
      <c r="BE1152" s="216"/>
      <c r="BF1152" s="216"/>
      <c r="BG1152" s="216"/>
      <c r="BH1152" s="216"/>
      <c r="BI1152" s="216"/>
      <c r="BJ1152" s="216"/>
      <c r="BK1152" s="216"/>
      <c r="BL1152" s="216"/>
      <c r="BM1152" s="217">
        <v>1</v>
      </c>
    </row>
    <row r="1153" spans="1:65">
      <c r="A1153" s="30"/>
      <c r="B1153" s="19">
        <v>1</v>
      </c>
      <c r="C1153" s="9">
        <v>2</v>
      </c>
      <c r="D1153" s="218">
        <v>22.3</v>
      </c>
      <c r="E1153" s="218">
        <v>20.676714171151573</v>
      </c>
      <c r="F1153" s="218">
        <v>24.8626</v>
      </c>
      <c r="G1153" s="228">
        <v>2.2999999999999998</v>
      </c>
      <c r="H1153" s="218">
        <v>26.9</v>
      </c>
      <c r="I1153" s="218">
        <v>22.4</v>
      </c>
      <c r="J1153" s="218">
        <v>23.7</v>
      </c>
      <c r="K1153" s="218">
        <v>20.399999999999999</v>
      </c>
      <c r="L1153" s="218">
        <v>20.3</v>
      </c>
      <c r="M1153" s="218">
        <v>22.5</v>
      </c>
      <c r="N1153" s="218">
        <v>24.163249064850003</v>
      </c>
      <c r="O1153" s="218">
        <v>19.899999999999999</v>
      </c>
      <c r="P1153" s="218">
        <v>25</v>
      </c>
      <c r="Q1153" s="218">
        <v>23.6</v>
      </c>
      <c r="R1153" s="228">
        <v>9</v>
      </c>
      <c r="S1153" s="215"/>
      <c r="T1153" s="216"/>
      <c r="U1153" s="216"/>
      <c r="V1153" s="216"/>
      <c r="W1153" s="216"/>
      <c r="X1153" s="216"/>
      <c r="Y1153" s="216"/>
      <c r="Z1153" s="216"/>
      <c r="AA1153" s="216"/>
      <c r="AB1153" s="216"/>
      <c r="AC1153" s="216"/>
      <c r="AD1153" s="216"/>
      <c r="AE1153" s="216"/>
      <c r="AF1153" s="216"/>
      <c r="AG1153" s="216"/>
      <c r="AH1153" s="216"/>
      <c r="AI1153" s="216"/>
      <c r="AJ1153" s="216"/>
      <c r="AK1153" s="216"/>
      <c r="AL1153" s="216"/>
      <c r="AM1153" s="216"/>
      <c r="AN1153" s="216"/>
      <c r="AO1153" s="216"/>
      <c r="AP1153" s="216"/>
      <c r="AQ1153" s="216"/>
      <c r="AR1153" s="216"/>
      <c r="AS1153" s="216"/>
      <c r="AT1153" s="216"/>
      <c r="AU1153" s="216"/>
      <c r="AV1153" s="216"/>
      <c r="AW1153" s="216"/>
      <c r="AX1153" s="216"/>
      <c r="AY1153" s="216"/>
      <c r="AZ1153" s="216"/>
      <c r="BA1153" s="216"/>
      <c r="BB1153" s="216"/>
      <c r="BC1153" s="216"/>
      <c r="BD1153" s="216"/>
      <c r="BE1153" s="216"/>
      <c r="BF1153" s="216"/>
      <c r="BG1153" s="216"/>
      <c r="BH1153" s="216"/>
      <c r="BI1153" s="216"/>
      <c r="BJ1153" s="216"/>
      <c r="BK1153" s="216"/>
      <c r="BL1153" s="216"/>
      <c r="BM1153" s="217">
        <v>15</v>
      </c>
    </row>
    <row r="1154" spans="1:65">
      <c r="A1154" s="30"/>
      <c r="B1154" s="19">
        <v>1</v>
      </c>
      <c r="C1154" s="9">
        <v>3</v>
      </c>
      <c r="D1154" s="218">
        <v>23.5</v>
      </c>
      <c r="E1154" s="218">
        <v>21.136356673043942</v>
      </c>
      <c r="F1154" s="218">
        <v>25.1174</v>
      </c>
      <c r="G1154" s="228">
        <v>2</v>
      </c>
      <c r="H1154" s="218">
        <v>26.3</v>
      </c>
      <c r="I1154" s="218">
        <v>22.5</v>
      </c>
      <c r="J1154" s="229">
        <v>23</v>
      </c>
      <c r="K1154" s="218">
        <v>21.1</v>
      </c>
      <c r="L1154" s="218">
        <v>21.1</v>
      </c>
      <c r="M1154" s="218">
        <v>22.7</v>
      </c>
      <c r="N1154" s="218">
        <v>23.330869103850002</v>
      </c>
      <c r="O1154" s="218">
        <v>19.7</v>
      </c>
      <c r="P1154" s="218">
        <v>25.7</v>
      </c>
      <c r="Q1154" s="218">
        <v>24.2</v>
      </c>
      <c r="R1154" s="228">
        <v>10</v>
      </c>
      <c r="S1154" s="215"/>
      <c r="T1154" s="216"/>
      <c r="U1154" s="216"/>
      <c r="V1154" s="216"/>
      <c r="W1154" s="216"/>
      <c r="X1154" s="216"/>
      <c r="Y1154" s="216"/>
      <c r="Z1154" s="216"/>
      <c r="AA1154" s="216"/>
      <c r="AB1154" s="216"/>
      <c r="AC1154" s="216"/>
      <c r="AD1154" s="216"/>
      <c r="AE1154" s="216"/>
      <c r="AF1154" s="216"/>
      <c r="AG1154" s="216"/>
      <c r="AH1154" s="216"/>
      <c r="AI1154" s="216"/>
      <c r="AJ1154" s="216"/>
      <c r="AK1154" s="216"/>
      <c r="AL1154" s="216"/>
      <c r="AM1154" s="216"/>
      <c r="AN1154" s="216"/>
      <c r="AO1154" s="216"/>
      <c r="AP1154" s="216"/>
      <c r="AQ1154" s="216"/>
      <c r="AR1154" s="216"/>
      <c r="AS1154" s="216"/>
      <c r="AT1154" s="216"/>
      <c r="AU1154" s="216"/>
      <c r="AV1154" s="216"/>
      <c r="AW1154" s="216"/>
      <c r="AX1154" s="216"/>
      <c r="AY1154" s="216"/>
      <c r="AZ1154" s="216"/>
      <c r="BA1154" s="216"/>
      <c r="BB1154" s="216"/>
      <c r="BC1154" s="216"/>
      <c r="BD1154" s="216"/>
      <c r="BE1154" s="216"/>
      <c r="BF1154" s="216"/>
      <c r="BG1154" s="216"/>
      <c r="BH1154" s="216"/>
      <c r="BI1154" s="216"/>
      <c r="BJ1154" s="216"/>
      <c r="BK1154" s="216"/>
      <c r="BL1154" s="216"/>
      <c r="BM1154" s="217">
        <v>16</v>
      </c>
    </row>
    <row r="1155" spans="1:65">
      <c r="A1155" s="30"/>
      <c r="B1155" s="19">
        <v>1</v>
      </c>
      <c r="C1155" s="9">
        <v>4</v>
      </c>
      <c r="D1155" s="218">
        <v>23.2</v>
      </c>
      <c r="E1155" s="218">
        <v>20.871221483945682</v>
      </c>
      <c r="F1155" s="218">
        <v>25.313399999999998</v>
      </c>
      <c r="G1155" s="228">
        <v>1.6</v>
      </c>
      <c r="H1155" s="218">
        <v>25.6</v>
      </c>
      <c r="I1155" s="218">
        <v>22.7</v>
      </c>
      <c r="J1155" s="218">
        <v>24</v>
      </c>
      <c r="K1155" s="218">
        <v>20.6</v>
      </c>
      <c r="L1155" s="218">
        <v>21.8</v>
      </c>
      <c r="M1155" s="218">
        <v>23</v>
      </c>
      <c r="N1155" s="218">
        <v>22.93615864785</v>
      </c>
      <c r="O1155" s="218">
        <v>19.2</v>
      </c>
      <c r="P1155" s="218">
        <v>25.6</v>
      </c>
      <c r="Q1155" s="218">
        <v>23.8</v>
      </c>
      <c r="R1155" s="228">
        <v>10</v>
      </c>
      <c r="S1155" s="215"/>
      <c r="T1155" s="216"/>
      <c r="U1155" s="216"/>
      <c r="V1155" s="216"/>
      <c r="W1155" s="216"/>
      <c r="X1155" s="216"/>
      <c r="Y1155" s="216"/>
      <c r="Z1155" s="216"/>
      <c r="AA1155" s="216"/>
      <c r="AB1155" s="216"/>
      <c r="AC1155" s="216"/>
      <c r="AD1155" s="216"/>
      <c r="AE1155" s="216"/>
      <c r="AF1155" s="216"/>
      <c r="AG1155" s="216"/>
      <c r="AH1155" s="216"/>
      <c r="AI1155" s="216"/>
      <c r="AJ1155" s="216"/>
      <c r="AK1155" s="216"/>
      <c r="AL1155" s="216"/>
      <c r="AM1155" s="216"/>
      <c r="AN1155" s="216"/>
      <c r="AO1155" s="216"/>
      <c r="AP1155" s="216"/>
      <c r="AQ1155" s="216"/>
      <c r="AR1155" s="216"/>
      <c r="AS1155" s="216"/>
      <c r="AT1155" s="216"/>
      <c r="AU1155" s="216"/>
      <c r="AV1155" s="216"/>
      <c r="AW1155" s="216"/>
      <c r="AX1155" s="216"/>
      <c r="AY1155" s="216"/>
      <c r="AZ1155" s="216"/>
      <c r="BA1155" s="216"/>
      <c r="BB1155" s="216"/>
      <c r="BC1155" s="216"/>
      <c r="BD1155" s="216"/>
      <c r="BE1155" s="216"/>
      <c r="BF1155" s="216"/>
      <c r="BG1155" s="216"/>
      <c r="BH1155" s="216"/>
      <c r="BI1155" s="216"/>
      <c r="BJ1155" s="216"/>
      <c r="BK1155" s="216"/>
      <c r="BL1155" s="216"/>
      <c r="BM1155" s="217">
        <v>22.92532378592567</v>
      </c>
    </row>
    <row r="1156" spans="1:65">
      <c r="A1156" s="30"/>
      <c r="B1156" s="19">
        <v>1</v>
      </c>
      <c r="C1156" s="9">
        <v>5</v>
      </c>
      <c r="D1156" s="218">
        <v>23</v>
      </c>
      <c r="E1156" s="218">
        <v>20.607128855866883</v>
      </c>
      <c r="F1156" s="218">
        <v>25.166399999999999</v>
      </c>
      <c r="G1156" s="228">
        <v>1.8</v>
      </c>
      <c r="H1156" s="218">
        <v>25.2</v>
      </c>
      <c r="I1156" s="218">
        <v>22.9</v>
      </c>
      <c r="J1156" s="218">
        <v>24.3</v>
      </c>
      <c r="K1156" s="218">
        <v>19.7</v>
      </c>
      <c r="L1156" s="218">
        <v>20.100000000000001</v>
      </c>
      <c r="M1156" s="218">
        <v>23.2</v>
      </c>
      <c r="N1156" s="218">
        <v>23.195235689850001</v>
      </c>
      <c r="O1156" s="218">
        <v>20</v>
      </c>
      <c r="P1156" s="218">
        <v>25.8</v>
      </c>
      <c r="Q1156" s="218">
        <v>22.4</v>
      </c>
      <c r="R1156" s="228">
        <v>10</v>
      </c>
      <c r="S1156" s="215"/>
      <c r="T1156" s="216"/>
      <c r="U1156" s="216"/>
      <c r="V1156" s="216"/>
      <c r="W1156" s="216"/>
      <c r="X1156" s="216"/>
      <c r="Y1156" s="216"/>
      <c r="Z1156" s="216"/>
      <c r="AA1156" s="216"/>
      <c r="AB1156" s="216"/>
      <c r="AC1156" s="216"/>
      <c r="AD1156" s="216"/>
      <c r="AE1156" s="216"/>
      <c r="AF1156" s="216"/>
      <c r="AG1156" s="216"/>
      <c r="AH1156" s="216"/>
      <c r="AI1156" s="216"/>
      <c r="AJ1156" s="216"/>
      <c r="AK1156" s="216"/>
      <c r="AL1156" s="216"/>
      <c r="AM1156" s="216"/>
      <c r="AN1156" s="216"/>
      <c r="AO1156" s="216"/>
      <c r="AP1156" s="216"/>
      <c r="AQ1156" s="216"/>
      <c r="AR1156" s="216"/>
      <c r="AS1156" s="216"/>
      <c r="AT1156" s="216"/>
      <c r="AU1156" s="216"/>
      <c r="AV1156" s="216"/>
      <c r="AW1156" s="216"/>
      <c r="AX1156" s="216"/>
      <c r="AY1156" s="216"/>
      <c r="AZ1156" s="216"/>
      <c r="BA1156" s="216"/>
      <c r="BB1156" s="216"/>
      <c r="BC1156" s="216"/>
      <c r="BD1156" s="216"/>
      <c r="BE1156" s="216"/>
      <c r="BF1156" s="216"/>
      <c r="BG1156" s="216"/>
      <c r="BH1156" s="216"/>
      <c r="BI1156" s="216"/>
      <c r="BJ1156" s="216"/>
      <c r="BK1156" s="216"/>
      <c r="BL1156" s="216"/>
      <c r="BM1156" s="217">
        <v>128</v>
      </c>
    </row>
    <row r="1157" spans="1:65">
      <c r="A1157" s="30"/>
      <c r="B1157" s="19">
        <v>1</v>
      </c>
      <c r="C1157" s="9">
        <v>6</v>
      </c>
      <c r="D1157" s="218">
        <v>23.4</v>
      </c>
      <c r="E1157" s="218">
        <v>20.302961624302753</v>
      </c>
      <c r="F1157" s="218">
        <v>25.372199999999999</v>
      </c>
      <c r="G1157" s="228">
        <v>1.5</v>
      </c>
      <c r="H1157" s="218">
        <v>27.3</v>
      </c>
      <c r="I1157" s="218">
        <v>22.1</v>
      </c>
      <c r="J1157" s="218">
        <v>24.3</v>
      </c>
      <c r="K1157" s="218">
        <v>20.5</v>
      </c>
      <c r="L1157" s="218">
        <v>21.6</v>
      </c>
      <c r="M1157" s="229">
        <v>21.3</v>
      </c>
      <c r="N1157" s="218">
        <v>24.412612325850002</v>
      </c>
      <c r="O1157" s="218">
        <v>20.3</v>
      </c>
      <c r="P1157" s="218">
        <v>23.6</v>
      </c>
      <c r="Q1157" s="218">
        <v>22.9</v>
      </c>
      <c r="R1157" s="228">
        <v>11</v>
      </c>
      <c r="S1157" s="215"/>
      <c r="T1157" s="216"/>
      <c r="U1157" s="216"/>
      <c r="V1157" s="216"/>
      <c r="W1157" s="216"/>
      <c r="X1157" s="216"/>
      <c r="Y1157" s="216"/>
      <c r="Z1157" s="216"/>
      <c r="AA1157" s="216"/>
      <c r="AB1157" s="216"/>
      <c r="AC1157" s="216"/>
      <c r="AD1157" s="216"/>
      <c r="AE1157" s="216"/>
      <c r="AF1157" s="216"/>
      <c r="AG1157" s="216"/>
      <c r="AH1157" s="216"/>
      <c r="AI1157" s="216"/>
      <c r="AJ1157" s="216"/>
      <c r="AK1157" s="216"/>
      <c r="AL1157" s="216"/>
      <c r="AM1157" s="216"/>
      <c r="AN1157" s="216"/>
      <c r="AO1157" s="216"/>
      <c r="AP1157" s="216"/>
      <c r="AQ1157" s="216"/>
      <c r="AR1157" s="216"/>
      <c r="AS1157" s="216"/>
      <c r="AT1157" s="216"/>
      <c r="AU1157" s="216"/>
      <c r="AV1157" s="216"/>
      <c r="AW1157" s="216"/>
      <c r="AX1157" s="216"/>
      <c r="AY1157" s="216"/>
      <c r="AZ1157" s="216"/>
      <c r="BA1157" s="216"/>
      <c r="BB1157" s="216"/>
      <c r="BC1157" s="216"/>
      <c r="BD1157" s="216"/>
      <c r="BE1157" s="216"/>
      <c r="BF1157" s="216"/>
      <c r="BG1157" s="216"/>
      <c r="BH1157" s="216"/>
      <c r="BI1157" s="216"/>
      <c r="BJ1157" s="216"/>
      <c r="BK1157" s="216"/>
      <c r="BL1157" s="216"/>
      <c r="BM1157" s="219"/>
    </row>
    <row r="1158" spans="1:65">
      <c r="A1158" s="30"/>
      <c r="B1158" s="20" t="s">
        <v>262</v>
      </c>
      <c r="C1158" s="12"/>
      <c r="D1158" s="220">
        <v>23.083333333333332</v>
      </c>
      <c r="E1158" s="220">
        <v>20.711055352267095</v>
      </c>
      <c r="F1158" s="220">
        <v>25.156600000000001</v>
      </c>
      <c r="G1158" s="220">
        <v>1.9166666666666667</v>
      </c>
      <c r="H1158" s="220">
        <v>26.133333333333336</v>
      </c>
      <c r="I1158" s="220">
        <v>22.599999999999998</v>
      </c>
      <c r="J1158" s="220">
        <v>23.916666666666668</v>
      </c>
      <c r="K1158" s="220">
        <v>20.483333333333334</v>
      </c>
      <c r="L1158" s="220">
        <v>21.066666666666666</v>
      </c>
      <c r="M1158" s="220">
        <v>22.55</v>
      </c>
      <c r="N1158" s="220">
        <v>23.644887198100005</v>
      </c>
      <c r="O1158" s="220">
        <v>19.900000000000002</v>
      </c>
      <c r="P1158" s="220">
        <v>24.900000000000002</v>
      </c>
      <c r="Q1158" s="220">
        <v>23.450000000000003</v>
      </c>
      <c r="R1158" s="220">
        <v>10.166666666666666</v>
      </c>
      <c r="S1158" s="215"/>
      <c r="T1158" s="216"/>
      <c r="U1158" s="216"/>
      <c r="V1158" s="216"/>
      <c r="W1158" s="216"/>
      <c r="X1158" s="216"/>
      <c r="Y1158" s="216"/>
      <c r="Z1158" s="216"/>
      <c r="AA1158" s="216"/>
      <c r="AB1158" s="216"/>
      <c r="AC1158" s="216"/>
      <c r="AD1158" s="216"/>
      <c r="AE1158" s="216"/>
      <c r="AF1158" s="216"/>
      <c r="AG1158" s="216"/>
      <c r="AH1158" s="216"/>
      <c r="AI1158" s="216"/>
      <c r="AJ1158" s="216"/>
      <c r="AK1158" s="216"/>
      <c r="AL1158" s="216"/>
      <c r="AM1158" s="216"/>
      <c r="AN1158" s="216"/>
      <c r="AO1158" s="216"/>
      <c r="AP1158" s="216"/>
      <c r="AQ1158" s="216"/>
      <c r="AR1158" s="216"/>
      <c r="AS1158" s="216"/>
      <c r="AT1158" s="216"/>
      <c r="AU1158" s="216"/>
      <c r="AV1158" s="216"/>
      <c r="AW1158" s="216"/>
      <c r="AX1158" s="216"/>
      <c r="AY1158" s="216"/>
      <c r="AZ1158" s="216"/>
      <c r="BA1158" s="216"/>
      <c r="BB1158" s="216"/>
      <c r="BC1158" s="216"/>
      <c r="BD1158" s="216"/>
      <c r="BE1158" s="216"/>
      <c r="BF1158" s="216"/>
      <c r="BG1158" s="216"/>
      <c r="BH1158" s="216"/>
      <c r="BI1158" s="216"/>
      <c r="BJ1158" s="216"/>
      <c r="BK1158" s="216"/>
      <c r="BL1158" s="216"/>
      <c r="BM1158" s="219"/>
    </row>
    <row r="1159" spans="1:65">
      <c r="A1159" s="30"/>
      <c r="B1159" s="3" t="s">
        <v>263</v>
      </c>
      <c r="C1159" s="29"/>
      <c r="D1159" s="218">
        <v>23.15</v>
      </c>
      <c r="E1159" s="218">
        <v>20.674331738221653</v>
      </c>
      <c r="F1159" s="218">
        <v>25.1419</v>
      </c>
      <c r="G1159" s="218">
        <v>1.9</v>
      </c>
      <c r="H1159" s="218">
        <v>25.950000000000003</v>
      </c>
      <c r="I1159" s="218">
        <v>22.6</v>
      </c>
      <c r="J1159" s="218">
        <v>24.1</v>
      </c>
      <c r="K1159" s="218">
        <v>20.55</v>
      </c>
      <c r="L1159" s="218">
        <v>21.3</v>
      </c>
      <c r="M1159" s="218">
        <v>22.65</v>
      </c>
      <c r="N1159" s="218">
        <v>23.581033730100003</v>
      </c>
      <c r="O1159" s="218">
        <v>19.95</v>
      </c>
      <c r="P1159" s="218">
        <v>25.3</v>
      </c>
      <c r="Q1159" s="218">
        <v>23.700000000000003</v>
      </c>
      <c r="R1159" s="218">
        <v>10</v>
      </c>
      <c r="S1159" s="215"/>
      <c r="T1159" s="216"/>
      <c r="U1159" s="216"/>
      <c r="V1159" s="216"/>
      <c r="W1159" s="216"/>
      <c r="X1159" s="216"/>
      <c r="Y1159" s="216"/>
      <c r="Z1159" s="216"/>
      <c r="AA1159" s="216"/>
      <c r="AB1159" s="216"/>
      <c r="AC1159" s="216"/>
      <c r="AD1159" s="216"/>
      <c r="AE1159" s="216"/>
      <c r="AF1159" s="216"/>
      <c r="AG1159" s="216"/>
      <c r="AH1159" s="216"/>
      <c r="AI1159" s="216"/>
      <c r="AJ1159" s="216"/>
      <c r="AK1159" s="216"/>
      <c r="AL1159" s="216"/>
      <c r="AM1159" s="216"/>
      <c r="AN1159" s="216"/>
      <c r="AO1159" s="216"/>
      <c r="AP1159" s="216"/>
      <c r="AQ1159" s="216"/>
      <c r="AR1159" s="216"/>
      <c r="AS1159" s="216"/>
      <c r="AT1159" s="216"/>
      <c r="AU1159" s="216"/>
      <c r="AV1159" s="216"/>
      <c r="AW1159" s="216"/>
      <c r="AX1159" s="216"/>
      <c r="AY1159" s="216"/>
      <c r="AZ1159" s="216"/>
      <c r="BA1159" s="216"/>
      <c r="BB1159" s="216"/>
      <c r="BC1159" s="216"/>
      <c r="BD1159" s="216"/>
      <c r="BE1159" s="216"/>
      <c r="BF1159" s="216"/>
      <c r="BG1159" s="216"/>
      <c r="BH1159" s="216"/>
      <c r="BI1159" s="216"/>
      <c r="BJ1159" s="216"/>
      <c r="BK1159" s="216"/>
      <c r="BL1159" s="216"/>
      <c r="BM1159" s="219"/>
    </row>
    <row r="1160" spans="1:65">
      <c r="A1160" s="30"/>
      <c r="B1160" s="3" t="s">
        <v>264</v>
      </c>
      <c r="C1160" s="29"/>
      <c r="D1160" s="24">
        <v>0.42622372841814693</v>
      </c>
      <c r="E1160" s="24">
        <v>0.2780590621719487</v>
      </c>
      <c r="F1160" s="24">
        <v>0.17974386220396993</v>
      </c>
      <c r="G1160" s="24">
        <v>0.34302575219167869</v>
      </c>
      <c r="H1160" s="24">
        <v>0.84063468086123272</v>
      </c>
      <c r="I1160" s="24">
        <v>0.33466401061362966</v>
      </c>
      <c r="J1160" s="24">
        <v>0.50365331992022733</v>
      </c>
      <c r="K1160" s="24">
        <v>0.45350486950711721</v>
      </c>
      <c r="L1160" s="24">
        <v>0.71180521680208719</v>
      </c>
      <c r="M1160" s="24">
        <v>0.66558245169174901</v>
      </c>
      <c r="N1160" s="24">
        <v>0.58239209209863552</v>
      </c>
      <c r="O1160" s="24">
        <v>0.41472882706655495</v>
      </c>
      <c r="P1160" s="24">
        <v>1.0079682534683323</v>
      </c>
      <c r="Q1160" s="24">
        <v>0.66858058601787185</v>
      </c>
      <c r="R1160" s="24">
        <v>0.75277265270908111</v>
      </c>
      <c r="S1160" s="146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55"/>
    </row>
    <row r="1161" spans="1:65">
      <c r="A1161" s="30"/>
      <c r="B1161" s="3" t="s">
        <v>86</v>
      </c>
      <c r="C1161" s="29"/>
      <c r="D1161" s="13">
        <v>1.8464565852049687E-2</v>
      </c>
      <c r="E1161" s="13">
        <v>1.342563464017354E-2</v>
      </c>
      <c r="F1161" s="13">
        <v>7.1449982193130205E-3</v>
      </c>
      <c r="G1161" s="13">
        <v>0.17896995766522367</v>
      </c>
      <c r="H1161" s="13">
        <v>3.2167143400302266E-2</v>
      </c>
      <c r="I1161" s="13">
        <v>1.4808142062549986E-2</v>
      </c>
      <c r="J1161" s="13">
        <v>2.105867539736142E-2</v>
      </c>
      <c r="K1161" s="13">
        <v>2.2140188910030133E-2</v>
      </c>
      <c r="L1161" s="13">
        <v>3.3788222316554775E-2</v>
      </c>
      <c r="M1161" s="13">
        <v>2.9515851516263812E-2</v>
      </c>
      <c r="N1161" s="13">
        <v>2.463078327332574E-2</v>
      </c>
      <c r="O1161" s="13">
        <v>2.0840644576208791E-2</v>
      </c>
      <c r="P1161" s="13">
        <v>4.048065274973222E-2</v>
      </c>
      <c r="Q1161" s="13">
        <v>2.8510899190527579E-2</v>
      </c>
      <c r="R1161" s="13">
        <v>7.4043211741876835E-2</v>
      </c>
      <c r="S1161" s="146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55"/>
    </row>
    <row r="1162" spans="1:65">
      <c r="A1162" s="30"/>
      <c r="B1162" s="3" t="s">
        <v>265</v>
      </c>
      <c r="C1162" s="29"/>
      <c r="D1162" s="13">
        <v>6.8923583755300388E-3</v>
      </c>
      <c r="E1162" s="13">
        <v>-9.6586135678395912E-2</v>
      </c>
      <c r="F1162" s="13">
        <v>9.7328013113784584E-2</v>
      </c>
      <c r="G1162" s="13">
        <v>-0.91639521934065993</v>
      </c>
      <c r="H1162" s="13">
        <v>0.13993300933778441</v>
      </c>
      <c r="I1162" s="13">
        <v>-1.4190586312477493E-2</v>
      </c>
      <c r="J1162" s="13">
        <v>4.3242263010025761E-2</v>
      </c>
      <c r="K1162" s="13">
        <v>-0.10651934408409636</v>
      </c>
      <c r="L1162" s="13">
        <v>-8.1074410839949484E-2</v>
      </c>
      <c r="M1162" s="13">
        <v>-1.6371580590547108E-2</v>
      </c>
      <c r="N1162" s="13">
        <v>3.1387273693211259E-2</v>
      </c>
      <c r="O1162" s="13">
        <v>-0.13196427732824334</v>
      </c>
      <c r="P1162" s="13">
        <v>8.613515047873066E-2</v>
      </c>
      <c r="Q1162" s="13">
        <v>2.2886316414708174E-2</v>
      </c>
      <c r="R1162" s="13">
        <v>-0.55653116345915288</v>
      </c>
      <c r="S1162" s="146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55"/>
    </row>
    <row r="1163" spans="1:65">
      <c r="A1163" s="30"/>
      <c r="B1163" s="46" t="s">
        <v>266</v>
      </c>
      <c r="C1163" s="47"/>
      <c r="D1163" s="45">
        <v>0.09</v>
      </c>
      <c r="E1163" s="45">
        <v>0.75</v>
      </c>
      <c r="F1163" s="45">
        <v>0.81</v>
      </c>
      <c r="G1163" s="45">
        <v>7.36</v>
      </c>
      <c r="H1163" s="45">
        <v>1.1599999999999999</v>
      </c>
      <c r="I1163" s="45">
        <v>0.09</v>
      </c>
      <c r="J1163" s="45">
        <v>0.38</v>
      </c>
      <c r="K1163" s="45">
        <v>0.83</v>
      </c>
      <c r="L1163" s="45">
        <v>0.62</v>
      </c>
      <c r="M1163" s="45">
        <v>0.1</v>
      </c>
      <c r="N1163" s="45">
        <v>0.28000000000000003</v>
      </c>
      <c r="O1163" s="45">
        <v>1.03</v>
      </c>
      <c r="P1163" s="45">
        <v>0.72</v>
      </c>
      <c r="Q1163" s="45">
        <v>0.21</v>
      </c>
      <c r="R1163" s="45" t="s">
        <v>267</v>
      </c>
      <c r="S1163" s="146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55"/>
    </row>
    <row r="1164" spans="1:65">
      <c r="B1164" s="31"/>
      <c r="C1164" s="20"/>
      <c r="D1164" s="20"/>
      <c r="E1164" s="20"/>
      <c r="F1164" s="20"/>
      <c r="G1164" s="20"/>
      <c r="H1164" s="20"/>
      <c r="I1164" s="20"/>
      <c r="J1164" s="20"/>
      <c r="K1164" s="20"/>
      <c r="L1164" s="20"/>
      <c r="M1164" s="20"/>
      <c r="N1164" s="20"/>
      <c r="O1164" s="20"/>
      <c r="P1164" s="20"/>
      <c r="Q1164" s="20"/>
      <c r="R1164" s="20"/>
      <c r="BM1164" s="55"/>
    </row>
    <row r="1165" spans="1:65">
      <c r="BM1165" s="55"/>
    </row>
    <row r="1166" spans="1:65">
      <c r="BM1166" s="55"/>
    </row>
    <row r="1167" spans="1:65">
      <c r="BM1167" s="55"/>
    </row>
    <row r="1168" spans="1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6"/>
    </row>
    <row r="1214" spans="65:65">
      <c r="BM1214" s="57"/>
    </row>
    <row r="1215" spans="65:65">
      <c r="BM1215" s="57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  <row r="1221" spans="65:65">
      <c r="BM1221" s="57"/>
    </row>
    <row r="1222" spans="65:65">
      <c r="BM1222" s="57"/>
    </row>
    <row r="1223" spans="65:65">
      <c r="BM1223" s="57"/>
    </row>
    <row r="1224" spans="65:65">
      <c r="BM1224" s="57"/>
    </row>
    <row r="1225" spans="65:65">
      <c r="BM1225" s="57"/>
    </row>
    <row r="1226" spans="65:65">
      <c r="BM1226" s="57"/>
    </row>
    <row r="1227" spans="65:65">
      <c r="BM1227" s="57"/>
    </row>
    <row r="1228" spans="65:65">
      <c r="BM1228" s="57"/>
    </row>
    <row r="1229" spans="65:65">
      <c r="BM1229" s="57"/>
    </row>
    <row r="1230" spans="65:65">
      <c r="BM1230" s="57"/>
    </row>
    <row r="1231" spans="65:65">
      <c r="BM1231" s="57"/>
    </row>
    <row r="1232" spans="65:65">
      <c r="BM1232" s="57"/>
    </row>
    <row r="1233" spans="65:65">
      <c r="BM1233" s="57"/>
    </row>
    <row r="1234" spans="65:65">
      <c r="BM1234" s="57"/>
    </row>
    <row r="1235" spans="65:65">
      <c r="BM1235" s="57"/>
    </row>
    <row r="1236" spans="65:65">
      <c r="BM1236" s="57"/>
    </row>
    <row r="1237" spans="65:65">
      <c r="BM1237" s="57"/>
    </row>
    <row r="1238" spans="65:65">
      <c r="BM1238" s="57"/>
    </row>
    <row r="1239" spans="65:65">
      <c r="BM1239" s="57"/>
    </row>
    <row r="1240" spans="65:65">
      <c r="BM1240" s="57"/>
    </row>
    <row r="1241" spans="65:65">
      <c r="BM1241" s="57"/>
    </row>
    <row r="1242" spans="65:65">
      <c r="BM1242" s="57"/>
    </row>
    <row r="1243" spans="65:65">
      <c r="BM1243" s="57"/>
    </row>
    <row r="1244" spans="65:65">
      <c r="BM1244" s="57"/>
    </row>
    <row r="1245" spans="65:65">
      <c r="BM1245" s="57"/>
    </row>
    <row r="1246" spans="65:65">
      <c r="BM1246" s="57"/>
    </row>
    <row r="1247" spans="65:65">
      <c r="BM1247" s="57"/>
    </row>
  </sheetData>
  <dataConsolidate/>
  <conditionalFormatting sqref="B6:W11 B24:U29 B42:X47 B60:N65 B78:U83 B96:R101 B114:W119 B133:W138 B151:T156 B169:S174 B187:V192 B206:V211 B224:P229 B242:X247 B260:I265 B278:H283 B296:I301 B314:W319 B332:R337 B350:G355 B368:L373 B386:O391 B404:R409 B422:H427 B440:O445 B458:V463 B476:V481 B495:R500 B513:G518 B531:V536 B549:V554 B567:W572 B586:V591 B605:O610 B624:H629 B642:W647 B660:V665 B678:W683 B697:D702 B715:H720 B733:F738 B751:P756 B769:N774 B787:X792 B805:U810 B823:U828 B842:T847 B860:H865 B878:S883 B897:V902 B915:N920 B933:H938 B951:S956 B970:U975 B988:V993 B1006:U1011 B1024:G1029 B1042:U1047 B1061:V1066 B1079:T1084 B1098:R1103 B1116:G1121 B1134:X1139 B1152:R1157">
    <cfRule type="expression" dxfId="14" priority="192">
      <formula>AND($B6&lt;&gt;$B5,NOT(ISBLANK(INDIRECT(Anlyt_LabRefThisCol))))</formula>
    </cfRule>
  </conditionalFormatting>
  <conditionalFormatting sqref="C2:W17 C20:U35 C38:X53 C56:N71 C74:U89 C92:R107 C110:W125 C129:W144 C147:T162 C165:S180 C183:V198 C202:V217 C220:P235 C238:X253 C256:I271 C274:H289 C292:I307 C310:W325 C328:R343 C346:G361 C364:L379 C382:O397 C400:R415 C418:H433 C436:O451 C454:V469 C472:V487 C491:R506 C509:G524 C527:V542 C545:V560 C563:W578 C582:V597 C601:O616 C620:H635 C638:W653 C656:V671 C674:W689 C693:D708 C711:H726 C729:F744 C747:P762 C765:N780 C783:X798 C801:U816 C819:U834 C838:T853 C856:H871 C874:S889 C893:V908 C911:N926 C929:H944 C947:S962 C966:U981 C984:V999 C1002:U1017 C1020:G1035 C1038:U1053 C1057:V1072 C1075:T1090 C1094:R1109 C1112:G1127 C1130:X1145 C1148:R1163">
    <cfRule type="expression" dxfId="13" priority="190" stopIfTrue="1">
      <formula>AND(ISBLANK(INDIRECT(Anlyt_LabRefLastCol)),ISBLANK(INDIRECT(Anlyt_LabRefThisCol)))</formula>
    </cfRule>
    <cfRule type="expression" dxfId="12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8ABA8-AE99-4A82-AE33-11FFD0E962E9}">
  <sheetPr codeName="Sheet17"/>
  <dimension ref="A1:BN423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8" t="s">
        <v>618</v>
      </c>
      <c r="BM1" s="28" t="s">
        <v>323</v>
      </c>
    </row>
    <row r="2" spans="1:66" ht="19.5">
      <c r="A2" s="25" t="s">
        <v>117</v>
      </c>
      <c r="B2" s="18" t="s">
        <v>110</v>
      </c>
      <c r="C2" s="15" t="s">
        <v>111</v>
      </c>
      <c r="D2" s="16" t="s">
        <v>339</v>
      </c>
      <c r="E2" s="14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0" t="s">
        <v>112</v>
      </c>
      <c r="E3" s="14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98</v>
      </c>
      <c r="E4" s="14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4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10.35</v>
      </c>
      <c r="E6" s="14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10.32</v>
      </c>
      <c r="E7" s="14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8</v>
      </c>
    </row>
    <row r="8" spans="1:66">
      <c r="A8" s="30"/>
      <c r="B8" s="20" t="s">
        <v>262</v>
      </c>
      <c r="C8" s="12"/>
      <c r="D8" s="23">
        <v>10.335000000000001</v>
      </c>
      <c r="E8" s="146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263</v>
      </c>
      <c r="C9" s="29"/>
      <c r="D9" s="11">
        <v>10.335000000000001</v>
      </c>
      <c r="E9" s="14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10.335000000000001</v>
      </c>
      <c r="BN9" s="28"/>
    </row>
    <row r="10" spans="1:66">
      <c r="A10" s="30"/>
      <c r="B10" s="3" t="s">
        <v>264</v>
      </c>
      <c r="C10" s="29"/>
      <c r="D10" s="24">
        <v>2.1213203435595972E-2</v>
      </c>
      <c r="E10" s="14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14</v>
      </c>
    </row>
    <row r="11" spans="1:66">
      <c r="A11" s="30"/>
      <c r="B11" s="3" t="s">
        <v>86</v>
      </c>
      <c r="C11" s="29"/>
      <c r="D11" s="13">
        <v>2.0525595970581493E-3</v>
      </c>
      <c r="E11" s="146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265</v>
      </c>
      <c r="C12" s="29"/>
      <c r="D12" s="13">
        <v>0</v>
      </c>
      <c r="E12" s="14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266</v>
      </c>
      <c r="C13" s="47"/>
      <c r="D13" s="45" t="s">
        <v>267</v>
      </c>
      <c r="E13" s="146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619</v>
      </c>
      <c r="BM15" s="28" t="s">
        <v>323</v>
      </c>
    </row>
    <row r="16" spans="1:66" ht="15">
      <c r="A16" s="25" t="s">
        <v>7</v>
      </c>
      <c r="B16" s="18" t="s">
        <v>110</v>
      </c>
      <c r="C16" s="15" t="s">
        <v>111</v>
      </c>
      <c r="D16" s="16" t="s">
        <v>339</v>
      </c>
      <c r="E16" s="14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231</v>
      </c>
      <c r="C17" s="9" t="s">
        <v>231</v>
      </c>
      <c r="D17" s="10" t="s">
        <v>112</v>
      </c>
      <c r="E17" s="14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98</v>
      </c>
      <c r="E18" s="146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46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04">
        <v>140.00000000000003</v>
      </c>
      <c r="E20" s="206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8">
        <v>1</v>
      </c>
    </row>
    <row r="21" spans="1:65">
      <c r="A21" s="30"/>
      <c r="B21" s="19">
        <v>1</v>
      </c>
      <c r="C21" s="9">
        <v>2</v>
      </c>
      <c r="D21" s="209">
        <v>140.00000000000003</v>
      </c>
      <c r="E21" s="206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8">
        <v>9</v>
      </c>
    </row>
    <row r="22" spans="1:65">
      <c r="A22" s="30"/>
      <c r="B22" s="20" t="s">
        <v>262</v>
      </c>
      <c r="C22" s="12"/>
      <c r="D22" s="213">
        <v>140.00000000000003</v>
      </c>
      <c r="E22" s="206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8">
        <v>16</v>
      </c>
    </row>
    <row r="23" spans="1:65">
      <c r="A23" s="30"/>
      <c r="B23" s="3" t="s">
        <v>263</v>
      </c>
      <c r="C23" s="29"/>
      <c r="D23" s="209">
        <v>140.00000000000003</v>
      </c>
      <c r="E23" s="206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8">
        <v>140</v>
      </c>
    </row>
    <row r="24" spans="1:65">
      <c r="A24" s="30"/>
      <c r="B24" s="3" t="s">
        <v>264</v>
      </c>
      <c r="C24" s="29"/>
      <c r="D24" s="209">
        <v>0</v>
      </c>
      <c r="E24" s="206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8">
        <v>15</v>
      </c>
    </row>
    <row r="25" spans="1:65">
      <c r="A25" s="30"/>
      <c r="B25" s="3" t="s">
        <v>86</v>
      </c>
      <c r="C25" s="29"/>
      <c r="D25" s="13">
        <v>0</v>
      </c>
      <c r="E25" s="146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265</v>
      </c>
      <c r="C26" s="29"/>
      <c r="D26" s="13">
        <v>2.2204460492503131E-16</v>
      </c>
      <c r="E26" s="146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266</v>
      </c>
      <c r="C27" s="47"/>
      <c r="D27" s="45" t="s">
        <v>267</v>
      </c>
      <c r="E27" s="146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620</v>
      </c>
      <c r="BM29" s="28" t="s">
        <v>323</v>
      </c>
    </row>
    <row r="30" spans="1:65" ht="15">
      <c r="A30" s="25" t="s">
        <v>106</v>
      </c>
      <c r="B30" s="18" t="s">
        <v>110</v>
      </c>
      <c r="C30" s="15" t="s">
        <v>111</v>
      </c>
      <c r="D30" s="16" t="s">
        <v>339</v>
      </c>
      <c r="E30" s="146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231</v>
      </c>
      <c r="C31" s="9" t="s">
        <v>231</v>
      </c>
      <c r="D31" s="10" t="s">
        <v>112</v>
      </c>
      <c r="E31" s="146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98</v>
      </c>
      <c r="E32" s="146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46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04">
        <v>435</v>
      </c>
      <c r="E34" s="206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  <c r="BI34" s="207"/>
      <c r="BJ34" s="207"/>
      <c r="BK34" s="207"/>
      <c r="BL34" s="207"/>
      <c r="BM34" s="208">
        <v>1</v>
      </c>
    </row>
    <row r="35" spans="1:65">
      <c r="A35" s="30"/>
      <c r="B35" s="19">
        <v>1</v>
      </c>
      <c r="C35" s="9">
        <v>2</v>
      </c>
      <c r="D35" s="209">
        <v>435</v>
      </c>
      <c r="E35" s="206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7"/>
      <c r="BG35" s="207"/>
      <c r="BH35" s="207"/>
      <c r="BI35" s="207"/>
      <c r="BJ35" s="207"/>
      <c r="BK35" s="207"/>
      <c r="BL35" s="207"/>
      <c r="BM35" s="208">
        <v>10</v>
      </c>
    </row>
    <row r="36" spans="1:65">
      <c r="A36" s="30"/>
      <c r="B36" s="20" t="s">
        <v>262</v>
      </c>
      <c r="C36" s="12"/>
      <c r="D36" s="213">
        <v>435</v>
      </c>
      <c r="E36" s="206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207"/>
      <c r="AY36" s="207"/>
      <c r="AZ36" s="207"/>
      <c r="BA36" s="207"/>
      <c r="BB36" s="207"/>
      <c r="BC36" s="207"/>
      <c r="BD36" s="207"/>
      <c r="BE36" s="207"/>
      <c r="BF36" s="207"/>
      <c r="BG36" s="207"/>
      <c r="BH36" s="207"/>
      <c r="BI36" s="207"/>
      <c r="BJ36" s="207"/>
      <c r="BK36" s="207"/>
      <c r="BL36" s="207"/>
      <c r="BM36" s="208">
        <v>16</v>
      </c>
    </row>
    <row r="37" spans="1:65">
      <c r="A37" s="30"/>
      <c r="B37" s="3" t="s">
        <v>263</v>
      </c>
      <c r="C37" s="29"/>
      <c r="D37" s="209">
        <v>435</v>
      </c>
      <c r="E37" s="206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  <c r="AH37" s="207"/>
      <c r="AI37" s="207"/>
      <c r="AJ37" s="207"/>
      <c r="AK37" s="207"/>
      <c r="AL37" s="207"/>
      <c r="AM37" s="207"/>
      <c r="AN37" s="207"/>
      <c r="AO37" s="207"/>
      <c r="AP37" s="207"/>
      <c r="AQ37" s="207"/>
      <c r="AR37" s="207"/>
      <c r="AS37" s="207"/>
      <c r="AT37" s="207"/>
      <c r="AU37" s="207"/>
      <c r="AV37" s="207"/>
      <c r="AW37" s="207"/>
      <c r="AX37" s="207"/>
      <c r="AY37" s="207"/>
      <c r="AZ37" s="207"/>
      <c r="BA37" s="207"/>
      <c r="BB37" s="207"/>
      <c r="BC37" s="207"/>
      <c r="BD37" s="207"/>
      <c r="BE37" s="207"/>
      <c r="BF37" s="207"/>
      <c r="BG37" s="207"/>
      <c r="BH37" s="207"/>
      <c r="BI37" s="207"/>
      <c r="BJ37" s="207"/>
      <c r="BK37" s="207"/>
      <c r="BL37" s="207"/>
      <c r="BM37" s="208">
        <v>435.435</v>
      </c>
    </row>
    <row r="38" spans="1:65">
      <c r="A38" s="30"/>
      <c r="B38" s="3" t="s">
        <v>264</v>
      </c>
      <c r="C38" s="29"/>
      <c r="D38" s="209">
        <v>0</v>
      </c>
      <c r="E38" s="206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7"/>
      <c r="BG38" s="207"/>
      <c r="BH38" s="207"/>
      <c r="BI38" s="207"/>
      <c r="BJ38" s="207"/>
      <c r="BK38" s="207"/>
      <c r="BL38" s="207"/>
      <c r="BM38" s="208">
        <v>16</v>
      </c>
    </row>
    <row r="39" spans="1:65">
      <c r="A39" s="30"/>
      <c r="B39" s="3" t="s">
        <v>86</v>
      </c>
      <c r="C39" s="29"/>
      <c r="D39" s="13">
        <v>0</v>
      </c>
      <c r="E39" s="14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265</v>
      </c>
      <c r="C40" s="29"/>
      <c r="D40" s="13">
        <v>-9.9900099900096517E-4</v>
      </c>
      <c r="E40" s="146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266</v>
      </c>
      <c r="C41" s="47"/>
      <c r="D41" s="45" t="s">
        <v>267</v>
      </c>
      <c r="E41" s="146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621</v>
      </c>
      <c r="BM43" s="28" t="s">
        <v>323</v>
      </c>
    </row>
    <row r="44" spans="1:65" ht="15">
      <c r="A44" s="25" t="s">
        <v>100</v>
      </c>
      <c r="B44" s="18" t="s">
        <v>110</v>
      </c>
      <c r="C44" s="15" t="s">
        <v>111</v>
      </c>
      <c r="D44" s="16" t="s">
        <v>339</v>
      </c>
      <c r="E44" s="146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231</v>
      </c>
      <c r="C45" s="9" t="s">
        <v>231</v>
      </c>
      <c r="D45" s="10" t="s">
        <v>112</v>
      </c>
      <c r="E45" s="146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98</v>
      </c>
      <c r="E46" s="146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46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1.66</v>
      </c>
      <c r="E48" s="146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1.66</v>
      </c>
      <c r="E49" s="146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11</v>
      </c>
    </row>
    <row r="50" spans="1:65">
      <c r="A50" s="30"/>
      <c r="B50" s="20" t="s">
        <v>262</v>
      </c>
      <c r="C50" s="12"/>
      <c r="D50" s="23">
        <v>1.66</v>
      </c>
      <c r="E50" s="146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263</v>
      </c>
      <c r="C51" s="29"/>
      <c r="D51" s="11">
        <v>1.66</v>
      </c>
      <c r="E51" s="146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1.66</v>
      </c>
    </row>
    <row r="52" spans="1:65">
      <c r="A52" s="30"/>
      <c r="B52" s="3" t="s">
        <v>264</v>
      </c>
      <c r="C52" s="29"/>
      <c r="D52" s="24">
        <v>0</v>
      </c>
      <c r="E52" s="146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17</v>
      </c>
    </row>
    <row r="53" spans="1:65">
      <c r="A53" s="30"/>
      <c r="B53" s="3" t="s">
        <v>86</v>
      </c>
      <c r="C53" s="29"/>
      <c r="D53" s="13">
        <v>0</v>
      </c>
      <c r="E53" s="146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265</v>
      </c>
      <c r="C54" s="29"/>
      <c r="D54" s="13">
        <v>0</v>
      </c>
      <c r="E54" s="146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266</v>
      </c>
      <c r="C55" s="47"/>
      <c r="D55" s="45" t="s">
        <v>267</v>
      </c>
      <c r="E55" s="146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622</v>
      </c>
      <c r="BM57" s="28" t="s">
        <v>323</v>
      </c>
    </row>
    <row r="58" spans="1:65" ht="15">
      <c r="A58" s="25" t="s">
        <v>206</v>
      </c>
      <c r="B58" s="18" t="s">
        <v>110</v>
      </c>
      <c r="C58" s="15" t="s">
        <v>111</v>
      </c>
      <c r="D58" s="16" t="s">
        <v>339</v>
      </c>
      <c r="E58" s="146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231</v>
      </c>
      <c r="C59" s="9" t="s">
        <v>231</v>
      </c>
      <c r="D59" s="10" t="s">
        <v>112</v>
      </c>
      <c r="E59" s="146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98</v>
      </c>
      <c r="E60" s="146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0</v>
      </c>
    </row>
    <row r="61" spans="1:65">
      <c r="A61" s="30"/>
      <c r="B61" s="19"/>
      <c r="C61" s="9"/>
      <c r="D61" s="26"/>
      <c r="E61" s="146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0</v>
      </c>
    </row>
    <row r="62" spans="1:65">
      <c r="A62" s="30"/>
      <c r="B62" s="18">
        <v>1</v>
      </c>
      <c r="C62" s="14">
        <v>1</v>
      </c>
      <c r="D62" s="204">
        <v>50</v>
      </c>
      <c r="E62" s="206"/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7"/>
      <c r="S62" s="207"/>
      <c r="T62" s="207"/>
      <c r="U62" s="207"/>
      <c r="V62" s="207"/>
      <c r="W62" s="207"/>
      <c r="X62" s="207"/>
      <c r="Y62" s="207"/>
      <c r="Z62" s="207"/>
      <c r="AA62" s="207"/>
      <c r="AB62" s="207"/>
      <c r="AC62" s="207"/>
      <c r="AD62" s="207"/>
      <c r="AE62" s="207"/>
      <c r="AF62" s="207"/>
      <c r="AG62" s="207"/>
      <c r="AH62" s="207"/>
      <c r="AI62" s="207"/>
      <c r="AJ62" s="207"/>
      <c r="AK62" s="207"/>
      <c r="AL62" s="207"/>
      <c r="AM62" s="207"/>
      <c r="AN62" s="207"/>
      <c r="AO62" s="207"/>
      <c r="AP62" s="207"/>
      <c r="AQ62" s="207"/>
      <c r="AR62" s="207"/>
      <c r="AS62" s="207"/>
      <c r="AT62" s="207"/>
      <c r="AU62" s="207"/>
      <c r="AV62" s="207"/>
      <c r="AW62" s="207"/>
      <c r="AX62" s="207"/>
      <c r="AY62" s="207"/>
      <c r="AZ62" s="207"/>
      <c r="BA62" s="207"/>
      <c r="BB62" s="207"/>
      <c r="BC62" s="207"/>
      <c r="BD62" s="207"/>
      <c r="BE62" s="207"/>
      <c r="BF62" s="207"/>
      <c r="BG62" s="207"/>
      <c r="BH62" s="207"/>
      <c r="BI62" s="207"/>
      <c r="BJ62" s="207"/>
      <c r="BK62" s="207"/>
      <c r="BL62" s="207"/>
      <c r="BM62" s="208">
        <v>1</v>
      </c>
    </row>
    <row r="63" spans="1:65">
      <c r="A63" s="30"/>
      <c r="B63" s="19">
        <v>1</v>
      </c>
      <c r="C63" s="9">
        <v>2</v>
      </c>
      <c r="D63" s="209">
        <v>60</v>
      </c>
      <c r="E63" s="206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207"/>
      <c r="X63" s="207"/>
      <c r="Y63" s="207"/>
      <c r="Z63" s="207"/>
      <c r="AA63" s="207"/>
      <c r="AB63" s="207"/>
      <c r="AC63" s="207"/>
      <c r="AD63" s="207"/>
      <c r="AE63" s="207"/>
      <c r="AF63" s="207"/>
      <c r="AG63" s="207"/>
      <c r="AH63" s="207"/>
      <c r="AI63" s="207"/>
      <c r="AJ63" s="207"/>
      <c r="AK63" s="207"/>
      <c r="AL63" s="207"/>
      <c r="AM63" s="207"/>
      <c r="AN63" s="207"/>
      <c r="AO63" s="207"/>
      <c r="AP63" s="207"/>
      <c r="AQ63" s="207"/>
      <c r="AR63" s="207"/>
      <c r="AS63" s="207"/>
      <c r="AT63" s="207"/>
      <c r="AU63" s="207"/>
      <c r="AV63" s="207"/>
      <c r="AW63" s="207"/>
      <c r="AX63" s="207"/>
      <c r="AY63" s="207"/>
      <c r="AZ63" s="207"/>
      <c r="BA63" s="207"/>
      <c r="BB63" s="207"/>
      <c r="BC63" s="207"/>
      <c r="BD63" s="207"/>
      <c r="BE63" s="207"/>
      <c r="BF63" s="207"/>
      <c r="BG63" s="207"/>
      <c r="BH63" s="207"/>
      <c r="BI63" s="207"/>
      <c r="BJ63" s="207"/>
      <c r="BK63" s="207"/>
      <c r="BL63" s="207"/>
      <c r="BM63" s="208">
        <v>12</v>
      </c>
    </row>
    <row r="64" spans="1:65">
      <c r="A64" s="30"/>
      <c r="B64" s="20" t="s">
        <v>262</v>
      </c>
      <c r="C64" s="12"/>
      <c r="D64" s="213">
        <v>55</v>
      </c>
      <c r="E64" s="206"/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7"/>
      <c r="Q64" s="207"/>
      <c r="R64" s="207"/>
      <c r="S64" s="207"/>
      <c r="T64" s="207"/>
      <c r="U64" s="207"/>
      <c r="V64" s="207"/>
      <c r="W64" s="207"/>
      <c r="X64" s="207"/>
      <c r="Y64" s="207"/>
      <c r="Z64" s="207"/>
      <c r="AA64" s="207"/>
      <c r="AB64" s="207"/>
      <c r="AC64" s="207"/>
      <c r="AD64" s="207"/>
      <c r="AE64" s="207"/>
      <c r="AF64" s="207"/>
      <c r="AG64" s="207"/>
      <c r="AH64" s="207"/>
      <c r="AI64" s="207"/>
      <c r="AJ64" s="207"/>
      <c r="AK64" s="207"/>
      <c r="AL64" s="207"/>
      <c r="AM64" s="207"/>
      <c r="AN64" s="207"/>
      <c r="AO64" s="207"/>
      <c r="AP64" s="207"/>
      <c r="AQ64" s="207"/>
      <c r="AR64" s="207"/>
      <c r="AS64" s="207"/>
      <c r="AT64" s="207"/>
      <c r="AU64" s="207"/>
      <c r="AV64" s="207"/>
      <c r="AW64" s="207"/>
      <c r="AX64" s="207"/>
      <c r="AY64" s="207"/>
      <c r="AZ64" s="207"/>
      <c r="BA64" s="207"/>
      <c r="BB64" s="207"/>
      <c r="BC64" s="207"/>
      <c r="BD64" s="207"/>
      <c r="BE64" s="207"/>
      <c r="BF64" s="207"/>
      <c r="BG64" s="207"/>
      <c r="BH64" s="207"/>
      <c r="BI64" s="207"/>
      <c r="BJ64" s="207"/>
      <c r="BK64" s="207"/>
      <c r="BL64" s="207"/>
      <c r="BM64" s="208">
        <v>16</v>
      </c>
    </row>
    <row r="65" spans="1:65">
      <c r="A65" s="30"/>
      <c r="B65" s="3" t="s">
        <v>263</v>
      </c>
      <c r="C65" s="29"/>
      <c r="D65" s="209">
        <v>55</v>
      </c>
      <c r="E65" s="206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R65" s="207"/>
      <c r="S65" s="207"/>
      <c r="T65" s="207"/>
      <c r="U65" s="207"/>
      <c r="V65" s="207"/>
      <c r="W65" s="207"/>
      <c r="X65" s="207"/>
      <c r="Y65" s="207"/>
      <c r="Z65" s="207"/>
      <c r="AA65" s="207"/>
      <c r="AB65" s="207"/>
      <c r="AC65" s="207"/>
      <c r="AD65" s="207"/>
      <c r="AE65" s="207"/>
      <c r="AF65" s="207"/>
      <c r="AG65" s="207"/>
      <c r="AH65" s="207"/>
      <c r="AI65" s="207"/>
      <c r="AJ65" s="207"/>
      <c r="AK65" s="207"/>
      <c r="AL65" s="207"/>
      <c r="AM65" s="207"/>
      <c r="AN65" s="207"/>
      <c r="AO65" s="207"/>
      <c r="AP65" s="207"/>
      <c r="AQ65" s="207"/>
      <c r="AR65" s="207"/>
      <c r="AS65" s="207"/>
      <c r="AT65" s="207"/>
      <c r="AU65" s="207"/>
      <c r="AV65" s="207"/>
      <c r="AW65" s="207"/>
      <c r="AX65" s="207"/>
      <c r="AY65" s="207"/>
      <c r="AZ65" s="207"/>
      <c r="BA65" s="207"/>
      <c r="BB65" s="207"/>
      <c r="BC65" s="207"/>
      <c r="BD65" s="207"/>
      <c r="BE65" s="207"/>
      <c r="BF65" s="207"/>
      <c r="BG65" s="207"/>
      <c r="BH65" s="207"/>
      <c r="BI65" s="207"/>
      <c r="BJ65" s="207"/>
      <c r="BK65" s="207"/>
      <c r="BL65" s="207"/>
      <c r="BM65" s="208">
        <v>55</v>
      </c>
    </row>
    <row r="66" spans="1:65">
      <c r="A66" s="30"/>
      <c r="B66" s="3" t="s">
        <v>264</v>
      </c>
      <c r="C66" s="29"/>
      <c r="D66" s="209">
        <v>7.0710678118654755</v>
      </c>
      <c r="E66" s="206"/>
      <c r="F66" s="207"/>
      <c r="G66" s="207"/>
      <c r="H66" s="207"/>
      <c r="I66" s="207"/>
      <c r="J66" s="207"/>
      <c r="K66" s="207"/>
      <c r="L66" s="207"/>
      <c r="M66" s="207"/>
      <c r="N66" s="207"/>
      <c r="O66" s="207"/>
      <c r="P66" s="207"/>
      <c r="Q66" s="207"/>
      <c r="R66" s="207"/>
      <c r="S66" s="207"/>
      <c r="T66" s="207"/>
      <c r="U66" s="207"/>
      <c r="V66" s="207"/>
      <c r="W66" s="207"/>
      <c r="X66" s="207"/>
      <c r="Y66" s="207"/>
      <c r="Z66" s="207"/>
      <c r="AA66" s="207"/>
      <c r="AB66" s="207"/>
      <c r="AC66" s="207"/>
      <c r="AD66" s="207"/>
      <c r="AE66" s="207"/>
      <c r="AF66" s="207"/>
      <c r="AG66" s="207"/>
      <c r="AH66" s="207"/>
      <c r="AI66" s="207"/>
      <c r="AJ66" s="207"/>
      <c r="AK66" s="207"/>
      <c r="AL66" s="207"/>
      <c r="AM66" s="207"/>
      <c r="AN66" s="207"/>
      <c r="AO66" s="207"/>
      <c r="AP66" s="207"/>
      <c r="AQ66" s="207"/>
      <c r="AR66" s="207"/>
      <c r="AS66" s="207"/>
      <c r="AT66" s="207"/>
      <c r="AU66" s="207"/>
      <c r="AV66" s="207"/>
      <c r="AW66" s="207"/>
      <c r="AX66" s="207"/>
      <c r="AY66" s="207"/>
      <c r="AZ66" s="207"/>
      <c r="BA66" s="207"/>
      <c r="BB66" s="207"/>
      <c r="BC66" s="207"/>
      <c r="BD66" s="207"/>
      <c r="BE66" s="207"/>
      <c r="BF66" s="207"/>
      <c r="BG66" s="207"/>
      <c r="BH66" s="207"/>
      <c r="BI66" s="207"/>
      <c r="BJ66" s="207"/>
      <c r="BK66" s="207"/>
      <c r="BL66" s="207"/>
      <c r="BM66" s="208">
        <v>18</v>
      </c>
    </row>
    <row r="67" spans="1:65">
      <c r="A67" s="30"/>
      <c r="B67" s="3" t="s">
        <v>86</v>
      </c>
      <c r="C67" s="29"/>
      <c r="D67" s="13">
        <v>0.12856486930664501</v>
      </c>
      <c r="E67" s="146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265</v>
      </c>
      <c r="C68" s="29"/>
      <c r="D68" s="13">
        <v>0</v>
      </c>
      <c r="E68" s="146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266</v>
      </c>
      <c r="C69" s="47"/>
      <c r="D69" s="45" t="s">
        <v>267</v>
      </c>
      <c r="E69" s="146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623</v>
      </c>
      <c r="BM71" s="28" t="s">
        <v>323</v>
      </c>
    </row>
    <row r="72" spans="1:65" ht="15">
      <c r="A72" s="25" t="s">
        <v>25</v>
      </c>
      <c r="B72" s="18" t="s">
        <v>110</v>
      </c>
      <c r="C72" s="15" t="s">
        <v>111</v>
      </c>
      <c r="D72" s="16" t="s">
        <v>339</v>
      </c>
      <c r="E72" s="146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231</v>
      </c>
      <c r="C73" s="9" t="s">
        <v>231</v>
      </c>
      <c r="D73" s="10" t="s">
        <v>112</v>
      </c>
      <c r="E73" s="146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98</v>
      </c>
      <c r="E74" s="146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/>
      <c r="C75" s="9"/>
      <c r="D75" s="26"/>
      <c r="E75" s="146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8">
        <v>1</v>
      </c>
      <c r="C76" s="14">
        <v>1</v>
      </c>
      <c r="D76" s="214">
        <v>20</v>
      </c>
      <c r="E76" s="215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7">
        <v>1</v>
      </c>
    </row>
    <row r="77" spans="1:65">
      <c r="A77" s="30"/>
      <c r="B77" s="19">
        <v>1</v>
      </c>
      <c r="C77" s="9">
        <v>2</v>
      </c>
      <c r="D77" s="218">
        <v>20</v>
      </c>
      <c r="E77" s="215"/>
      <c r="F77" s="216"/>
      <c r="G77" s="216"/>
      <c r="H77" s="216"/>
      <c r="I77" s="216"/>
      <c r="J77" s="216"/>
      <c r="K77" s="216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7">
        <v>13</v>
      </c>
    </row>
    <row r="78" spans="1:65">
      <c r="A78" s="30"/>
      <c r="B78" s="20" t="s">
        <v>262</v>
      </c>
      <c r="C78" s="12"/>
      <c r="D78" s="220">
        <v>20</v>
      </c>
      <c r="E78" s="215"/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7">
        <v>16</v>
      </c>
    </row>
    <row r="79" spans="1:65">
      <c r="A79" s="30"/>
      <c r="B79" s="3" t="s">
        <v>263</v>
      </c>
      <c r="C79" s="29"/>
      <c r="D79" s="218">
        <v>20</v>
      </c>
      <c r="E79" s="215"/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7">
        <v>20</v>
      </c>
    </row>
    <row r="80" spans="1:65">
      <c r="A80" s="30"/>
      <c r="B80" s="3" t="s">
        <v>264</v>
      </c>
      <c r="C80" s="29"/>
      <c r="D80" s="218">
        <v>0</v>
      </c>
      <c r="E80" s="215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7">
        <v>19</v>
      </c>
    </row>
    <row r="81" spans="1:65">
      <c r="A81" s="30"/>
      <c r="B81" s="3" t="s">
        <v>86</v>
      </c>
      <c r="C81" s="29"/>
      <c r="D81" s="13">
        <v>0</v>
      </c>
      <c r="E81" s="146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265</v>
      </c>
      <c r="C82" s="29"/>
      <c r="D82" s="13">
        <v>0</v>
      </c>
      <c r="E82" s="146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266</v>
      </c>
      <c r="C83" s="47"/>
      <c r="D83" s="45" t="s">
        <v>267</v>
      </c>
      <c r="E83" s="146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624</v>
      </c>
      <c r="BM85" s="28" t="s">
        <v>323</v>
      </c>
    </row>
    <row r="86" spans="1:65" ht="19.5">
      <c r="A86" s="25" t="s">
        <v>340</v>
      </c>
      <c r="B86" s="18" t="s">
        <v>110</v>
      </c>
      <c r="C86" s="15" t="s">
        <v>111</v>
      </c>
      <c r="D86" s="16" t="s">
        <v>339</v>
      </c>
      <c r="E86" s="146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231</v>
      </c>
      <c r="C87" s="9" t="s">
        <v>231</v>
      </c>
      <c r="D87" s="10" t="s">
        <v>112</v>
      </c>
      <c r="E87" s="146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98</v>
      </c>
      <c r="E88" s="146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0</v>
      </c>
    </row>
    <row r="89" spans="1:65">
      <c r="A89" s="30"/>
      <c r="B89" s="19"/>
      <c r="C89" s="9"/>
      <c r="D89" s="26"/>
      <c r="E89" s="146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0</v>
      </c>
    </row>
    <row r="90" spans="1:65">
      <c r="A90" s="30"/>
      <c r="B90" s="18">
        <v>1</v>
      </c>
      <c r="C90" s="14">
        <v>1</v>
      </c>
      <c r="D90" s="204">
        <v>175</v>
      </c>
      <c r="E90" s="206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7"/>
      <c r="Q90" s="207"/>
      <c r="R90" s="207"/>
      <c r="S90" s="207"/>
      <c r="T90" s="207"/>
      <c r="U90" s="207"/>
      <c r="V90" s="207"/>
      <c r="W90" s="207"/>
      <c r="X90" s="207"/>
      <c r="Y90" s="207"/>
      <c r="Z90" s="207"/>
      <c r="AA90" s="207"/>
      <c r="AB90" s="207"/>
      <c r="AC90" s="207"/>
      <c r="AD90" s="207"/>
      <c r="AE90" s="207"/>
      <c r="AF90" s="207"/>
      <c r="AG90" s="207"/>
      <c r="AH90" s="207"/>
      <c r="AI90" s="207"/>
      <c r="AJ90" s="207"/>
      <c r="AK90" s="207"/>
      <c r="AL90" s="207"/>
      <c r="AM90" s="207"/>
      <c r="AN90" s="207"/>
      <c r="AO90" s="207"/>
      <c r="AP90" s="207"/>
      <c r="AQ90" s="207"/>
      <c r="AR90" s="207"/>
      <c r="AS90" s="207"/>
      <c r="AT90" s="207"/>
      <c r="AU90" s="207"/>
      <c r="AV90" s="207"/>
      <c r="AW90" s="207"/>
      <c r="AX90" s="207"/>
      <c r="AY90" s="207"/>
      <c r="AZ90" s="207"/>
      <c r="BA90" s="207"/>
      <c r="BB90" s="207"/>
      <c r="BC90" s="207"/>
      <c r="BD90" s="207"/>
      <c r="BE90" s="207"/>
      <c r="BF90" s="207"/>
      <c r="BG90" s="207"/>
      <c r="BH90" s="207"/>
      <c r="BI90" s="207"/>
      <c r="BJ90" s="207"/>
      <c r="BK90" s="207"/>
      <c r="BL90" s="207"/>
      <c r="BM90" s="208">
        <v>1</v>
      </c>
    </row>
    <row r="91" spans="1:65">
      <c r="A91" s="30"/>
      <c r="B91" s="19">
        <v>1</v>
      </c>
      <c r="C91" s="9">
        <v>2</v>
      </c>
      <c r="D91" s="209">
        <v>175</v>
      </c>
      <c r="E91" s="206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7"/>
      <c r="Q91" s="207"/>
      <c r="R91" s="207"/>
      <c r="S91" s="207"/>
      <c r="T91" s="207"/>
      <c r="U91" s="207"/>
      <c r="V91" s="207"/>
      <c r="W91" s="207"/>
      <c r="X91" s="207"/>
      <c r="Y91" s="207"/>
      <c r="Z91" s="207"/>
      <c r="AA91" s="207"/>
      <c r="AB91" s="207"/>
      <c r="AC91" s="207"/>
      <c r="AD91" s="207"/>
      <c r="AE91" s="207"/>
      <c r="AF91" s="207"/>
      <c r="AG91" s="207"/>
      <c r="AH91" s="207"/>
      <c r="AI91" s="207"/>
      <c r="AJ91" s="207"/>
      <c r="AK91" s="207"/>
      <c r="AL91" s="207"/>
      <c r="AM91" s="207"/>
      <c r="AN91" s="207"/>
      <c r="AO91" s="207"/>
      <c r="AP91" s="207"/>
      <c r="AQ91" s="207"/>
      <c r="AR91" s="207"/>
      <c r="AS91" s="207"/>
      <c r="AT91" s="207"/>
      <c r="AU91" s="207"/>
      <c r="AV91" s="207"/>
      <c r="AW91" s="207"/>
      <c r="AX91" s="207"/>
      <c r="AY91" s="207"/>
      <c r="AZ91" s="207"/>
      <c r="BA91" s="207"/>
      <c r="BB91" s="207"/>
      <c r="BC91" s="207"/>
      <c r="BD91" s="207"/>
      <c r="BE91" s="207"/>
      <c r="BF91" s="207"/>
      <c r="BG91" s="207"/>
      <c r="BH91" s="207"/>
      <c r="BI91" s="207"/>
      <c r="BJ91" s="207"/>
      <c r="BK91" s="207"/>
      <c r="BL91" s="207"/>
      <c r="BM91" s="208">
        <v>14</v>
      </c>
    </row>
    <row r="92" spans="1:65">
      <c r="A92" s="30"/>
      <c r="B92" s="20" t="s">
        <v>262</v>
      </c>
      <c r="C92" s="12"/>
      <c r="D92" s="213">
        <v>175</v>
      </c>
      <c r="E92" s="206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  <c r="AG92" s="207"/>
      <c r="AH92" s="207"/>
      <c r="AI92" s="207"/>
      <c r="AJ92" s="207"/>
      <c r="AK92" s="207"/>
      <c r="AL92" s="207"/>
      <c r="AM92" s="207"/>
      <c r="AN92" s="207"/>
      <c r="AO92" s="207"/>
      <c r="AP92" s="207"/>
      <c r="AQ92" s="207"/>
      <c r="AR92" s="207"/>
      <c r="AS92" s="207"/>
      <c r="AT92" s="207"/>
      <c r="AU92" s="207"/>
      <c r="AV92" s="207"/>
      <c r="AW92" s="207"/>
      <c r="AX92" s="207"/>
      <c r="AY92" s="207"/>
      <c r="AZ92" s="207"/>
      <c r="BA92" s="207"/>
      <c r="BB92" s="207"/>
      <c r="BC92" s="207"/>
      <c r="BD92" s="207"/>
      <c r="BE92" s="207"/>
      <c r="BF92" s="207"/>
      <c r="BG92" s="207"/>
      <c r="BH92" s="207"/>
      <c r="BI92" s="207"/>
      <c r="BJ92" s="207"/>
      <c r="BK92" s="207"/>
      <c r="BL92" s="207"/>
      <c r="BM92" s="208">
        <v>16</v>
      </c>
    </row>
    <row r="93" spans="1:65">
      <c r="A93" s="30"/>
      <c r="B93" s="3" t="s">
        <v>263</v>
      </c>
      <c r="C93" s="29"/>
      <c r="D93" s="209">
        <v>175</v>
      </c>
      <c r="E93" s="206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7"/>
      <c r="Q93" s="207"/>
      <c r="R93" s="207"/>
      <c r="S93" s="207"/>
      <c r="T93" s="207"/>
      <c r="U93" s="207"/>
      <c r="V93" s="207"/>
      <c r="W93" s="207"/>
      <c r="X93" s="207"/>
      <c r="Y93" s="207"/>
      <c r="Z93" s="207"/>
      <c r="AA93" s="207"/>
      <c r="AB93" s="207"/>
      <c r="AC93" s="207"/>
      <c r="AD93" s="207"/>
      <c r="AE93" s="207"/>
      <c r="AF93" s="207"/>
      <c r="AG93" s="207"/>
      <c r="AH93" s="207"/>
      <c r="AI93" s="207"/>
      <c r="AJ93" s="207"/>
      <c r="AK93" s="207"/>
      <c r="AL93" s="207"/>
      <c r="AM93" s="207"/>
      <c r="AN93" s="207"/>
      <c r="AO93" s="207"/>
      <c r="AP93" s="207"/>
      <c r="AQ93" s="207"/>
      <c r="AR93" s="207"/>
      <c r="AS93" s="207"/>
      <c r="AT93" s="207"/>
      <c r="AU93" s="207"/>
      <c r="AV93" s="207"/>
      <c r="AW93" s="207"/>
      <c r="AX93" s="207"/>
      <c r="AY93" s="207"/>
      <c r="AZ93" s="207"/>
      <c r="BA93" s="207"/>
      <c r="BB93" s="207"/>
      <c r="BC93" s="207"/>
      <c r="BD93" s="207"/>
      <c r="BE93" s="207"/>
      <c r="BF93" s="207"/>
      <c r="BG93" s="207"/>
      <c r="BH93" s="207"/>
      <c r="BI93" s="207"/>
      <c r="BJ93" s="207"/>
      <c r="BK93" s="207"/>
      <c r="BL93" s="207"/>
      <c r="BM93" s="208">
        <v>175.38</v>
      </c>
    </row>
    <row r="94" spans="1:65">
      <c r="A94" s="30"/>
      <c r="B94" s="3" t="s">
        <v>264</v>
      </c>
      <c r="C94" s="29"/>
      <c r="D94" s="209">
        <v>0</v>
      </c>
      <c r="E94" s="206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7"/>
      <c r="Q94" s="207"/>
      <c r="R94" s="207"/>
      <c r="S94" s="207"/>
      <c r="T94" s="207"/>
      <c r="U94" s="207"/>
      <c r="V94" s="207"/>
      <c r="W94" s="207"/>
      <c r="X94" s="207"/>
      <c r="Y94" s="207"/>
      <c r="Z94" s="207"/>
      <c r="AA94" s="207"/>
      <c r="AB94" s="207"/>
      <c r="AC94" s="207"/>
      <c r="AD94" s="207"/>
      <c r="AE94" s="207"/>
      <c r="AF94" s="207"/>
      <c r="AG94" s="207"/>
      <c r="AH94" s="207"/>
      <c r="AI94" s="207"/>
      <c r="AJ94" s="207"/>
      <c r="AK94" s="207"/>
      <c r="AL94" s="207"/>
      <c r="AM94" s="207"/>
      <c r="AN94" s="207"/>
      <c r="AO94" s="207"/>
      <c r="AP94" s="207"/>
      <c r="AQ94" s="207"/>
      <c r="AR94" s="207"/>
      <c r="AS94" s="207"/>
      <c r="AT94" s="207"/>
      <c r="AU94" s="207"/>
      <c r="AV94" s="207"/>
      <c r="AW94" s="207"/>
      <c r="AX94" s="207"/>
      <c r="AY94" s="207"/>
      <c r="AZ94" s="207"/>
      <c r="BA94" s="207"/>
      <c r="BB94" s="207"/>
      <c r="BC94" s="207"/>
      <c r="BD94" s="207"/>
      <c r="BE94" s="207"/>
      <c r="BF94" s="207"/>
      <c r="BG94" s="207"/>
      <c r="BH94" s="207"/>
      <c r="BI94" s="207"/>
      <c r="BJ94" s="207"/>
      <c r="BK94" s="207"/>
      <c r="BL94" s="207"/>
      <c r="BM94" s="208">
        <v>20</v>
      </c>
    </row>
    <row r="95" spans="1:65">
      <c r="A95" s="30"/>
      <c r="B95" s="3" t="s">
        <v>86</v>
      </c>
      <c r="C95" s="29"/>
      <c r="D95" s="13">
        <v>0</v>
      </c>
      <c r="E95" s="146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265</v>
      </c>
      <c r="C96" s="29"/>
      <c r="D96" s="13">
        <v>-2.166723685711025E-3</v>
      </c>
      <c r="E96" s="146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266</v>
      </c>
      <c r="C97" s="47"/>
      <c r="D97" s="45" t="s">
        <v>267</v>
      </c>
      <c r="E97" s="146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625</v>
      </c>
      <c r="BM99" s="28" t="s">
        <v>323</v>
      </c>
    </row>
    <row r="100" spans="1:65" ht="15">
      <c r="A100" s="25" t="s">
        <v>0</v>
      </c>
      <c r="B100" s="18" t="s">
        <v>110</v>
      </c>
      <c r="C100" s="15" t="s">
        <v>111</v>
      </c>
      <c r="D100" s="16" t="s">
        <v>339</v>
      </c>
      <c r="E100" s="146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231</v>
      </c>
      <c r="C101" s="9" t="s">
        <v>231</v>
      </c>
      <c r="D101" s="10" t="s">
        <v>112</v>
      </c>
      <c r="E101" s="146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98</v>
      </c>
      <c r="E102" s="146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46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214">
        <v>40</v>
      </c>
      <c r="E104" s="215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  <c r="BC104" s="216"/>
      <c r="BD104" s="216"/>
      <c r="BE104" s="216"/>
      <c r="BF104" s="216"/>
      <c r="BG104" s="216"/>
      <c r="BH104" s="216"/>
      <c r="BI104" s="216"/>
      <c r="BJ104" s="216"/>
      <c r="BK104" s="216"/>
      <c r="BL104" s="216"/>
      <c r="BM104" s="217">
        <v>1</v>
      </c>
    </row>
    <row r="105" spans="1:65">
      <c r="A105" s="30"/>
      <c r="B105" s="19">
        <v>1</v>
      </c>
      <c r="C105" s="9">
        <v>2</v>
      </c>
      <c r="D105" s="218">
        <v>40</v>
      </c>
      <c r="E105" s="215"/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16"/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  <c r="BC105" s="216"/>
      <c r="BD105" s="216"/>
      <c r="BE105" s="216"/>
      <c r="BF105" s="216"/>
      <c r="BG105" s="216"/>
      <c r="BH105" s="216"/>
      <c r="BI105" s="216"/>
      <c r="BJ105" s="216"/>
      <c r="BK105" s="216"/>
      <c r="BL105" s="216"/>
      <c r="BM105" s="217">
        <v>15</v>
      </c>
    </row>
    <row r="106" spans="1:65">
      <c r="A106" s="30"/>
      <c r="B106" s="20" t="s">
        <v>262</v>
      </c>
      <c r="C106" s="12"/>
      <c r="D106" s="220">
        <v>40</v>
      </c>
      <c r="E106" s="215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  <c r="BC106" s="216"/>
      <c r="BD106" s="216"/>
      <c r="BE106" s="216"/>
      <c r="BF106" s="216"/>
      <c r="BG106" s="216"/>
      <c r="BH106" s="216"/>
      <c r="BI106" s="216"/>
      <c r="BJ106" s="216"/>
      <c r="BK106" s="216"/>
      <c r="BL106" s="216"/>
      <c r="BM106" s="217">
        <v>16</v>
      </c>
    </row>
    <row r="107" spans="1:65">
      <c r="A107" s="30"/>
      <c r="B107" s="3" t="s">
        <v>263</v>
      </c>
      <c r="C107" s="29"/>
      <c r="D107" s="218">
        <v>40</v>
      </c>
      <c r="E107" s="215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  <c r="BC107" s="216"/>
      <c r="BD107" s="216"/>
      <c r="BE107" s="216"/>
      <c r="BF107" s="216"/>
      <c r="BG107" s="216"/>
      <c r="BH107" s="216"/>
      <c r="BI107" s="216"/>
      <c r="BJ107" s="216"/>
      <c r="BK107" s="216"/>
      <c r="BL107" s="216"/>
      <c r="BM107" s="217">
        <v>40</v>
      </c>
    </row>
    <row r="108" spans="1:65">
      <c r="A108" s="30"/>
      <c r="B108" s="3" t="s">
        <v>264</v>
      </c>
      <c r="C108" s="29"/>
      <c r="D108" s="218">
        <v>0</v>
      </c>
      <c r="E108" s="215"/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  <c r="BC108" s="216"/>
      <c r="BD108" s="216"/>
      <c r="BE108" s="216"/>
      <c r="BF108" s="216"/>
      <c r="BG108" s="216"/>
      <c r="BH108" s="216"/>
      <c r="BI108" s="216"/>
      <c r="BJ108" s="216"/>
      <c r="BK108" s="216"/>
      <c r="BL108" s="216"/>
      <c r="BM108" s="217">
        <v>21</v>
      </c>
    </row>
    <row r="109" spans="1:65">
      <c r="A109" s="30"/>
      <c r="B109" s="3" t="s">
        <v>86</v>
      </c>
      <c r="C109" s="29"/>
      <c r="D109" s="13">
        <v>0</v>
      </c>
      <c r="E109" s="146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265</v>
      </c>
      <c r="C110" s="29"/>
      <c r="D110" s="13">
        <v>0</v>
      </c>
      <c r="E110" s="146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266</v>
      </c>
      <c r="C111" s="47"/>
      <c r="D111" s="45" t="s">
        <v>267</v>
      </c>
      <c r="E111" s="146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9.5">
      <c r="B113" s="8" t="s">
        <v>626</v>
      </c>
      <c r="BM113" s="28" t="s">
        <v>323</v>
      </c>
    </row>
    <row r="114" spans="1:65" ht="19.5">
      <c r="A114" s="25" t="s">
        <v>341</v>
      </c>
      <c r="B114" s="18" t="s">
        <v>110</v>
      </c>
      <c r="C114" s="15" t="s">
        <v>111</v>
      </c>
      <c r="D114" s="16" t="s">
        <v>339</v>
      </c>
      <c r="E114" s="146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231</v>
      </c>
      <c r="C115" s="9" t="s">
        <v>231</v>
      </c>
      <c r="D115" s="10" t="s">
        <v>112</v>
      </c>
      <c r="E115" s="146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98</v>
      </c>
      <c r="E116" s="146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146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</v>
      </c>
    </row>
    <row r="118" spans="1:65">
      <c r="A118" s="30"/>
      <c r="B118" s="18">
        <v>1</v>
      </c>
      <c r="C118" s="14">
        <v>1</v>
      </c>
      <c r="D118" s="22">
        <v>4.4320000000000004</v>
      </c>
      <c r="E118" s="146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4.4029999999999996</v>
      </c>
      <c r="E119" s="146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8</v>
      </c>
    </row>
    <row r="120" spans="1:65">
      <c r="A120" s="30"/>
      <c r="B120" s="20" t="s">
        <v>262</v>
      </c>
      <c r="C120" s="12"/>
      <c r="D120" s="23">
        <v>4.4175000000000004</v>
      </c>
      <c r="E120" s="146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3" t="s">
        <v>263</v>
      </c>
      <c r="C121" s="29"/>
      <c r="D121" s="11">
        <v>4.4175000000000004</v>
      </c>
      <c r="E121" s="146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4.4177730000000004</v>
      </c>
    </row>
    <row r="122" spans="1:65">
      <c r="A122" s="30"/>
      <c r="B122" s="3" t="s">
        <v>264</v>
      </c>
      <c r="C122" s="29"/>
      <c r="D122" s="24">
        <v>2.0506096654410447E-2</v>
      </c>
      <c r="E122" s="146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14</v>
      </c>
    </row>
    <row r="123" spans="1:65">
      <c r="A123" s="30"/>
      <c r="B123" s="3" t="s">
        <v>86</v>
      </c>
      <c r="C123" s="29"/>
      <c r="D123" s="13">
        <v>4.6420139568557886E-3</v>
      </c>
      <c r="E123" s="146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265</v>
      </c>
      <c r="C124" s="29"/>
      <c r="D124" s="13">
        <v>-6.1795841479361791E-5</v>
      </c>
      <c r="E124" s="146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266</v>
      </c>
      <c r="C125" s="47"/>
      <c r="D125" s="45" t="s">
        <v>267</v>
      </c>
      <c r="E125" s="146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627</v>
      </c>
      <c r="BM127" s="28" t="s">
        <v>323</v>
      </c>
    </row>
    <row r="128" spans="1:65" ht="19.5">
      <c r="A128" s="25" t="s">
        <v>342</v>
      </c>
      <c r="B128" s="18" t="s">
        <v>110</v>
      </c>
      <c r="C128" s="15" t="s">
        <v>111</v>
      </c>
      <c r="D128" s="16" t="s">
        <v>339</v>
      </c>
      <c r="E128" s="146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231</v>
      </c>
      <c r="C129" s="9" t="s">
        <v>231</v>
      </c>
      <c r="D129" s="10" t="s">
        <v>112</v>
      </c>
      <c r="E129" s="146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98</v>
      </c>
      <c r="E130" s="146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46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1.6</v>
      </c>
      <c r="E132" s="146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1.59</v>
      </c>
      <c r="E133" s="146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9</v>
      </c>
    </row>
    <row r="134" spans="1:65">
      <c r="A134" s="30"/>
      <c r="B134" s="20" t="s">
        <v>262</v>
      </c>
      <c r="C134" s="12"/>
      <c r="D134" s="23">
        <v>1.5950000000000002</v>
      </c>
      <c r="E134" s="146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263</v>
      </c>
      <c r="C135" s="29"/>
      <c r="D135" s="11">
        <v>1.5950000000000002</v>
      </c>
      <c r="E135" s="146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1.595</v>
      </c>
    </row>
    <row r="136" spans="1:65">
      <c r="A136" s="30"/>
      <c r="B136" s="3" t="s">
        <v>264</v>
      </c>
      <c r="C136" s="29"/>
      <c r="D136" s="24">
        <v>7.0710678118654814E-3</v>
      </c>
      <c r="E136" s="146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15</v>
      </c>
    </row>
    <row r="137" spans="1:65">
      <c r="A137" s="30"/>
      <c r="B137" s="3" t="s">
        <v>86</v>
      </c>
      <c r="C137" s="29"/>
      <c r="D137" s="13">
        <v>4.4332713554015553E-3</v>
      </c>
      <c r="E137" s="146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265</v>
      </c>
      <c r="C138" s="29"/>
      <c r="D138" s="13">
        <v>2.2204460492503131E-16</v>
      </c>
      <c r="E138" s="146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266</v>
      </c>
      <c r="C139" s="47"/>
      <c r="D139" s="45" t="s">
        <v>267</v>
      </c>
      <c r="E139" s="146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628</v>
      </c>
      <c r="BM141" s="28" t="s">
        <v>323</v>
      </c>
    </row>
    <row r="142" spans="1:65" ht="15">
      <c r="A142" s="25" t="s">
        <v>107</v>
      </c>
      <c r="B142" s="18" t="s">
        <v>110</v>
      </c>
      <c r="C142" s="15" t="s">
        <v>111</v>
      </c>
      <c r="D142" s="16" t="s">
        <v>339</v>
      </c>
      <c r="E142" s="146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231</v>
      </c>
      <c r="C143" s="9" t="s">
        <v>231</v>
      </c>
      <c r="D143" s="10" t="s">
        <v>112</v>
      </c>
      <c r="E143" s="146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98</v>
      </c>
      <c r="E144" s="146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2</v>
      </c>
    </row>
    <row r="145" spans="1:65">
      <c r="A145" s="30"/>
      <c r="B145" s="19"/>
      <c r="C145" s="9"/>
      <c r="D145" s="26"/>
      <c r="E145" s="146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2</v>
      </c>
    </row>
    <row r="146" spans="1:65">
      <c r="A146" s="30"/>
      <c r="B146" s="18">
        <v>1</v>
      </c>
      <c r="C146" s="14">
        <v>1</v>
      </c>
      <c r="D146" s="22">
        <v>1.71</v>
      </c>
      <c r="E146" s="146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8">
        <v>1</v>
      </c>
    </row>
    <row r="147" spans="1:65">
      <c r="A147" s="30"/>
      <c r="B147" s="19">
        <v>1</v>
      </c>
      <c r="C147" s="9">
        <v>2</v>
      </c>
      <c r="D147" s="11">
        <v>1.71</v>
      </c>
      <c r="E147" s="146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>
        <v>10</v>
      </c>
    </row>
    <row r="148" spans="1:65">
      <c r="A148" s="30"/>
      <c r="B148" s="20" t="s">
        <v>262</v>
      </c>
      <c r="C148" s="12"/>
      <c r="D148" s="23">
        <v>1.71</v>
      </c>
      <c r="E148" s="146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16</v>
      </c>
    </row>
    <row r="149" spans="1:65">
      <c r="A149" s="30"/>
      <c r="B149" s="3" t="s">
        <v>263</v>
      </c>
      <c r="C149" s="29"/>
      <c r="D149" s="11">
        <v>1.71</v>
      </c>
      <c r="E149" s="146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1.71</v>
      </c>
    </row>
    <row r="150" spans="1:65">
      <c r="A150" s="30"/>
      <c r="B150" s="3" t="s">
        <v>264</v>
      </c>
      <c r="C150" s="29"/>
      <c r="D150" s="24">
        <v>0</v>
      </c>
      <c r="E150" s="146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16</v>
      </c>
    </row>
    <row r="151" spans="1:65">
      <c r="A151" s="30"/>
      <c r="B151" s="3" t="s">
        <v>86</v>
      </c>
      <c r="C151" s="29"/>
      <c r="D151" s="13">
        <v>0</v>
      </c>
      <c r="E151" s="146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265</v>
      </c>
      <c r="C152" s="29"/>
      <c r="D152" s="13">
        <v>0</v>
      </c>
      <c r="E152" s="146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266</v>
      </c>
      <c r="C153" s="47"/>
      <c r="D153" s="45" t="s">
        <v>267</v>
      </c>
      <c r="E153" s="146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629</v>
      </c>
      <c r="BM155" s="28" t="s">
        <v>323</v>
      </c>
    </row>
    <row r="156" spans="1:65" ht="15">
      <c r="A156" s="25" t="s">
        <v>108</v>
      </c>
      <c r="B156" s="18" t="s">
        <v>110</v>
      </c>
      <c r="C156" s="15" t="s">
        <v>111</v>
      </c>
      <c r="D156" s="16" t="s">
        <v>339</v>
      </c>
      <c r="E156" s="146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231</v>
      </c>
      <c r="C157" s="9" t="s">
        <v>231</v>
      </c>
      <c r="D157" s="10" t="s">
        <v>112</v>
      </c>
      <c r="E157" s="146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1</v>
      </c>
    </row>
    <row r="158" spans="1:65">
      <c r="A158" s="30"/>
      <c r="B158" s="19"/>
      <c r="C158" s="9"/>
      <c r="D158" s="10" t="s">
        <v>98</v>
      </c>
      <c r="E158" s="146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3</v>
      </c>
    </row>
    <row r="159" spans="1:65">
      <c r="A159" s="30"/>
      <c r="B159" s="19"/>
      <c r="C159" s="9"/>
      <c r="D159" s="26"/>
      <c r="E159" s="146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3</v>
      </c>
    </row>
    <row r="160" spans="1:65">
      <c r="A160" s="30"/>
      <c r="B160" s="18">
        <v>1</v>
      </c>
      <c r="C160" s="14">
        <v>1</v>
      </c>
      <c r="D160" s="221">
        <v>3.9E-2</v>
      </c>
      <c r="E160" s="202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203"/>
      <c r="AV160" s="203"/>
      <c r="AW160" s="203"/>
      <c r="AX160" s="203"/>
      <c r="AY160" s="203"/>
      <c r="AZ160" s="203"/>
      <c r="BA160" s="203"/>
      <c r="BB160" s="203"/>
      <c r="BC160" s="203"/>
      <c r="BD160" s="203"/>
      <c r="BE160" s="203"/>
      <c r="BF160" s="203"/>
      <c r="BG160" s="203"/>
      <c r="BH160" s="203"/>
      <c r="BI160" s="203"/>
      <c r="BJ160" s="203"/>
      <c r="BK160" s="203"/>
      <c r="BL160" s="203"/>
      <c r="BM160" s="223">
        <v>1</v>
      </c>
    </row>
    <row r="161" spans="1:65">
      <c r="A161" s="30"/>
      <c r="B161" s="19">
        <v>1</v>
      </c>
      <c r="C161" s="9">
        <v>2</v>
      </c>
      <c r="D161" s="24">
        <v>3.9E-2</v>
      </c>
      <c r="E161" s="202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203"/>
      <c r="AV161" s="203"/>
      <c r="AW161" s="203"/>
      <c r="AX161" s="203"/>
      <c r="AY161" s="203"/>
      <c r="AZ161" s="203"/>
      <c r="BA161" s="203"/>
      <c r="BB161" s="203"/>
      <c r="BC161" s="203"/>
      <c r="BD161" s="203"/>
      <c r="BE161" s="203"/>
      <c r="BF161" s="203"/>
      <c r="BG161" s="203"/>
      <c r="BH161" s="203"/>
      <c r="BI161" s="203"/>
      <c r="BJ161" s="203"/>
      <c r="BK161" s="203"/>
      <c r="BL161" s="203"/>
      <c r="BM161" s="223">
        <v>11</v>
      </c>
    </row>
    <row r="162" spans="1:65">
      <c r="A162" s="30"/>
      <c r="B162" s="20" t="s">
        <v>262</v>
      </c>
      <c r="C162" s="12"/>
      <c r="D162" s="226">
        <v>3.9E-2</v>
      </c>
      <c r="E162" s="202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203"/>
      <c r="AV162" s="203"/>
      <c r="AW162" s="203"/>
      <c r="AX162" s="203"/>
      <c r="AY162" s="203"/>
      <c r="AZ162" s="203"/>
      <c r="BA162" s="203"/>
      <c r="BB162" s="203"/>
      <c r="BC162" s="203"/>
      <c r="BD162" s="203"/>
      <c r="BE162" s="203"/>
      <c r="BF162" s="203"/>
      <c r="BG162" s="203"/>
      <c r="BH162" s="203"/>
      <c r="BI162" s="203"/>
      <c r="BJ162" s="203"/>
      <c r="BK162" s="203"/>
      <c r="BL162" s="203"/>
      <c r="BM162" s="223">
        <v>16</v>
      </c>
    </row>
    <row r="163" spans="1:65">
      <c r="A163" s="30"/>
      <c r="B163" s="3" t="s">
        <v>263</v>
      </c>
      <c r="C163" s="29"/>
      <c r="D163" s="24">
        <v>3.9E-2</v>
      </c>
      <c r="E163" s="202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203"/>
      <c r="AV163" s="203"/>
      <c r="AW163" s="203"/>
      <c r="AX163" s="203"/>
      <c r="AY163" s="203"/>
      <c r="AZ163" s="203"/>
      <c r="BA163" s="203"/>
      <c r="BB163" s="203"/>
      <c r="BC163" s="203"/>
      <c r="BD163" s="203"/>
      <c r="BE163" s="203"/>
      <c r="BF163" s="203"/>
      <c r="BG163" s="203"/>
      <c r="BH163" s="203"/>
      <c r="BI163" s="203"/>
      <c r="BJ163" s="203"/>
      <c r="BK163" s="203"/>
      <c r="BL163" s="203"/>
      <c r="BM163" s="223">
        <v>3.9E-2</v>
      </c>
    </row>
    <row r="164" spans="1:65">
      <c r="A164" s="30"/>
      <c r="B164" s="3" t="s">
        <v>264</v>
      </c>
      <c r="C164" s="29"/>
      <c r="D164" s="24">
        <v>0</v>
      </c>
      <c r="E164" s="202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203"/>
      <c r="AV164" s="203"/>
      <c r="AW164" s="203"/>
      <c r="AX164" s="203"/>
      <c r="AY164" s="203"/>
      <c r="AZ164" s="203"/>
      <c r="BA164" s="203"/>
      <c r="BB164" s="203"/>
      <c r="BC164" s="203"/>
      <c r="BD164" s="203"/>
      <c r="BE164" s="203"/>
      <c r="BF164" s="203"/>
      <c r="BG164" s="203"/>
      <c r="BH164" s="203"/>
      <c r="BI164" s="203"/>
      <c r="BJ164" s="203"/>
      <c r="BK164" s="203"/>
      <c r="BL164" s="203"/>
      <c r="BM164" s="223">
        <v>17</v>
      </c>
    </row>
    <row r="165" spans="1:65">
      <c r="A165" s="30"/>
      <c r="B165" s="3" t="s">
        <v>86</v>
      </c>
      <c r="C165" s="29"/>
      <c r="D165" s="13">
        <v>0</v>
      </c>
      <c r="E165" s="146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265</v>
      </c>
      <c r="C166" s="29"/>
      <c r="D166" s="13">
        <v>0</v>
      </c>
      <c r="E166" s="146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266</v>
      </c>
      <c r="C167" s="47"/>
      <c r="D167" s="45" t="s">
        <v>267</v>
      </c>
      <c r="E167" s="146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9.5">
      <c r="B169" s="8" t="s">
        <v>630</v>
      </c>
      <c r="BM169" s="28" t="s">
        <v>323</v>
      </c>
    </row>
    <row r="170" spans="1:65" ht="19.5">
      <c r="A170" s="25" t="s">
        <v>343</v>
      </c>
      <c r="B170" s="18" t="s">
        <v>110</v>
      </c>
      <c r="C170" s="15" t="s">
        <v>111</v>
      </c>
      <c r="D170" s="16" t="s">
        <v>339</v>
      </c>
      <c r="E170" s="146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231</v>
      </c>
      <c r="C171" s="9" t="s">
        <v>231</v>
      </c>
      <c r="D171" s="10" t="s">
        <v>112</v>
      </c>
      <c r="E171" s="146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1</v>
      </c>
    </row>
    <row r="172" spans="1:65">
      <c r="A172" s="30"/>
      <c r="B172" s="19"/>
      <c r="C172" s="9"/>
      <c r="D172" s="10" t="s">
        <v>98</v>
      </c>
      <c r="E172" s="146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3</v>
      </c>
    </row>
    <row r="173" spans="1:65">
      <c r="A173" s="30"/>
      <c r="B173" s="19"/>
      <c r="C173" s="9"/>
      <c r="D173" s="26"/>
      <c r="E173" s="146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3</v>
      </c>
    </row>
    <row r="174" spans="1:65">
      <c r="A174" s="30"/>
      <c r="B174" s="18">
        <v>1</v>
      </c>
      <c r="C174" s="14">
        <v>1</v>
      </c>
      <c r="D174" s="221">
        <v>0.75</v>
      </c>
      <c r="E174" s="202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203"/>
      <c r="AV174" s="203"/>
      <c r="AW174" s="203"/>
      <c r="AX174" s="203"/>
      <c r="AY174" s="203"/>
      <c r="AZ174" s="203"/>
      <c r="BA174" s="203"/>
      <c r="BB174" s="203"/>
      <c r="BC174" s="203"/>
      <c r="BD174" s="203"/>
      <c r="BE174" s="203"/>
      <c r="BF174" s="203"/>
      <c r="BG174" s="203"/>
      <c r="BH174" s="203"/>
      <c r="BI174" s="203"/>
      <c r="BJ174" s="203"/>
      <c r="BK174" s="203"/>
      <c r="BL174" s="203"/>
      <c r="BM174" s="223">
        <v>1</v>
      </c>
    </row>
    <row r="175" spans="1:65">
      <c r="A175" s="30"/>
      <c r="B175" s="19">
        <v>1</v>
      </c>
      <c r="C175" s="9">
        <v>2</v>
      </c>
      <c r="D175" s="24">
        <v>0.77</v>
      </c>
      <c r="E175" s="202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203"/>
      <c r="AV175" s="203"/>
      <c r="AW175" s="203"/>
      <c r="AX175" s="203"/>
      <c r="AY175" s="203"/>
      <c r="AZ175" s="203"/>
      <c r="BA175" s="203"/>
      <c r="BB175" s="203"/>
      <c r="BC175" s="203"/>
      <c r="BD175" s="203"/>
      <c r="BE175" s="203"/>
      <c r="BF175" s="203"/>
      <c r="BG175" s="203"/>
      <c r="BH175" s="203"/>
      <c r="BI175" s="203"/>
      <c r="BJ175" s="203"/>
      <c r="BK175" s="203"/>
      <c r="BL175" s="203"/>
      <c r="BM175" s="223">
        <v>12</v>
      </c>
    </row>
    <row r="176" spans="1:65">
      <c r="A176" s="30"/>
      <c r="B176" s="20" t="s">
        <v>262</v>
      </c>
      <c r="C176" s="12"/>
      <c r="D176" s="226">
        <v>0.76</v>
      </c>
      <c r="E176" s="202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203"/>
      <c r="AV176" s="203"/>
      <c r="AW176" s="203"/>
      <c r="AX176" s="203"/>
      <c r="AY176" s="203"/>
      <c r="AZ176" s="203"/>
      <c r="BA176" s="203"/>
      <c r="BB176" s="203"/>
      <c r="BC176" s="203"/>
      <c r="BD176" s="203"/>
      <c r="BE176" s="203"/>
      <c r="BF176" s="203"/>
      <c r="BG176" s="203"/>
      <c r="BH176" s="203"/>
      <c r="BI176" s="203"/>
      <c r="BJ176" s="203"/>
      <c r="BK176" s="203"/>
      <c r="BL176" s="203"/>
      <c r="BM176" s="223">
        <v>16</v>
      </c>
    </row>
    <row r="177" spans="1:65">
      <c r="A177" s="30"/>
      <c r="B177" s="3" t="s">
        <v>263</v>
      </c>
      <c r="C177" s="29"/>
      <c r="D177" s="24">
        <v>0.76</v>
      </c>
      <c r="E177" s="202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203"/>
      <c r="AV177" s="203"/>
      <c r="AW177" s="203"/>
      <c r="AX177" s="203"/>
      <c r="AY177" s="203"/>
      <c r="AZ177" s="203"/>
      <c r="BA177" s="203"/>
      <c r="BB177" s="203"/>
      <c r="BC177" s="203"/>
      <c r="BD177" s="203"/>
      <c r="BE177" s="203"/>
      <c r="BF177" s="203"/>
      <c r="BG177" s="203"/>
      <c r="BH177" s="203"/>
      <c r="BI177" s="203"/>
      <c r="BJ177" s="203"/>
      <c r="BK177" s="203"/>
      <c r="BL177" s="203"/>
      <c r="BM177" s="223">
        <v>0.76</v>
      </c>
    </row>
    <row r="178" spans="1:65">
      <c r="A178" s="30"/>
      <c r="B178" s="3" t="s">
        <v>264</v>
      </c>
      <c r="C178" s="29"/>
      <c r="D178" s="24">
        <v>1.4142135623730963E-2</v>
      </c>
      <c r="E178" s="202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203"/>
      <c r="AV178" s="203"/>
      <c r="AW178" s="203"/>
      <c r="AX178" s="203"/>
      <c r="AY178" s="203"/>
      <c r="AZ178" s="203"/>
      <c r="BA178" s="203"/>
      <c r="BB178" s="203"/>
      <c r="BC178" s="203"/>
      <c r="BD178" s="203"/>
      <c r="BE178" s="203"/>
      <c r="BF178" s="203"/>
      <c r="BG178" s="203"/>
      <c r="BH178" s="203"/>
      <c r="BI178" s="203"/>
      <c r="BJ178" s="203"/>
      <c r="BK178" s="203"/>
      <c r="BL178" s="203"/>
      <c r="BM178" s="223">
        <v>18</v>
      </c>
    </row>
    <row r="179" spans="1:65">
      <c r="A179" s="30"/>
      <c r="B179" s="3" t="s">
        <v>86</v>
      </c>
      <c r="C179" s="29"/>
      <c r="D179" s="13">
        <v>1.8608073189119688E-2</v>
      </c>
      <c r="E179" s="146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265</v>
      </c>
      <c r="C180" s="29"/>
      <c r="D180" s="13">
        <v>0</v>
      </c>
      <c r="E180" s="146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266</v>
      </c>
      <c r="C181" s="47"/>
      <c r="D181" s="45" t="s">
        <v>267</v>
      </c>
      <c r="E181" s="146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631</v>
      </c>
      <c r="BM183" s="28" t="s">
        <v>323</v>
      </c>
    </row>
    <row r="184" spans="1:65" ht="15">
      <c r="A184" s="25" t="s">
        <v>34</v>
      </c>
      <c r="B184" s="18" t="s">
        <v>110</v>
      </c>
      <c r="C184" s="15" t="s">
        <v>111</v>
      </c>
      <c r="D184" s="16" t="s">
        <v>339</v>
      </c>
      <c r="E184" s="146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231</v>
      </c>
      <c r="C185" s="9" t="s">
        <v>231</v>
      </c>
      <c r="D185" s="10" t="s">
        <v>112</v>
      </c>
      <c r="E185" s="146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98</v>
      </c>
      <c r="E186" s="146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0</v>
      </c>
    </row>
    <row r="187" spans="1:65">
      <c r="A187" s="30"/>
      <c r="B187" s="19"/>
      <c r="C187" s="9"/>
      <c r="D187" s="26"/>
      <c r="E187" s="146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0</v>
      </c>
    </row>
    <row r="188" spans="1:65">
      <c r="A188" s="30"/>
      <c r="B188" s="18">
        <v>1</v>
      </c>
      <c r="C188" s="14">
        <v>1</v>
      </c>
      <c r="D188" s="204">
        <v>70.000000000000014</v>
      </c>
      <c r="E188" s="206"/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207"/>
      <c r="AE188" s="207"/>
      <c r="AF188" s="207"/>
      <c r="AG188" s="207"/>
      <c r="AH188" s="207"/>
      <c r="AI188" s="207"/>
      <c r="AJ188" s="207"/>
      <c r="AK188" s="207"/>
      <c r="AL188" s="207"/>
      <c r="AM188" s="207"/>
      <c r="AN188" s="207"/>
      <c r="AO188" s="207"/>
      <c r="AP188" s="207"/>
      <c r="AQ188" s="207"/>
      <c r="AR188" s="207"/>
      <c r="AS188" s="207"/>
      <c r="AT188" s="207"/>
      <c r="AU188" s="207"/>
      <c r="AV188" s="207"/>
      <c r="AW188" s="207"/>
      <c r="AX188" s="207"/>
      <c r="AY188" s="207"/>
      <c r="AZ188" s="207"/>
      <c r="BA188" s="207"/>
      <c r="BB188" s="207"/>
      <c r="BC188" s="207"/>
      <c r="BD188" s="207"/>
      <c r="BE188" s="207"/>
      <c r="BF188" s="207"/>
      <c r="BG188" s="207"/>
      <c r="BH188" s="207"/>
      <c r="BI188" s="207"/>
      <c r="BJ188" s="207"/>
      <c r="BK188" s="207"/>
      <c r="BL188" s="207"/>
      <c r="BM188" s="208">
        <v>1</v>
      </c>
    </row>
    <row r="189" spans="1:65">
      <c r="A189" s="30"/>
      <c r="B189" s="19">
        <v>1</v>
      </c>
      <c r="C189" s="9">
        <v>2</v>
      </c>
      <c r="D189" s="209">
        <v>70.000000000000014</v>
      </c>
      <c r="E189" s="206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  <c r="T189" s="207"/>
      <c r="U189" s="207"/>
      <c r="V189" s="207"/>
      <c r="W189" s="207"/>
      <c r="X189" s="207"/>
      <c r="Y189" s="207"/>
      <c r="Z189" s="207"/>
      <c r="AA189" s="207"/>
      <c r="AB189" s="207"/>
      <c r="AC189" s="207"/>
      <c r="AD189" s="207"/>
      <c r="AE189" s="207"/>
      <c r="AF189" s="207"/>
      <c r="AG189" s="207"/>
      <c r="AH189" s="207"/>
      <c r="AI189" s="207"/>
      <c r="AJ189" s="207"/>
      <c r="AK189" s="207"/>
      <c r="AL189" s="207"/>
      <c r="AM189" s="207"/>
      <c r="AN189" s="207"/>
      <c r="AO189" s="207"/>
      <c r="AP189" s="207"/>
      <c r="AQ189" s="207"/>
      <c r="AR189" s="207"/>
      <c r="AS189" s="207"/>
      <c r="AT189" s="207"/>
      <c r="AU189" s="207"/>
      <c r="AV189" s="207"/>
      <c r="AW189" s="207"/>
      <c r="AX189" s="207"/>
      <c r="AY189" s="207"/>
      <c r="AZ189" s="207"/>
      <c r="BA189" s="207"/>
      <c r="BB189" s="207"/>
      <c r="BC189" s="207"/>
      <c r="BD189" s="207"/>
      <c r="BE189" s="207"/>
      <c r="BF189" s="207"/>
      <c r="BG189" s="207"/>
      <c r="BH189" s="207"/>
      <c r="BI189" s="207"/>
      <c r="BJ189" s="207"/>
      <c r="BK189" s="207"/>
      <c r="BL189" s="207"/>
      <c r="BM189" s="208">
        <v>13</v>
      </c>
    </row>
    <row r="190" spans="1:65">
      <c r="A190" s="30"/>
      <c r="B190" s="20" t="s">
        <v>262</v>
      </c>
      <c r="C190" s="12"/>
      <c r="D190" s="213">
        <v>70.000000000000014</v>
      </c>
      <c r="E190" s="206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  <c r="AA190" s="207"/>
      <c r="AB190" s="207"/>
      <c r="AC190" s="207"/>
      <c r="AD190" s="207"/>
      <c r="AE190" s="207"/>
      <c r="AF190" s="207"/>
      <c r="AG190" s="207"/>
      <c r="AH190" s="207"/>
      <c r="AI190" s="207"/>
      <c r="AJ190" s="207"/>
      <c r="AK190" s="207"/>
      <c r="AL190" s="207"/>
      <c r="AM190" s="207"/>
      <c r="AN190" s="207"/>
      <c r="AO190" s="207"/>
      <c r="AP190" s="207"/>
      <c r="AQ190" s="207"/>
      <c r="AR190" s="207"/>
      <c r="AS190" s="207"/>
      <c r="AT190" s="207"/>
      <c r="AU190" s="207"/>
      <c r="AV190" s="207"/>
      <c r="AW190" s="207"/>
      <c r="AX190" s="207"/>
      <c r="AY190" s="207"/>
      <c r="AZ190" s="207"/>
      <c r="BA190" s="207"/>
      <c r="BB190" s="207"/>
      <c r="BC190" s="207"/>
      <c r="BD190" s="207"/>
      <c r="BE190" s="207"/>
      <c r="BF190" s="207"/>
      <c r="BG190" s="207"/>
      <c r="BH190" s="207"/>
      <c r="BI190" s="207"/>
      <c r="BJ190" s="207"/>
      <c r="BK190" s="207"/>
      <c r="BL190" s="207"/>
      <c r="BM190" s="208">
        <v>16</v>
      </c>
    </row>
    <row r="191" spans="1:65">
      <c r="A191" s="30"/>
      <c r="B191" s="3" t="s">
        <v>263</v>
      </c>
      <c r="C191" s="29"/>
      <c r="D191" s="209">
        <v>70.000000000000014</v>
      </c>
      <c r="E191" s="206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  <c r="T191" s="207"/>
      <c r="U191" s="207"/>
      <c r="V191" s="207"/>
      <c r="W191" s="207"/>
      <c r="X191" s="207"/>
      <c r="Y191" s="207"/>
      <c r="Z191" s="207"/>
      <c r="AA191" s="207"/>
      <c r="AB191" s="207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7"/>
      <c r="AO191" s="207"/>
      <c r="AP191" s="207"/>
      <c r="AQ191" s="207"/>
      <c r="AR191" s="207"/>
      <c r="AS191" s="207"/>
      <c r="AT191" s="207"/>
      <c r="AU191" s="207"/>
      <c r="AV191" s="207"/>
      <c r="AW191" s="207"/>
      <c r="AX191" s="207"/>
      <c r="AY191" s="207"/>
      <c r="AZ191" s="207"/>
      <c r="BA191" s="207"/>
      <c r="BB191" s="207"/>
      <c r="BC191" s="207"/>
      <c r="BD191" s="207"/>
      <c r="BE191" s="207"/>
      <c r="BF191" s="207"/>
      <c r="BG191" s="207"/>
      <c r="BH191" s="207"/>
      <c r="BI191" s="207"/>
      <c r="BJ191" s="207"/>
      <c r="BK191" s="207"/>
      <c r="BL191" s="207"/>
      <c r="BM191" s="208">
        <v>70</v>
      </c>
    </row>
    <row r="192" spans="1:65">
      <c r="A192" s="30"/>
      <c r="B192" s="3" t="s">
        <v>264</v>
      </c>
      <c r="C192" s="29"/>
      <c r="D192" s="209">
        <v>0</v>
      </c>
      <c r="E192" s="206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  <c r="T192" s="207"/>
      <c r="U192" s="207"/>
      <c r="V192" s="207"/>
      <c r="W192" s="207"/>
      <c r="X192" s="207"/>
      <c r="Y192" s="207"/>
      <c r="Z192" s="207"/>
      <c r="AA192" s="207"/>
      <c r="AB192" s="207"/>
      <c r="AC192" s="207"/>
      <c r="AD192" s="207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7"/>
      <c r="AO192" s="207"/>
      <c r="AP192" s="207"/>
      <c r="AQ192" s="207"/>
      <c r="AR192" s="207"/>
      <c r="AS192" s="207"/>
      <c r="AT192" s="207"/>
      <c r="AU192" s="207"/>
      <c r="AV192" s="207"/>
      <c r="AW192" s="207"/>
      <c r="AX192" s="207"/>
      <c r="AY192" s="207"/>
      <c r="AZ192" s="207"/>
      <c r="BA192" s="207"/>
      <c r="BB192" s="207"/>
      <c r="BC192" s="207"/>
      <c r="BD192" s="207"/>
      <c r="BE192" s="207"/>
      <c r="BF192" s="207"/>
      <c r="BG192" s="207"/>
      <c r="BH192" s="207"/>
      <c r="BI192" s="207"/>
      <c r="BJ192" s="207"/>
      <c r="BK192" s="207"/>
      <c r="BL192" s="207"/>
      <c r="BM192" s="208">
        <v>19</v>
      </c>
    </row>
    <row r="193" spans="1:65">
      <c r="A193" s="30"/>
      <c r="B193" s="3" t="s">
        <v>86</v>
      </c>
      <c r="C193" s="29"/>
      <c r="D193" s="13">
        <v>0</v>
      </c>
      <c r="E193" s="146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265</v>
      </c>
      <c r="C194" s="29"/>
      <c r="D194" s="13">
        <v>2.2204460492503131E-16</v>
      </c>
      <c r="E194" s="146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266</v>
      </c>
      <c r="C195" s="47"/>
      <c r="D195" s="45" t="s">
        <v>267</v>
      </c>
      <c r="E195" s="146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9.5">
      <c r="B197" s="8" t="s">
        <v>632</v>
      </c>
      <c r="BM197" s="28" t="s">
        <v>323</v>
      </c>
    </row>
    <row r="198" spans="1:65" ht="19.5">
      <c r="A198" s="25" t="s">
        <v>344</v>
      </c>
      <c r="B198" s="18" t="s">
        <v>110</v>
      </c>
      <c r="C198" s="15" t="s">
        <v>111</v>
      </c>
      <c r="D198" s="16" t="s">
        <v>339</v>
      </c>
      <c r="E198" s="146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231</v>
      </c>
      <c r="C199" s="9" t="s">
        <v>231</v>
      </c>
      <c r="D199" s="10" t="s">
        <v>112</v>
      </c>
      <c r="E199" s="146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1</v>
      </c>
    </row>
    <row r="200" spans="1:65">
      <c r="A200" s="30"/>
      <c r="B200" s="19"/>
      <c r="C200" s="9"/>
      <c r="D200" s="10" t="s">
        <v>98</v>
      </c>
      <c r="E200" s="146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3</v>
      </c>
    </row>
    <row r="201" spans="1:65">
      <c r="A201" s="30"/>
      <c r="B201" s="19"/>
      <c r="C201" s="9"/>
      <c r="D201" s="26"/>
      <c r="E201" s="146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3</v>
      </c>
    </row>
    <row r="202" spans="1:65">
      <c r="A202" s="30"/>
      <c r="B202" s="18">
        <v>1</v>
      </c>
      <c r="C202" s="14">
        <v>1</v>
      </c>
      <c r="D202" s="221">
        <v>0.1215</v>
      </c>
      <c r="E202" s="202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203"/>
      <c r="AV202" s="203"/>
      <c r="AW202" s="203"/>
      <c r="AX202" s="203"/>
      <c r="AY202" s="203"/>
      <c r="AZ202" s="203"/>
      <c r="BA202" s="203"/>
      <c r="BB202" s="203"/>
      <c r="BC202" s="203"/>
      <c r="BD202" s="203"/>
      <c r="BE202" s="203"/>
      <c r="BF202" s="203"/>
      <c r="BG202" s="203"/>
      <c r="BH202" s="203"/>
      <c r="BI202" s="203"/>
      <c r="BJ202" s="203"/>
      <c r="BK202" s="203"/>
      <c r="BL202" s="203"/>
      <c r="BM202" s="223">
        <v>1</v>
      </c>
    </row>
    <row r="203" spans="1:65">
      <c r="A203" s="30"/>
      <c r="B203" s="19">
        <v>1</v>
      </c>
      <c r="C203" s="9">
        <v>2</v>
      </c>
      <c r="D203" s="24">
        <v>0.1215</v>
      </c>
      <c r="E203" s="202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203"/>
      <c r="AV203" s="203"/>
      <c r="AW203" s="203"/>
      <c r="AX203" s="203"/>
      <c r="AY203" s="203"/>
      <c r="AZ203" s="203"/>
      <c r="BA203" s="203"/>
      <c r="BB203" s="203"/>
      <c r="BC203" s="203"/>
      <c r="BD203" s="203"/>
      <c r="BE203" s="203"/>
      <c r="BF203" s="203"/>
      <c r="BG203" s="203"/>
      <c r="BH203" s="203"/>
      <c r="BI203" s="203"/>
      <c r="BJ203" s="203"/>
      <c r="BK203" s="203"/>
      <c r="BL203" s="203"/>
      <c r="BM203" s="223">
        <v>14</v>
      </c>
    </row>
    <row r="204" spans="1:65">
      <c r="A204" s="30"/>
      <c r="B204" s="20" t="s">
        <v>262</v>
      </c>
      <c r="C204" s="12"/>
      <c r="D204" s="226">
        <v>0.1215</v>
      </c>
      <c r="E204" s="202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203"/>
      <c r="AV204" s="203"/>
      <c r="AW204" s="203"/>
      <c r="AX204" s="203"/>
      <c r="AY204" s="203"/>
      <c r="AZ204" s="203"/>
      <c r="BA204" s="203"/>
      <c r="BB204" s="203"/>
      <c r="BC204" s="203"/>
      <c r="BD204" s="203"/>
      <c r="BE204" s="203"/>
      <c r="BF204" s="203"/>
      <c r="BG204" s="203"/>
      <c r="BH204" s="203"/>
      <c r="BI204" s="203"/>
      <c r="BJ204" s="203"/>
      <c r="BK204" s="203"/>
      <c r="BL204" s="203"/>
      <c r="BM204" s="223">
        <v>16</v>
      </c>
    </row>
    <row r="205" spans="1:65">
      <c r="A205" s="30"/>
      <c r="B205" s="3" t="s">
        <v>263</v>
      </c>
      <c r="C205" s="29"/>
      <c r="D205" s="24">
        <v>0.1215</v>
      </c>
      <c r="E205" s="202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203"/>
      <c r="AV205" s="203"/>
      <c r="AW205" s="203"/>
      <c r="AX205" s="203"/>
      <c r="AY205" s="203"/>
      <c r="AZ205" s="203"/>
      <c r="BA205" s="203"/>
      <c r="BB205" s="203"/>
      <c r="BC205" s="203"/>
      <c r="BD205" s="203"/>
      <c r="BE205" s="203"/>
      <c r="BF205" s="203"/>
      <c r="BG205" s="203"/>
      <c r="BH205" s="203"/>
      <c r="BI205" s="203"/>
      <c r="BJ205" s="203"/>
      <c r="BK205" s="203"/>
      <c r="BL205" s="203"/>
      <c r="BM205" s="223">
        <v>0.1214548</v>
      </c>
    </row>
    <row r="206" spans="1:65">
      <c r="A206" s="30"/>
      <c r="B206" s="3" t="s">
        <v>264</v>
      </c>
      <c r="C206" s="29"/>
      <c r="D206" s="24">
        <v>0</v>
      </c>
      <c r="E206" s="202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203"/>
      <c r="AV206" s="203"/>
      <c r="AW206" s="203"/>
      <c r="AX206" s="203"/>
      <c r="AY206" s="203"/>
      <c r="AZ206" s="203"/>
      <c r="BA206" s="203"/>
      <c r="BB206" s="203"/>
      <c r="BC206" s="203"/>
      <c r="BD206" s="203"/>
      <c r="BE206" s="203"/>
      <c r="BF206" s="203"/>
      <c r="BG206" s="203"/>
      <c r="BH206" s="203"/>
      <c r="BI206" s="203"/>
      <c r="BJ206" s="203"/>
      <c r="BK206" s="203"/>
      <c r="BL206" s="203"/>
      <c r="BM206" s="223">
        <v>20</v>
      </c>
    </row>
    <row r="207" spans="1:65">
      <c r="A207" s="30"/>
      <c r="B207" s="3" t="s">
        <v>86</v>
      </c>
      <c r="C207" s="29"/>
      <c r="D207" s="13">
        <v>0</v>
      </c>
      <c r="E207" s="146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265</v>
      </c>
      <c r="C208" s="29"/>
      <c r="D208" s="13">
        <v>3.7215490865727396E-4</v>
      </c>
      <c r="E208" s="146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266</v>
      </c>
      <c r="C209" s="47"/>
      <c r="D209" s="45" t="s">
        <v>267</v>
      </c>
      <c r="E209" s="146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633</v>
      </c>
      <c r="BM211" s="28" t="s">
        <v>323</v>
      </c>
    </row>
    <row r="212" spans="1:65" ht="15">
      <c r="A212" s="25" t="s">
        <v>37</v>
      </c>
      <c r="B212" s="18" t="s">
        <v>110</v>
      </c>
      <c r="C212" s="15" t="s">
        <v>111</v>
      </c>
      <c r="D212" s="16" t="s">
        <v>339</v>
      </c>
      <c r="E212" s="146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231</v>
      </c>
      <c r="C213" s="9" t="s">
        <v>231</v>
      </c>
      <c r="D213" s="10" t="s">
        <v>112</v>
      </c>
      <c r="E213" s="146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98</v>
      </c>
      <c r="E214" s="146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0</v>
      </c>
    </row>
    <row r="215" spans="1:65">
      <c r="A215" s="30"/>
      <c r="B215" s="19"/>
      <c r="C215" s="9"/>
      <c r="D215" s="26"/>
      <c r="E215" s="146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0</v>
      </c>
    </row>
    <row r="216" spans="1:65">
      <c r="A216" s="30"/>
      <c r="B216" s="18">
        <v>1</v>
      </c>
      <c r="C216" s="14">
        <v>1</v>
      </c>
      <c r="D216" s="204">
        <v>50</v>
      </c>
      <c r="E216" s="206"/>
      <c r="F216" s="207"/>
      <c r="G216" s="207"/>
      <c r="H216" s="207"/>
      <c r="I216" s="207"/>
      <c r="J216" s="207"/>
      <c r="K216" s="207"/>
      <c r="L216" s="207"/>
      <c r="M216" s="207"/>
      <c r="N216" s="207"/>
      <c r="O216" s="207"/>
      <c r="P216" s="207"/>
      <c r="Q216" s="207"/>
      <c r="R216" s="207"/>
      <c r="S216" s="207"/>
      <c r="T216" s="207"/>
      <c r="U216" s="207"/>
      <c r="V216" s="207"/>
      <c r="W216" s="207"/>
      <c r="X216" s="207"/>
      <c r="Y216" s="207"/>
      <c r="Z216" s="207"/>
      <c r="AA216" s="207"/>
      <c r="AB216" s="207"/>
      <c r="AC216" s="207"/>
      <c r="AD216" s="207"/>
      <c r="AE216" s="207"/>
      <c r="AF216" s="207"/>
      <c r="AG216" s="207"/>
      <c r="AH216" s="207"/>
      <c r="AI216" s="207"/>
      <c r="AJ216" s="207"/>
      <c r="AK216" s="207"/>
      <c r="AL216" s="207"/>
      <c r="AM216" s="207"/>
      <c r="AN216" s="207"/>
      <c r="AO216" s="207"/>
      <c r="AP216" s="207"/>
      <c r="AQ216" s="207"/>
      <c r="AR216" s="207"/>
      <c r="AS216" s="207"/>
      <c r="AT216" s="207"/>
      <c r="AU216" s="207"/>
      <c r="AV216" s="207"/>
      <c r="AW216" s="207"/>
      <c r="AX216" s="207"/>
      <c r="AY216" s="207"/>
      <c r="AZ216" s="207"/>
      <c r="BA216" s="207"/>
      <c r="BB216" s="207"/>
      <c r="BC216" s="207"/>
      <c r="BD216" s="207"/>
      <c r="BE216" s="207"/>
      <c r="BF216" s="207"/>
      <c r="BG216" s="207"/>
      <c r="BH216" s="207"/>
      <c r="BI216" s="207"/>
      <c r="BJ216" s="207"/>
      <c r="BK216" s="207"/>
      <c r="BL216" s="207"/>
      <c r="BM216" s="208">
        <v>1</v>
      </c>
    </row>
    <row r="217" spans="1:65">
      <c r="A217" s="30"/>
      <c r="B217" s="19">
        <v>1</v>
      </c>
      <c r="C217" s="9">
        <v>2</v>
      </c>
      <c r="D217" s="209">
        <v>50</v>
      </c>
      <c r="E217" s="206"/>
      <c r="F217" s="207"/>
      <c r="G217" s="207"/>
      <c r="H217" s="207"/>
      <c r="I217" s="207"/>
      <c r="J217" s="207"/>
      <c r="K217" s="207"/>
      <c r="L217" s="207"/>
      <c r="M217" s="207"/>
      <c r="N217" s="207"/>
      <c r="O217" s="207"/>
      <c r="P217" s="207"/>
      <c r="Q217" s="207"/>
      <c r="R217" s="207"/>
      <c r="S217" s="207"/>
      <c r="T217" s="207"/>
      <c r="U217" s="207"/>
      <c r="V217" s="207"/>
      <c r="W217" s="207"/>
      <c r="X217" s="207"/>
      <c r="Y217" s="207"/>
      <c r="Z217" s="207"/>
      <c r="AA217" s="207"/>
      <c r="AB217" s="207"/>
      <c r="AC217" s="207"/>
      <c r="AD217" s="207"/>
      <c r="AE217" s="207"/>
      <c r="AF217" s="207"/>
      <c r="AG217" s="207"/>
      <c r="AH217" s="207"/>
      <c r="AI217" s="207"/>
      <c r="AJ217" s="207"/>
      <c r="AK217" s="207"/>
      <c r="AL217" s="207"/>
      <c r="AM217" s="207"/>
      <c r="AN217" s="207"/>
      <c r="AO217" s="207"/>
      <c r="AP217" s="207"/>
      <c r="AQ217" s="207"/>
      <c r="AR217" s="207"/>
      <c r="AS217" s="207"/>
      <c r="AT217" s="207"/>
      <c r="AU217" s="207"/>
      <c r="AV217" s="207"/>
      <c r="AW217" s="207"/>
      <c r="AX217" s="207"/>
      <c r="AY217" s="207"/>
      <c r="AZ217" s="207"/>
      <c r="BA217" s="207"/>
      <c r="BB217" s="207"/>
      <c r="BC217" s="207"/>
      <c r="BD217" s="207"/>
      <c r="BE217" s="207"/>
      <c r="BF217" s="207"/>
      <c r="BG217" s="207"/>
      <c r="BH217" s="207"/>
      <c r="BI217" s="207"/>
      <c r="BJ217" s="207"/>
      <c r="BK217" s="207"/>
      <c r="BL217" s="207"/>
      <c r="BM217" s="208">
        <v>15</v>
      </c>
    </row>
    <row r="218" spans="1:65">
      <c r="A218" s="30"/>
      <c r="B218" s="20" t="s">
        <v>262</v>
      </c>
      <c r="C218" s="12"/>
      <c r="D218" s="213">
        <v>50</v>
      </c>
      <c r="E218" s="206"/>
      <c r="F218" s="207"/>
      <c r="G218" s="207"/>
      <c r="H218" s="207"/>
      <c r="I218" s="207"/>
      <c r="J218" s="207"/>
      <c r="K218" s="207"/>
      <c r="L218" s="207"/>
      <c r="M218" s="207"/>
      <c r="N218" s="207"/>
      <c r="O218" s="207"/>
      <c r="P218" s="207"/>
      <c r="Q218" s="207"/>
      <c r="R218" s="207"/>
      <c r="S218" s="207"/>
      <c r="T218" s="207"/>
      <c r="U218" s="207"/>
      <c r="V218" s="207"/>
      <c r="W218" s="207"/>
      <c r="X218" s="207"/>
      <c r="Y218" s="207"/>
      <c r="Z218" s="207"/>
      <c r="AA218" s="207"/>
      <c r="AB218" s="207"/>
      <c r="AC218" s="207"/>
      <c r="AD218" s="207"/>
      <c r="AE218" s="207"/>
      <c r="AF218" s="207"/>
      <c r="AG218" s="207"/>
      <c r="AH218" s="207"/>
      <c r="AI218" s="207"/>
      <c r="AJ218" s="207"/>
      <c r="AK218" s="207"/>
      <c r="AL218" s="207"/>
      <c r="AM218" s="207"/>
      <c r="AN218" s="207"/>
      <c r="AO218" s="207"/>
      <c r="AP218" s="207"/>
      <c r="AQ218" s="207"/>
      <c r="AR218" s="207"/>
      <c r="AS218" s="207"/>
      <c r="AT218" s="207"/>
      <c r="AU218" s="207"/>
      <c r="AV218" s="207"/>
      <c r="AW218" s="207"/>
      <c r="AX218" s="207"/>
      <c r="AY218" s="207"/>
      <c r="AZ218" s="207"/>
      <c r="BA218" s="207"/>
      <c r="BB218" s="207"/>
      <c r="BC218" s="207"/>
      <c r="BD218" s="207"/>
      <c r="BE218" s="207"/>
      <c r="BF218" s="207"/>
      <c r="BG218" s="207"/>
      <c r="BH218" s="207"/>
      <c r="BI218" s="207"/>
      <c r="BJ218" s="207"/>
      <c r="BK218" s="207"/>
      <c r="BL218" s="207"/>
      <c r="BM218" s="208">
        <v>16</v>
      </c>
    </row>
    <row r="219" spans="1:65">
      <c r="A219" s="30"/>
      <c r="B219" s="3" t="s">
        <v>263</v>
      </c>
      <c r="C219" s="29"/>
      <c r="D219" s="209">
        <v>50</v>
      </c>
      <c r="E219" s="206"/>
      <c r="F219" s="207"/>
      <c r="G219" s="207"/>
      <c r="H219" s="207"/>
      <c r="I219" s="207"/>
      <c r="J219" s="207"/>
      <c r="K219" s="207"/>
      <c r="L219" s="207"/>
      <c r="M219" s="207"/>
      <c r="N219" s="207"/>
      <c r="O219" s="207"/>
      <c r="P219" s="207"/>
      <c r="Q219" s="207"/>
      <c r="R219" s="207"/>
      <c r="S219" s="207"/>
      <c r="T219" s="207"/>
      <c r="U219" s="207"/>
      <c r="V219" s="207"/>
      <c r="W219" s="207"/>
      <c r="X219" s="207"/>
      <c r="Y219" s="207"/>
      <c r="Z219" s="207"/>
      <c r="AA219" s="207"/>
      <c r="AB219" s="207"/>
      <c r="AC219" s="207"/>
      <c r="AD219" s="207"/>
      <c r="AE219" s="207"/>
      <c r="AF219" s="207"/>
      <c r="AG219" s="207"/>
      <c r="AH219" s="207"/>
      <c r="AI219" s="207"/>
      <c r="AJ219" s="207"/>
      <c r="AK219" s="207"/>
      <c r="AL219" s="207"/>
      <c r="AM219" s="207"/>
      <c r="AN219" s="207"/>
      <c r="AO219" s="207"/>
      <c r="AP219" s="207"/>
      <c r="AQ219" s="207"/>
      <c r="AR219" s="207"/>
      <c r="AS219" s="207"/>
      <c r="AT219" s="207"/>
      <c r="AU219" s="207"/>
      <c r="AV219" s="207"/>
      <c r="AW219" s="207"/>
      <c r="AX219" s="207"/>
      <c r="AY219" s="207"/>
      <c r="AZ219" s="207"/>
      <c r="BA219" s="207"/>
      <c r="BB219" s="207"/>
      <c r="BC219" s="207"/>
      <c r="BD219" s="207"/>
      <c r="BE219" s="207"/>
      <c r="BF219" s="207"/>
      <c r="BG219" s="207"/>
      <c r="BH219" s="207"/>
      <c r="BI219" s="207"/>
      <c r="BJ219" s="207"/>
      <c r="BK219" s="207"/>
      <c r="BL219" s="207"/>
      <c r="BM219" s="208">
        <v>50</v>
      </c>
    </row>
    <row r="220" spans="1:65">
      <c r="A220" s="30"/>
      <c r="B220" s="3" t="s">
        <v>264</v>
      </c>
      <c r="C220" s="29"/>
      <c r="D220" s="209">
        <v>0</v>
      </c>
      <c r="E220" s="206"/>
      <c r="F220" s="207"/>
      <c r="G220" s="207"/>
      <c r="H220" s="207"/>
      <c r="I220" s="207"/>
      <c r="J220" s="207"/>
      <c r="K220" s="207"/>
      <c r="L220" s="207"/>
      <c r="M220" s="207"/>
      <c r="N220" s="207"/>
      <c r="O220" s="207"/>
      <c r="P220" s="207"/>
      <c r="Q220" s="207"/>
      <c r="R220" s="207"/>
      <c r="S220" s="207"/>
      <c r="T220" s="207"/>
      <c r="U220" s="207"/>
      <c r="V220" s="207"/>
      <c r="W220" s="207"/>
      <c r="X220" s="207"/>
      <c r="Y220" s="207"/>
      <c r="Z220" s="207"/>
      <c r="AA220" s="207"/>
      <c r="AB220" s="207"/>
      <c r="AC220" s="207"/>
      <c r="AD220" s="207"/>
      <c r="AE220" s="207"/>
      <c r="AF220" s="207"/>
      <c r="AG220" s="207"/>
      <c r="AH220" s="207"/>
      <c r="AI220" s="207"/>
      <c r="AJ220" s="207"/>
      <c r="AK220" s="207"/>
      <c r="AL220" s="207"/>
      <c r="AM220" s="207"/>
      <c r="AN220" s="207"/>
      <c r="AO220" s="207"/>
      <c r="AP220" s="207"/>
      <c r="AQ220" s="207"/>
      <c r="AR220" s="207"/>
      <c r="AS220" s="207"/>
      <c r="AT220" s="207"/>
      <c r="AU220" s="207"/>
      <c r="AV220" s="207"/>
      <c r="AW220" s="207"/>
      <c r="AX220" s="207"/>
      <c r="AY220" s="207"/>
      <c r="AZ220" s="207"/>
      <c r="BA220" s="207"/>
      <c r="BB220" s="207"/>
      <c r="BC220" s="207"/>
      <c r="BD220" s="207"/>
      <c r="BE220" s="207"/>
      <c r="BF220" s="207"/>
      <c r="BG220" s="207"/>
      <c r="BH220" s="207"/>
      <c r="BI220" s="207"/>
      <c r="BJ220" s="207"/>
      <c r="BK220" s="207"/>
      <c r="BL220" s="207"/>
      <c r="BM220" s="208">
        <v>21</v>
      </c>
    </row>
    <row r="221" spans="1:65">
      <c r="A221" s="30"/>
      <c r="B221" s="3" t="s">
        <v>86</v>
      </c>
      <c r="C221" s="29"/>
      <c r="D221" s="13">
        <v>0</v>
      </c>
      <c r="E221" s="146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265</v>
      </c>
      <c r="C222" s="29"/>
      <c r="D222" s="13">
        <v>0</v>
      </c>
      <c r="E222" s="146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266</v>
      </c>
      <c r="C223" s="47"/>
      <c r="D223" s="45" t="s">
        <v>267</v>
      </c>
      <c r="E223" s="146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634</v>
      </c>
      <c r="BM225" s="28" t="s">
        <v>323</v>
      </c>
    </row>
    <row r="226" spans="1:65" ht="15">
      <c r="A226" s="25" t="s">
        <v>60</v>
      </c>
      <c r="B226" s="18" t="s">
        <v>110</v>
      </c>
      <c r="C226" s="15" t="s">
        <v>111</v>
      </c>
      <c r="D226" s="16" t="s">
        <v>339</v>
      </c>
      <c r="E226" s="146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231</v>
      </c>
      <c r="C227" s="9" t="s">
        <v>231</v>
      </c>
      <c r="D227" s="10" t="s">
        <v>112</v>
      </c>
      <c r="E227" s="146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1</v>
      </c>
    </row>
    <row r="228" spans="1:65">
      <c r="A228" s="30"/>
      <c r="B228" s="19"/>
      <c r="C228" s="9"/>
      <c r="D228" s="10" t="s">
        <v>98</v>
      </c>
      <c r="E228" s="146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3</v>
      </c>
    </row>
    <row r="229" spans="1:65">
      <c r="A229" s="30"/>
      <c r="B229" s="19"/>
      <c r="C229" s="9"/>
      <c r="D229" s="26"/>
      <c r="E229" s="146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3</v>
      </c>
    </row>
    <row r="230" spans="1:65">
      <c r="A230" s="30"/>
      <c r="B230" s="18">
        <v>1</v>
      </c>
      <c r="C230" s="14">
        <v>1</v>
      </c>
      <c r="D230" s="221">
        <v>2.5000000000000001E-2</v>
      </c>
      <c r="E230" s="202"/>
      <c r="F230" s="203"/>
      <c r="G230" s="203"/>
      <c r="H230" s="203"/>
      <c r="I230" s="203"/>
      <c r="J230" s="203"/>
      <c r="K230" s="203"/>
      <c r="L230" s="203"/>
      <c r="M230" s="203"/>
      <c r="N230" s="203"/>
      <c r="O230" s="203"/>
      <c r="P230" s="203"/>
      <c r="Q230" s="203"/>
      <c r="R230" s="203"/>
      <c r="S230" s="203"/>
      <c r="T230" s="203"/>
      <c r="U230" s="203"/>
      <c r="V230" s="203"/>
      <c r="W230" s="203"/>
      <c r="X230" s="203"/>
      <c r="Y230" s="203"/>
      <c r="Z230" s="203"/>
      <c r="AA230" s="203"/>
      <c r="AB230" s="203"/>
      <c r="AC230" s="203"/>
      <c r="AD230" s="203"/>
      <c r="AE230" s="203"/>
      <c r="AF230" s="203"/>
      <c r="AG230" s="203"/>
      <c r="AH230" s="203"/>
      <c r="AI230" s="203"/>
      <c r="AJ230" s="203"/>
      <c r="AK230" s="203"/>
      <c r="AL230" s="203"/>
      <c r="AM230" s="203"/>
      <c r="AN230" s="203"/>
      <c r="AO230" s="203"/>
      <c r="AP230" s="203"/>
      <c r="AQ230" s="203"/>
      <c r="AR230" s="203"/>
      <c r="AS230" s="203"/>
      <c r="AT230" s="203"/>
      <c r="AU230" s="203"/>
      <c r="AV230" s="203"/>
      <c r="AW230" s="203"/>
      <c r="AX230" s="203"/>
      <c r="AY230" s="203"/>
      <c r="AZ230" s="203"/>
      <c r="BA230" s="203"/>
      <c r="BB230" s="203"/>
      <c r="BC230" s="203"/>
      <c r="BD230" s="203"/>
      <c r="BE230" s="203"/>
      <c r="BF230" s="203"/>
      <c r="BG230" s="203"/>
      <c r="BH230" s="203"/>
      <c r="BI230" s="203"/>
      <c r="BJ230" s="203"/>
      <c r="BK230" s="203"/>
      <c r="BL230" s="203"/>
      <c r="BM230" s="223">
        <v>1</v>
      </c>
    </row>
    <row r="231" spans="1:65">
      <c r="A231" s="30"/>
      <c r="B231" s="19">
        <v>1</v>
      </c>
      <c r="C231" s="9">
        <v>2</v>
      </c>
      <c r="D231" s="24">
        <v>2.5000000000000001E-2</v>
      </c>
      <c r="E231" s="202"/>
      <c r="F231" s="203"/>
      <c r="G231" s="203"/>
      <c r="H231" s="203"/>
      <c r="I231" s="203"/>
      <c r="J231" s="203"/>
      <c r="K231" s="203"/>
      <c r="L231" s="203"/>
      <c r="M231" s="203"/>
      <c r="N231" s="203"/>
      <c r="O231" s="203"/>
      <c r="P231" s="203"/>
      <c r="Q231" s="203"/>
      <c r="R231" s="203"/>
      <c r="S231" s="203"/>
      <c r="T231" s="203"/>
      <c r="U231" s="203"/>
      <c r="V231" s="203"/>
      <c r="W231" s="203"/>
      <c r="X231" s="203"/>
      <c r="Y231" s="203"/>
      <c r="Z231" s="203"/>
      <c r="AA231" s="203"/>
      <c r="AB231" s="203"/>
      <c r="AC231" s="203"/>
      <c r="AD231" s="203"/>
      <c r="AE231" s="203"/>
      <c r="AF231" s="203"/>
      <c r="AG231" s="203"/>
      <c r="AH231" s="203"/>
      <c r="AI231" s="203"/>
      <c r="AJ231" s="203"/>
      <c r="AK231" s="203"/>
      <c r="AL231" s="203"/>
      <c r="AM231" s="203"/>
      <c r="AN231" s="203"/>
      <c r="AO231" s="203"/>
      <c r="AP231" s="203"/>
      <c r="AQ231" s="203"/>
      <c r="AR231" s="203"/>
      <c r="AS231" s="203"/>
      <c r="AT231" s="203"/>
      <c r="AU231" s="203"/>
      <c r="AV231" s="203"/>
      <c r="AW231" s="203"/>
      <c r="AX231" s="203"/>
      <c r="AY231" s="203"/>
      <c r="AZ231" s="203"/>
      <c r="BA231" s="203"/>
      <c r="BB231" s="203"/>
      <c r="BC231" s="203"/>
      <c r="BD231" s="203"/>
      <c r="BE231" s="203"/>
      <c r="BF231" s="203"/>
      <c r="BG231" s="203"/>
      <c r="BH231" s="203"/>
      <c r="BI231" s="203"/>
      <c r="BJ231" s="203"/>
      <c r="BK231" s="203"/>
      <c r="BL231" s="203"/>
      <c r="BM231" s="223">
        <v>19</v>
      </c>
    </row>
    <row r="232" spans="1:65">
      <c r="A232" s="30"/>
      <c r="B232" s="20" t="s">
        <v>262</v>
      </c>
      <c r="C232" s="12"/>
      <c r="D232" s="226">
        <v>2.5000000000000001E-2</v>
      </c>
      <c r="E232" s="202"/>
      <c r="F232" s="203"/>
      <c r="G232" s="203"/>
      <c r="H232" s="203"/>
      <c r="I232" s="203"/>
      <c r="J232" s="203"/>
      <c r="K232" s="203"/>
      <c r="L232" s="203"/>
      <c r="M232" s="203"/>
      <c r="N232" s="203"/>
      <c r="O232" s="203"/>
      <c r="P232" s="203"/>
      <c r="Q232" s="203"/>
      <c r="R232" s="203"/>
      <c r="S232" s="203"/>
      <c r="T232" s="203"/>
      <c r="U232" s="203"/>
      <c r="V232" s="203"/>
      <c r="W232" s="203"/>
      <c r="X232" s="203"/>
      <c r="Y232" s="203"/>
      <c r="Z232" s="203"/>
      <c r="AA232" s="203"/>
      <c r="AB232" s="203"/>
      <c r="AC232" s="203"/>
      <c r="AD232" s="203"/>
      <c r="AE232" s="203"/>
      <c r="AF232" s="203"/>
      <c r="AG232" s="203"/>
      <c r="AH232" s="203"/>
      <c r="AI232" s="203"/>
      <c r="AJ232" s="203"/>
      <c r="AK232" s="203"/>
      <c r="AL232" s="203"/>
      <c r="AM232" s="203"/>
      <c r="AN232" s="203"/>
      <c r="AO232" s="203"/>
      <c r="AP232" s="203"/>
      <c r="AQ232" s="203"/>
      <c r="AR232" s="203"/>
      <c r="AS232" s="203"/>
      <c r="AT232" s="203"/>
      <c r="AU232" s="203"/>
      <c r="AV232" s="203"/>
      <c r="AW232" s="203"/>
      <c r="AX232" s="203"/>
      <c r="AY232" s="203"/>
      <c r="AZ232" s="203"/>
      <c r="BA232" s="203"/>
      <c r="BB232" s="203"/>
      <c r="BC232" s="203"/>
      <c r="BD232" s="203"/>
      <c r="BE232" s="203"/>
      <c r="BF232" s="203"/>
      <c r="BG232" s="203"/>
      <c r="BH232" s="203"/>
      <c r="BI232" s="203"/>
      <c r="BJ232" s="203"/>
      <c r="BK232" s="203"/>
      <c r="BL232" s="203"/>
      <c r="BM232" s="223">
        <v>16</v>
      </c>
    </row>
    <row r="233" spans="1:65">
      <c r="A233" s="30"/>
      <c r="B233" s="3" t="s">
        <v>263</v>
      </c>
      <c r="C233" s="29"/>
      <c r="D233" s="24">
        <v>2.5000000000000001E-2</v>
      </c>
      <c r="E233" s="202"/>
      <c r="F233" s="203"/>
      <c r="G233" s="203"/>
      <c r="H233" s="203"/>
      <c r="I233" s="203"/>
      <c r="J233" s="203"/>
      <c r="K233" s="203"/>
      <c r="L233" s="203"/>
      <c r="M233" s="203"/>
      <c r="N233" s="203"/>
      <c r="O233" s="203"/>
      <c r="P233" s="203"/>
      <c r="Q233" s="203"/>
      <c r="R233" s="203"/>
      <c r="S233" s="203"/>
      <c r="T233" s="203"/>
      <c r="U233" s="203"/>
      <c r="V233" s="203"/>
      <c r="W233" s="203"/>
      <c r="X233" s="203"/>
      <c r="Y233" s="203"/>
      <c r="Z233" s="203"/>
      <c r="AA233" s="203"/>
      <c r="AB233" s="203"/>
      <c r="AC233" s="203"/>
      <c r="AD233" s="203"/>
      <c r="AE233" s="203"/>
      <c r="AF233" s="203"/>
      <c r="AG233" s="203"/>
      <c r="AH233" s="203"/>
      <c r="AI233" s="203"/>
      <c r="AJ233" s="203"/>
      <c r="AK233" s="203"/>
      <c r="AL233" s="203"/>
      <c r="AM233" s="203"/>
      <c r="AN233" s="203"/>
      <c r="AO233" s="203"/>
      <c r="AP233" s="203"/>
      <c r="AQ233" s="203"/>
      <c r="AR233" s="203"/>
      <c r="AS233" s="203"/>
      <c r="AT233" s="203"/>
      <c r="AU233" s="203"/>
      <c r="AV233" s="203"/>
      <c r="AW233" s="203"/>
      <c r="AX233" s="203"/>
      <c r="AY233" s="203"/>
      <c r="AZ233" s="203"/>
      <c r="BA233" s="203"/>
      <c r="BB233" s="203"/>
      <c r="BC233" s="203"/>
      <c r="BD233" s="203"/>
      <c r="BE233" s="203"/>
      <c r="BF233" s="203"/>
      <c r="BG233" s="203"/>
      <c r="BH233" s="203"/>
      <c r="BI233" s="203"/>
      <c r="BJ233" s="203"/>
      <c r="BK233" s="203"/>
      <c r="BL233" s="203"/>
      <c r="BM233" s="223">
        <v>2.5000000000000001E-2</v>
      </c>
    </row>
    <row r="234" spans="1:65">
      <c r="A234" s="30"/>
      <c r="B234" s="3" t="s">
        <v>264</v>
      </c>
      <c r="C234" s="29"/>
      <c r="D234" s="24">
        <v>0</v>
      </c>
      <c r="E234" s="202"/>
      <c r="F234" s="203"/>
      <c r="G234" s="203"/>
      <c r="H234" s="203"/>
      <c r="I234" s="203"/>
      <c r="J234" s="203"/>
      <c r="K234" s="203"/>
      <c r="L234" s="203"/>
      <c r="M234" s="203"/>
      <c r="N234" s="203"/>
      <c r="O234" s="203"/>
      <c r="P234" s="203"/>
      <c r="Q234" s="203"/>
      <c r="R234" s="203"/>
      <c r="S234" s="203"/>
      <c r="T234" s="203"/>
      <c r="U234" s="203"/>
      <c r="V234" s="203"/>
      <c r="W234" s="203"/>
      <c r="X234" s="203"/>
      <c r="Y234" s="203"/>
      <c r="Z234" s="203"/>
      <c r="AA234" s="203"/>
      <c r="AB234" s="203"/>
      <c r="AC234" s="203"/>
      <c r="AD234" s="203"/>
      <c r="AE234" s="203"/>
      <c r="AF234" s="203"/>
      <c r="AG234" s="203"/>
      <c r="AH234" s="203"/>
      <c r="AI234" s="203"/>
      <c r="AJ234" s="203"/>
      <c r="AK234" s="203"/>
      <c r="AL234" s="203"/>
      <c r="AM234" s="203"/>
      <c r="AN234" s="203"/>
      <c r="AO234" s="203"/>
      <c r="AP234" s="203"/>
      <c r="AQ234" s="203"/>
      <c r="AR234" s="203"/>
      <c r="AS234" s="203"/>
      <c r="AT234" s="203"/>
      <c r="AU234" s="203"/>
      <c r="AV234" s="203"/>
      <c r="AW234" s="203"/>
      <c r="AX234" s="203"/>
      <c r="AY234" s="203"/>
      <c r="AZ234" s="203"/>
      <c r="BA234" s="203"/>
      <c r="BB234" s="203"/>
      <c r="BC234" s="203"/>
      <c r="BD234" s="203"/>
      <c r="BE234" s="203"/>
      <c r="BF234" s="203"/>
      <c r="BG234" s="203"/>
      <c r="BH234" s="203"/>
      <c r="BI234" s="203"/>
      <c r="BJ234" s="203"/>
      <c r="BK234" s="203"/>
      <c r="BL234" s="203"/>
      <c r="BM234" s="223">
        <v>14</v>
      </c>
    </row>
    <row r="235" spans="1:65">
      <c r="A235" s="30"/>
      <c r="B235" s="3" t="s">
        <v>86</v>
      </c>
      <c r="C235" s="29"/>
      <c r="D235" s="13">
        <v>0</v>
      </c>
      <c r="E235" s="146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265</v>
      </c>
      <c r="C236" s="29"/>
      <c r="D236" s="13">
        <v>0</v>
      </c>
      <c r="E236" s="146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266</v>
      </c>
      <c r="C237" s="47"/>
      <c r="D237" s="45" t="s">
        <v>267</v>
      </c>
      <c r="E237" s="146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9.5">
      <c r="B239" s="8" t="s">
        <v>635</v>
      </c>
      <c r="BM239" s="28" t="s">
        <v>323</v>
      </c>
    </row>
    <row r="240" spans="1:65" ht="19.5">
      <c r="A240" s="25" t="s">
        <v>345</v>
      </c>
      <c r="B240" s="18" t="s">
        <v>110</v>
      </c>
      <c r="C240" s="15" t="s">
        <v>111</v>
      </c>
      <c r="D240" s="16" t="s">
        <v>339</v>
      </c>
      <c r="E240" s="146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231</v>
      </c>
      <c r="C241" s="9" t="s">
        <v>231</v>
      </c>
      <c r="D241" s="10" t="s">
        <v>112</v>
      </c>
      <c r="E241" s="146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1</v>
      </c>
    </row>
    <row r="242" spans="1:65">
      <c r="A242" s="30"/>
      <c r="B242" s="19"/>
      <c r="C242" s="9"/>
      <c r="D242" s="10" t="s">
        <v>98</v>
      </c>
      <c r="E242" s="146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46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76.14</v>
      </c>
      <c r="E244" s="146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76.16</v>
      </c>
      <c r="E245" s="146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9</v>
      </c>
    </row>
    <row r="246" spans="1:65">
      <c r="A246" s="30"/>
      <c r="B246" s="20" t="s">
        <v>262</v>
      </c>
      <c r="C246" s="12"/>
      <c r="D246" s="23">
        <v>76.150000000000006</v>
      </c>
      <c r="E246" s="146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263</v>
      </c>
      <c r="C247" s="29"/>
      <c r="D247" s="11">
        <v>76.150000000000006</v>
      </c>
      <c r="E247" s="146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76.150000000000006</v>
      </c>
    </row>
    <row r="248" spans="1:65">
      <c r="A248" s="30"/>
      <c r="B248" s="3" t="s">
        <v>264</v>
      </c>
      <c r="C248" s="29"/>
      <c r="D248" s="24">
        <v>1.4142135623728137E-2</v>
      </c>
      <c r="E248" s="146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15</v>
      </c>
    </row>
    <row r="249" spans="1:65">
      <c r="A249" s="30"/>
      <c r="B249" s="3" t="s">
        <v>86</v>
      </c>
      <c r="C249" s="29"/>
      <c r="D249" s="13">
        <v>1.8571419072525456E-4</v>
      </c>
      <c r="E249" s="146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265</v>
      </c>
      <c r="C250" s="29"/>
      <c r="D250" s="13">
        <v>0</v>
      </c>
      <c r="E250" s="146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266</v>
      </c>
      <c r="C251" s="47"/>
      <c r="D251" s="45" t="s">
        <v>267</v>
      </c>
      <c r="E251" s="146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636</v>
      </c>
      <c r="BM253" s="28" t="s">
        <v>323</v>
      </c>
    </row>
    <row r="254" spans="1:65" ht="15">
      <c r="A254" s="25" t="s">
        <v>15</v>
      </c>
      <c r="B254" s="18" t="s">
        <v>110</v>
      </c>
      <c r="C254" s="15" t="s">
        <v>111</v>
      </c>
      <c r="D254" s="16" t="s">
        <v>339</v>
      </c>
      <c r="E254" s="146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231</v>
      </c>
      <c r="C255" s="9" t="s">
        <v>231</v>
      </c>
      <c r="D255" s="10" t="s">
        <v>112</v>
      </c>
      <c r="E255" s="146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98</v>
      </c>
      <c r="E256" s="146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0</v>
      </c>
    </row>
    <row r="257" spans="1:65">
      <c r="A257" s="30"/>
      <c r="B257" s="19"/>
      <c r="C257" s="9"/>
      <c r="D257" s="26"/>
      <c r="E257" s="146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0</v>
      </c>
    </row>
    <row r="258" spans="1:65">
      <c r="A258" s="30"/>
      <c r="B258" s="18">
        <v>1</v>
      </c>
      <c r="C258" s="14">
        <v>1</v>
      </c>
      <c r="D258" s="204">
        <v>60</v>
      </c>
      <c r="E258" s="206"/>
      <c r="F258" s="207"/>
      <c r="G258" s="207"/>
      <c r="H258" s="207"/>
      <c r="I258" s="207"/>
      <c r="J258" s="207"/>
      <c r="K258" s="207"/>
      <c r="L258" s="207"/>
      <c r="M258" s="207"/>
      <c r="N258" s="207"/>
      <c r="O258" s="207"/>
      <c r="P258" s="207"/>
      <c r="Q258" s="207"/>
      <c r="R258" s="207"/>
      <c r="S258" s="207"/>
      <c r="T258" s="207"/>
      <c r="U258" s="207"/>
      <c r="V258" s="207"/>
      <c r="W258" s="207"/>
      <c r="X258" s="207"/>
      <c r="Y258" s="207"/>
      <c r="Z258" s="207"/>
      <c r="AA258" s="207"/>
      <c r="AB258" s="207"/>
      <c r="AC258" s="207"/>
      <c r="AD258" s="207"/>
      <c r="AE258" s="207"/>
      <c r="AF258" s="207"/>
      <c r="AG258" s="207"/>
      <c r="AH258" s="207"/>
      <c r="AI258" s="207"/>
      <c r="AJ258" s="207"/>
      <c r="AK258" s="207"/>
      <c r="AL258" s="207"/>
      <c r="AM258" s="207"/>
      <c r="AN258" s="207"/>
      <c r="AO258" s="207"/>
      <c r="AP258" s="207"/>
      <c r="AQ258" s="207"/>
      <c r="AR258" s="207"/>
      <c r="AS258" s="207"/>
      <c r="AT258" s="207"/>
      <c r="AU258" s="207"/>
      <c r="AV258" s="207"/>
      <c r="AW258" s="207"/>
      <c r="AX258" s="207"/>
      <c r="AY258" s="207"/>
      <c r="AZ258" s="207"/>
      <c r="BA258" s="207"/>
      <c r="BB258" s="207"/>
      <c r="BC258" s="207"/>
      <c r="BD258" s="207"/>
      <c r="BE258" s="207"/>
      <c r="BF258" s="207"/>
      <c r="BG258" s="207"/>
      <c r="BH258" s="207"/>
      <c r="BI258" s="207"/>
      <c r="BJ258" s="207"/>
      <c r="BK258" s="207"/>
      <c r="BL258" s="207"/>
      <c r="BM258" s="208">
        <v>1</v>
      </c>
    </row>
    <row r="259" spans="1:65">
      <c r="A259" s="30"/>
      <c r="B259" s="19">
        <v>1</v>
      </c>
      <c r="C259" s="9">
        <v>2</v>
      </c>
      <c r="D259" s="209">
        <v>50</v>
      </c>
      <c r="E259" s="206"/>
      <c r="F259" s="207"/>
      <c r="G259" s="207"/>
      <c r="H259" s="207"/>
      <c r="I259" s="207"/>
      <c r="J259" s="207"/>
      <c r="K259" s="207"/>
      <c r="L259" s="207"/>
      <c r="M259" s="207"/>
      <c r="N259" s="207"/>
      <c r="O259" s="207"/>
      <c r="P259" s="207"/>
      <c r="Q259" s="207"/>
      <c r="R259" s="207"/>
      <c r="S259" s="207"/>
      <c r="T259" s="207"/>
      <c r="U259" s="207"/>
      <c r="V259" s="207"/>
      <c r="W259" s="207"/>
      <c r="X259" s="207"/>
      <c r="Y259" s="207"/>
      <c r="Z259" s="207"/>
      <c r="AA259" s="207"/>
      <c r="AB259" s="207"/>
      <c r="AC259" s="207"/>
      <c r="AD259" s="207"/>
      <c r="AE259" s="207"/>
      <c r="AF259" s="207"/>
      <c r="AG259" s="207"/>
      <c r="AH259" s="207"/>
      <c r="AI259" s="207"/>
      <c r="AJ259" s="207"/>
      <c r="AK259" s="207"/>
      <c r="AL259" s="207"/>
      <c r="AM259" s="207"/>
      <c r="AN259" s="207"/>
      <c r="AO259" s="207"/>
      <c r="AP259" s="207"/>
      <c r="AQ259" s="207"/>
      <c r="AR259" s="207"/>
      <c r="AS259" s="207"/>
      <c r="AT259" s="207"/>
      <c r="AU259" s="207"/>
      <c r="AV259" s="207"/>
      <c r="AW259" s="207"/>
      <c r="AX259" s="207"/>
      <c r="AY259" s="207"/>
      <c r="AZ259" s="207"/>
      <c r="BA259" s="207"/>
      <c r="BB259" s="207"/>
      <c r="BC259" s="207"/>
      <c r="BD259" s="207"/>
      <c r="BE259" s="207"/>
      <c r="BF259" s="207"/>
      <c r="BG259" s="207"/>
      <c r="BH259" s="207"/>
      <c r="BI259" s="207"/>
      <c r="BJ259" s="207"/>
      <c r="BK259" s="207"/>
      <c r="BL259" s="207"/>
      <c r="BM259" s="208">
        <v>10</v>
      </c>
    </row>
    <row r="260" spans="1:65">
      <c r="A260" s="30"/>
      <c r="B260" s="20" t="s">
        <v>262</v>
      </c>
      <c r="C260" s="12"/>
      <c r="D260" s="213">
        <v>55</v>
      </c>
      <c r="E260" s="206"/>
      <c r="F260" s="207"/>
      <c r="G260" s="207"/>
      <c r="H260" s="207"/>
      <c r="I260" s="207"/>
      <c r="J260" s="207"/>
      <c r="K260" s="207"/>
      <c r="L260" s="207"/>
      <c r="M260" s="207"/>
      <c r="N260" s="207"/>
      <c r="O260" s="207"/>
      <c r="P260" s="207"/>
      <c r="Q260" s="207"/>
      <c r="R260" s="207"/>
      <c r="S260" s="207"/>
      <c r="T260" s="207"/>
      <c r="U260" s="207"/>
      <c r="V260" s="207"/>
      <c r="W260" s="207"/>
      <c r="X260" s="207"/>
      <c r="Y260" s="207"/>
      <c r="Z260" s="207"/>
      <c r="AA260" s="207"/>
      <c r="AB260" s="207"/>
      <c r="AC260" s="207"/>
      <c r="AD260" s="207"/>
      <c r="AE260" s="207"/>
      <c r="AF260" s="207"/>
      <c r="AG260" s="207"/>
      <c r="AH260" s="207"/>
      <c r="AI260" s="207"/>
      <c r="AJ260" s="207"/>
      <c r="AK260" s="207"/>
      <c r="AL260" s="207"/>
      <c r="AM260" s="207"/>
      <c r="AN260" s="207"/>
      <c r="AO260" s="207"/>
      <c r="AP260" s="207"/>
      <c r="AQ260" s="207"/>
      <c r="AR260" s="207"/>
      <c r="AS260" s="207"/>
      <c r="AT260" s="207"/>
      <c r="AU260" s="207"/>
      <c r="AV260" s="207"/>
      <c r="AW260" s="207"/>
      <c r="AX260" s="207"/>
      <c r="AY260" s="207"/>
      <c r="AZ260" s="207"/>
      <c r="BA260" s="207"/>
      <c r="BB260" s="207"/>
      <c r="BC260" s="207"/>
      <c r="BD260" s="207"/>
      <c r="BE260" s="207"/>
      <c r="BF260" s="207"/>
      <c r="BG260" s="207"/>
      <c r="BH260" s="207"/>
      <c r="BI260" s="207"/>
      <c r="BJ260" s="207"/>
      <c r="BK260" s="207"/>
      <c r="BL260" s="207"/>
      <c r="BM260" s="208">
        <v>16</v>
      </c>
    </row>
    <row r="261" spans="1:65">
      <c r="A261" s="30"/>
      <c r="B261" s="3" t="s">
        <v>263</v>
      </c>
      <c r="C261" s="29"/>
      <c r="D261" s="209">
        <v>55</v>
      </c>
      <c r="E261" s="206"/>
      <c r="F261" s="207"/>
      <c r="G261" s="207"/>
      <c r="H261" s="207"/>
      <c r="I261" s="207"/>
      <c r="J261" s="207"/>
      <c r="K261" s="207"/>
      <c r="L261" s="207"/>
      <c r="M261" s="207"/>
      <c r="N261" s="207"/>
      <c r="O261" s="207"/>
      <c r="P261" s="207"/>
      <c r="Q261" s="207"/>
      <c r="R261" s="207"/>
      <c r="S261" s="207"/>
      <c r="T261" s="207"/>
      <c r="U261" s="207"/>
      <c r="V261" s="207"/>
      <c r="W261" s="207"/>
      <c r="X261" s="207"/>
      <c r="Y261" s="207"/>
      <c r="Z261" s="207"/>
      <c r="AA261" s="207"/>
      <c r="AB261" s="207"/>
      <c r="AC261" s="207"/>
      <c r="AD261" s="207"/>
      <c r="AE261" s="207"/>
      <c r="AF261" s="207"/>
      <c r="AG261" s="207"/>
      <c r="AH261" s="207"/>
      <c r="AI261" s="207"/>
      <c r="AJ261" s="207"/>
      <c r="AK261" s="207"/>
      <c r="AL261" s="207"/>
      <c r="AM261" s="207"/>
      <c r="AN261" s="207"/>
      <c r="AO261" s="207"/>
      <c r="AP261" s="207"/>
      <c r="AQ261" s="207"/>
      <c r="AR261" s="207"/>
      <c r="AS261" s="207"/>
      <c r="AT261" s="207"/>
      <c r="AU261" s="207"/>
      <c r="AV261" s="207"/>
      <c r="AW261" s="207"/>
      <c r="AX261" s="207"/>
      <c r="AY261" s="207"/>
      <c r="AZ261" s="207"/>
      <c r="BA261" s="207"/>
      <c r="BB261" s="207"/>
      <c r="BC261" s="207"/>
      <c r="BD261" s="207"/>
      <c r="BE261" s="207"/>
      <c r="BF261" s="207"/>
      <c r="BG261" s="207"/>
      <c r="BH261" s="207"/>
      <c r="BI261" s="207"/>
      <c r="BJ261" s="207"/>
      <c r="BK261" s="207"/>
      <c r="BL261" s="207"/>
      <c r="BM261" s="208">
        <v>55</v>
      </c>
    </row>
    <row r="262" spans="1:65">
      <c r="A262" s="30"/>
      <c r="B262" s="3" t="s">
        <v>264</v>
      </c>
      <c r="C262" s="29"/>
      <c r="D262" s="209">
        <v>7.0710678118654755</v>
      </c>
      <c r="E262" s="206"/>
      <c r="F262" s="207"/>
      <c r="G262" s="207"/>
      <c r="H262" s="207"/>
      <c r="I262" s="207"/>
      <c r="J262" s="207"/>
      <c r="K262" s="207"/>
      <c r="L262" s="207"/>
      <c r="M262" s="207"/>
      <c r="N262" s="207"/>
      <c r="O262" s="207"/>
      <c r="P262" s="207"/>
      <c r="Q262" s="207"/>
      <c r="R262" s="207"/>
      <c r="S262" s="207"/>
      <c r="T262" s="207"/>
      <c r="U262" s="207"/>
      <c r="V262" s="207"/>
      <c r="W262" s="207"/>
      <c r="X262" s="207"/>
      <c r="Y262" s="207"/>
      <c r="Z262" s="207"/>
      <c r="AA262" s="207"/>
      <c r="AB262" s="207"/>
      <c r="AC262" s="207"/>
      <c r="AD262" s="207"/>
      <c r="AE262" s="207"/>
      <c r="AF262" s="207"/>
      <c r="AG262" s="207"/>
      <c r="AH262" s="207"/>
      <c r="AI262" s="207"/>
      <c r="AJ262" s="207"/>
      <c r="AK262" s="207"/>
      <c r="AL262" s="207"/>
      <c r="AM262" s="207"/>
      <c r="AN262" s="207"/>
      <c r="AO262" s="207"/>
      <c r="AP262" s="207"/>
      <c r="AQ262" s="207"/>
      <c r="AR262" s="207"/>
      <c r="AS262" s="207"/>
      <c r="AT262" s="207"/>
      <c r="AU262" s="207"/>
      <c r="AV262" s="207"/>
      <c r="AW262" s="207"/>
      <c r="AX262" s="207"/>
      <c r="AY262" s="207"/>
      <c r="AZ262" s="207"/>
      <c r="BA262" s="207"/>
      <c r="BB262" s="207"/>
      <c r="BC262" s="207"/>
      <c r="BD262" s="207"/>
      <c r="BE262" s="207"/>
      <c r="BF262" s="207"/>
      <c r="BG262" s="207"/>
      <c r="BH262" s="207"/>
      <c r="BI262" s="207"/>
      <c r="BJ262" s="207"/>
      <c r="BK262" s="207"/>
      <c r="BL262" s="207"/>
      <c r="BM262" s="208">
        <v>16</v>
      </c>
    </row>
    <row r="263" spans="1:65">
      <c r="A263" s="30"/>
      <c r="B263" s="3" t="s">
        <v>86</v>
      </c>
      <c r="C263" s="29"/>
      <c r="D263" s="13">
        <v>0.12856486930664501</v>
      </c>
      <c r="E263" s="146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265</v>
      </c>
      <c r="C264" s="29"/>
      <c r="D264" s="13">
        <v>0</v>
      </c>
      <c r="E264" s="146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266</v>
      </c>
      <c r="C265" s="47"/>
      <c r="D265" s="45" t="s">
        <v>267</v>
      </c>
      <c r="E265" s="146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637</v>
      </c>
      <c r="BM267" s="28" t="s">
        <v>323</v>
      </c>
    </row>
    <row r="268" spans="1:65" ht="15">
      <c r="A268" s="25" t="s">
        <v>18</v>
      </c>
      <c r="B268" s="18" t="s">
        <v>110</v>
      </c>
      <c r="C268" s="15" t="s">
        <v>111</v>
      </c>
      <c r="D268" s="16" t="s">
        <v>339</v>
      </c>
      <c r="E268" s="146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231</v>
      </c>
      <c r="C269" s="9" t="s">
        <v>231</v>
      </c>
      <c r="D269" s="10" t="s">
        <v>112</v>
      </c>
      <c r="E269" s="146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98</v>
      </c>
      <c r="E270" s="146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0</v>
      </c>
    </row>
    <row r="271" spans="1:65">
      <c r="A271" s="30"/>
      <c r="B271" s="19"/>
      <c r="C271" s="9"/>
      <c r="D271" s="26"/>
      <c r="E271" s="146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0</v>
      </c>
    </row>
    <row r="272" spans="1:65">
      <c r="A272" s="30"/>
      <c r="B272" s="18">
        <v>1</v>
      </c>
      <c r="C272" s="14">
        <v>1</v>
      </c>
      <c r="D272" s="204">
        <v>100</v>
      </c>
      <c r="E272" s="206"/>
      <c r="F272" s="207"/>
      <c r="G272" s="207"/>
      <c r="H272" s="207"/>
      <c r="I272" s="207"/>
      <c r="J272" s="207"/>
      <c r="K272" s="207"/>
      <c r="L272" s="207"/>
      <c r="M272" s="207"/>
      <c r="N272" s="207"/>
      <c r="O272" s="207"/>
      <c r="P272" s="207"/>
      <c r="Q272" s="207"/>
      <c r="R272" s="207"/>
      <c r="S272" s="207"/>
      <c r="T272" s="207"/>
      <c r="U272" s="207"/>
      <c r="V272" s="207"/>
      <c r="W272" s="207"/>
      <c r="X272" s="207"/>
      <c r="Y272" s="207"/>
      <c r="Z272" s="207"/>
      <c r="AA272" s="207"/>
      <c r="AB272" s="207"/>
      <c r="AC272" s="207"/>
      <c r="AD272" s="207"/>
      <c r="AE272" s="207"/>
      <c r="AF272" s="207"/>
      <c r="AG272" s="207"/>
      <c r="AH272" s="207"/>
      <c r="AI272" s="207"/>
      <c r="AJ272" s="207"/>
      <c r="AK272" s="207"/>
      <c r="AL272" s="207"/>
      <c r="AM272" s="207"/>
      <c r="AN272" s="207"/>
      <c r="AO272" s="207"/>
      <c r="AP272" s="207"/>
      <c r="AQ272" s="207"/>
      <c r="AR272" s="207"/>
      <c r="AS272" s="207"/>
      <c r="AT272" s="207"/>
      <c r="AU272" s="207"/>
      <c r="AV272" s="207"/>
      <c r="AW272" s="207"/>
      <c r="AX272" s="207"/>
      <c r="AY272" s="207"/>
      <c r="AZ272" s="207"/>
      <c r="BA272" s="207"/>
      <c r="BB272" s="207"/>
      <c r="BC272" s="207"/>
      <c r="BD272" s="207"/>
      <c r="BE272" s="207"/>
      <c r="BF272" s="207"/>
      <c r="BG272" s="207"/>
      <c r="BH272" s="207"/>
      <c r="BI272" s="207"/>
      <c r="BJ272" s="207"/>
      <c r="BK272" s="207"/>
      <c r="BL272" s="207"/>
      <c r="BM272" s="208">
        <v>1</v>
      </c>
    </row>
    <row r="273" spans="1:65">
      <c r="A273" s="30"/>
      <c r="B273" s="19">
        <v>1</v>
      </c>
      <c r="C273" s="9">
        <v>2</v>
      </c>
      <c r="D273" s="209">
        <v>89.999999999999986</v>
      </c>
      <c r="E273" s="206"/>
      <c r="F273" s="207"/>
      <c r="G273" s="207"/>
      <c r="H273" s="207"/>
      <c r="I273" s="207"/>
      <c r="J273" s="207"/>
      <c r="K273" s="207"/>
      <c r="L273" s="207"/>
      <c r="M273" s="207"/>
      <c r="N273" s="207"/>
      <c r="O273" s="207"/>
      <c r="P273" s="207"/>
      <c r="Q273" s="207"/>
      <c r="R273" s="207"/>
      <c r="S273" s="207"/>
      <c r="T273" s="207"/>
      <c r="U273" s="207"/>
      <c r="V273" s="207"/>
      <c r="W273" s="207"/>
      <c r="X273" s="207"/>
      <c r="Y273" s="207"/>
      <c r="Z273" s="207"/>
      <c r="AA273" s="207"/>
      <c r="AB273" s="207"/>
      <c r="AC273" s="207"/>
      <c r="AD273" s="207"/>
      <c r="AE273" s="207"/>
      <c r="AF273" s="207"/>
      <c r="AG273" s="207"/>
      <c r="AH273" s="207"/>
      <c r="AI273" s="207"/>
      <c r="AJ273" s="207"/>
      <c r="AK273" s="207"/>
      <c r="AL273" s="207"/>
      <c r="AM273" s="207"/>
      <c r="AN273" s="207"/>
      <c r="AO273" s="207"/>
      <c r="AP273" s="207"/>
      <c r="AQ273" s="207"/>
      <c r="AR273" s="207"/>
      <c r="AS273" s="207"/>
      <c r="AT273" s="207"/>
      <c r="AU273" s="207"/>
      <c r="AV273" s="207"/>
      <c r="AW273" s="207"/>
      <c r="AX273" s="207"/>
      <c r="AY273" s="207"/>
      <c r="AZ273" s="207"/>
      <c r="BA273" s="207"/>
      <c r="BB273" s="207"/>
      <c r="BC273" s="207"/>
      <c r="BD273" s="207"/>
      <c r="BE273" s="207"/>
      <c r="BF273" s="207"/>
      <c r="BG273" s="207"/>
      <c r="BH273" s="207"/>
      <c r="BI273" s="207"/>
      <c r="BJ273" s="207"/>
      <c r="BK273" s="207"/>
      <c r="BL273" s="207"/>
      <c r="BM273" s="208">
        <v>11</v>
      </c>
    </row>
    <row r="274" spans="1:65">
      <c r="A274" s="30"/>
      <c r="B274" s="20" t="s">
        <v>262</v>
      </c>
      <c r="C274" s="12"/>
      <c r="D274" s="213">
        <v>95</v>
      </c>
      <c r="E274" s="206"/>
      <c r="F274" s="207"/>
      <c r="G274" s="207"/>
      <c r="H274" s="207"/>
      <c r="I274" s="207"/>
      <c r="J274" s="207"/>
      <c r="K274" s="207"/>
      <c r="L274" s="207"/>
      <c r="M274" s="207"/>
      <c r="N274" s="207"/>
      <c r="O274" s="207"/>
      <c r="P274" s="207"/>
      <c r="Q274" s="207"/>
      <c r="R274" s="207"/>
      <c r="S274" s="207"/>
      <c r="T274" s="207"/>
      <c r="U274" s="207"/>
      <c r="V274" s="207"/>
      <c r="W274" s="207"/>
      <c r="X274" s="207"/>
      <c r="Y274" s="207"/>
      <c r="Z274" s="207"/>
      <c r="AA274" s="207"/>
      <c r="AB274" s="207"/>
      <c r="AC274" s="207"/>
      <c r="AD274" s="207"/>
      <c r="AE274" s="207"/>
      <c r="AF274" s="207"/>
      <c r="AG274" s="207"/>
      <c r="AH274" s="207"/>
      <c r="AI274" s="207"/>
      <c r="AJ274" s="207"/>
      <c r="AK274" s="207"/>
      <c r="AL274" s="207"/>
      <c r="AM274" s="207"/>
      <c r="AN274" s="207"/>
      <c r="AO274" s="207"/>
      <c r="AP274" s="207"/>
      <c r="AQ274" s="207"/>
      <c r="AR274" s="207"/>
      <c r="AS274" s="207"/>
      <c r="AT274" s="207"/>
      <c r="AU274" s="207"/>
      <c r="AV274" s="207"/>
      <c r="AW274" s="207"/>
      <c r="AX274" s="207"/>
      <c r="AY274" s="207"/>
      <c r="AZ274" s="207"/>
      <c r="BA274" s="207"/>
      <c r="BB274" s="207"/>
      <c r="BC274" s="207"/>
      <c r="BD274" s="207"/>
      <c r="BE274" s="207"/>
      <c r="BF274" s="207"/>
      <c r="BG274" s="207"/>
      <c r="BH274" s="207"/>
      <c r="BI274" s="207"/>
      <c r="BJ274" s="207"/>
      <c r="BK274" s="207"/>
      <c r="BL274" s="207"/>
      <c r="BM274" s="208">
        <v>16</v>
      </c>
    </row>
    <row r="275" spans="1:65">
      <c r="A275" s="30"/>
      <c r="B275" s="3" t="s">
        <v>263</v>
      </c>
      <c r="C275" s="29"/>
      <c r="D275" s="209">
        <v>95</v>
      </c>
      <c r="E275" s="206"/>
      <c r="F275" s="207"/>
      <c r="G275" s="207"/>
      <c r="H275" s="207"/>
      <c r="I275" s="207"/>
      <c r="J275" s="207"/>
      <c r="K275" s="207"/>
      <c r="L275" s="207"/>
      <c r="M275" s="207"/>
      <c r="N275" s="207"/>
      <c r="O275" s="207"/>
      <c r="P275" s="207"/>
      <c r="Q275" s="207"/>
      <c r="R275" s="207"/>
      <c r="S275" s="207"/>
      <c r="T275" s="207"/>
      <c r="U275" s="207"/>
      <c r="V275" s="207"/>
      <c r="W275" s="207"/>
      <c r="X275" s="207"/>
      <c r="Y275" s="207"/>
      <c r="Z275" s="207"/>
      <c r="AA275" s="207"/>
      <c r="AB275" s="207"/>
      <c r="AC275" s="207"/>
      <c r="AD275" s="207"/>
      <c r="AE275" s="207"/>
      <c r="AF275" s="207"/>
      <c r="AG275" s="207"/>
      <c r="AH275" s="207"/>
      <c r="AI275" s="207"/>
      <c r="AJ275" s="207"/>
      <c r="AK275" s="207"/>
      <c r="AL275" s="207"/>
      <c r="AM275" s="207"/>
      <c r="AN275" s="207"/>
      <c r="AO275" s="207"/>
      <c r="AP275" s="207"/>
      <c r="AQ275" s="207"/>
      <c r="AR275" s="207"/>
      <c r="AS275" s="207"/>
      <c r="AT275" s="207"/>
      <c r="AU275" s="207"/>
      <c r="AV275" s="207"/>
      <c r="AW275" s="207"/>
      <c r="AX275" s="207"/>
      <c r="AY275" s="207"/>
      <c r="AZ275" s="207"/>
      <c r="BA275" s="207"/>
      <c r="BB275" s="207"/>
      <c r="BC275" s="207"/>
      <c r="BD275" s="207"/>
      <c r="BE275" s="207"/>
      <c r="BF275" s="207"/>
      <c r="BG275" s="207"/>
      <c r="BH275" s="207"/>
      <c r="BI275" s="207"/>
      <c r="BJ275" s="207"/>
      <c r="BK275" s="207"/>
      <c r="BL275" s="207"/>
      <c r="BM275" s="208">
        <v>95</v>
      </c>
    </row>
    <row r="276" spans="1:65">
      <c r="A276" s="30"/>
      <c r="B276" s="3" t="s">
        <v>264</v>
      </c>
      <c r="C276" s="29"/>
      <c r="D276" s="209">
        <v>7.0710678118654853</v>
      </c>
      <c r="E276" s="206"/>
      <c r="F276" s="207"/>
      <c r="G276" s="207"/>
      <c r="H276" s="207"/>
      <c r="I276" s="207"/>
      <c r="J276" s="207"/>
      <c r="K276" s="207"/>
      <c r="L276" s="207"/>
      <c r="M276" s="207"/>
      <c r="N276" s="207"/>
      <c r="O276" s="207"/>
      <c r="P276" s="207"/>
      <c r="Q276" s="207"/>
      <c r="R276" s="207"/>
      <c r="S276" s="207"/>
      <c r="T276" s="207"/>
      <c r="U276" s="207"/>
      <c r="V276" s="207"/>
      <c r="W276" s="207"/>
      <c r="X276" s="207"/>
      <c r="Y276" s="207"/>
      <c r="Z276" s="207"/>
      <c r="AA276" s="207"/>
      <c r="AB276" s="207"/>
      <c r="AC276" s="207"/>
      <c r="AD276" s="207"/>
      <c r="AE276" s="207"/>
      <c r="AF276" s="207"/>
      <c r="AG276" s="207"/>
      <c r="AH276" s="207"/>
      <c r="AI276" s="207"/>
      <c r="AJ276" s="207"/>
      <c r="AK276" s="207"/>
      <c r="AL276" s="207"/>
      <c r="AM276" s="207"/>
      <c r="AN276" s="207"/>
      <c r="AO276" s="207"/>
      <c r="AP276" s="207"/>
      <c r="AQ276" s="207"/>
      <c r="AR276" s="207"/>
      <c r="AS276" s="207"/>
      <c r="AT276" s="207"/>
      <c r="AU276" s="207"/>
      <c r="AV276" s="207"/>
      <c r="AW276" s="207"/>
      <c r="AX276" s="207"/>
      <c r="AY276" s="207"/>
      <c r="AZ276" s="207"/>
      <c r="BA276" s="207"/>
      <c r="BB276" s="207"/>
      <c r="BC276" s="207"/>
      <c r="BD276" s="207"/>
      <c r="BE276" s="207"/>
      <c r="BF276" s="207"/>
      <c r="BG276" s="207"/>
      <c r="BH276" s="207"/>
      <c r="BI276" s="207"/>
      <c r="BJ276" s="207"/>
      <c r="BK276" s="207"/>
      <c r="BL276" s="207"/>
      <c r="BM276" s="208">
        <v>17</v>
      </c>
    </row>
    <row r="277" spans="1:65">
      <c r="A277" s="30"/>
      <c r="B277" s="3" t="s">
        <v>86</v>
      </c>
      <c r="C277" s="29"/>
      <c r="D277" s="13">
        <v>7.4432292756478793E-2</v>
      </c>
      <c r="E277" s="146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265</v>
      </c>
      <c r="C278" s="29"/>
      <c r="D278" s="13">
        <v>0</v>
      </c>
      <c r="E278" s="146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266</v>
      </c>
      <c r="C279" s="47"/>
      <c r="D279" s="45" t="s">
        <v>267</v>
      </c>
      <c r="E279" s="146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9.5">
      <c r="B281" s="8" t="s">
        <v>638</v>
      </c>
      <c r="BM281" s="28" t="s">
        <v>323</v>
      </c>
    </row>
    <row r="282" spans="1:65" ht="19.5">
      <c r="A282" s="25" t="s">
        <v>346</v>
      </c>
      <c r="B282" s="18" t="s">
        <v>110</v>
      </c>
      <c r="C282" s="15" t="s">
        <v>111</v>
      </c>
      <c r="D282" s="16" t="s">
        <v>339</v>
      </c>
      <c r="E282" s="146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231</v>
      </c>
      <c r="C283" s="9" t="s">
        <v>231</v>
      </c>
      <c r="D283" s="10" t="s">
        <v>112</v>
      </c>
      <c r="E283" s="146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1</v>
      </c>
    </row>
    <row r="284" spans="1:65">
      <c r="A284" s="30"/>
      <c r="B284" s="19"/>
      <c r="C284" s="9"/>
      <c r="D284" s="10" t="s">
        <v>98</v>
      </c>
      <c r="E284" s="146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3</v>
      </c>
    </row>
    <row r="285" spans="1:65">
      <c r="A285" s="30"/>
      <c r="B285" s="19"/>
      <c r="C285" s="9"/>
      <c r="D285" s="26"/>
      <c r="E285" s="146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3</v>
      </c>
    </row>
    <row r="286" spans="1:65">
      <c r="A286" s="30"/>
      <c r="B286" s="18">
        <v>1</v>
      </c>
      <c r="C286" s="14">
        <v>1</v>
      </c>
      <c r="D286" s="221">
        <v>0.74299999999999999</v>
      </c>
      <c r="E286" s="202"/>
      <c r="F286" s="203"/>
      <c r="G286" s="203"/>
      <c r="H286" s="203"/>
      <c r="I286" s="203"/>
      <c r="J286" s="203"/>
      <c r="K286" s="203"/>
      <c r="L286" s="203"/>
      <c r="M286" s="203"/>
      <c r="N286" s="203"/>
      <c r="O286" s="203"/>
      <c r="P286" s="203"/>
      <c r="Q286" s="203"/>
      <c r="R286" s="203"/>
      <c r="S286" s="203"/>
      <c r="T286" s="203"/>
      <c r="U286" s="203"/>
      <c r="V286" s="203"/>
      <c r="W286" s="203"/>
      <c r="X286" s="203"/>
      <c r="Y286" s="203"/>
      <c r="Z286" s="203"/>
      <c r="AA286" s="203"/>
      <c r="AB286" s="203"/>
      <c r="AC286" s="203"/>
      <c r="AD286" s="203"/>
      <c r="AE286" s="203"/>
      <c r="AF286" s="203"/>
      <c r="AG286" s="203"/>
      <c r="AH286" s="203"/>
      <c r="AI286" s="203"/>
      <c r="AJ286" s="203"/>
      <c r="AK286" s="203"/>
      <c r="AL286" s="203"/>
      <c r="AM286" s="203"/>
      <c r="AN286" s="203"/>
      <c r="AO286" s="203"/>
      <c r="AP286" s="203"/>
      <c r="AQ286" s="203"/>
      <c r="AR286" s="203"/>
      <c r="AS286" s="203"/>
      <c r="AT286" s="203"/>
      <c r="AU286" s="203"/>
      <c r="AV286" s="203"/>
      <c r="AW286" s="203"/>
      <c r="AX286" s="203"/>
      <c r="AY286" s="203"/>
      <c r="AZ286" s="203"/>
      <c r="BA286" s="203"/>
      <c r="BB286" s="203"/>
      <c r="BC286" s="203"/>
      <c r="BD286" s="203"/>
      <c r="BE286" s="203"/>
      <c r="BF286" s="203"/>
      <c r="BG286" s="203"/>
      <c r="BH286" s="203"/>
      <c r="BI286" s="203"/>
      <c r="BJ286" s="203"/>
      <c r="BK286" s="203"/>
      <c r="BL286" s="203"/>
      <c r="BM286" s="223">
        <v>1</v>
      </c>
    </row>
    <row r="287" spans="1:65">
      <c r="A287" s="30"/>
      <c r="B287" s="19">
        <v>1</v>
      </c>
      <c r="C287" s="9">
        <v>2</v>
      </c>
      <c r="D287" s="24">
        <v>0.73599999999999999</v>
      </c>
      <c r="E287" s="202"/>
      <c r="F287" s="203"/>
      <c r="G287" s="203"/>
      <c r="H287" s="203"/>
      <c r="I287" s="203"/>
      <c r="J287" s="203"/>
      <c r="K287" s="203"/>
      <c r="L287" s="203"/>
      <c r="M287" s="203"/>
      <c r="N287" s="203"/>
      <c r="O287" s="203"/>
      <c r="P287" s="203"/>
      <c r="Q287" s="203"/>
      <c r="R287" s="203"/>
      <c r="S287" s="203"/>
      <c r="T287" s="203"/>
      <c r="U287" s="203"/>
      <c r="V287" s="203"/>
      <c r="W287" s="203"/>
      <c r="X287" s="203"/>
      <c r="Y287" s="203"/>
      <c r="Z287" s="203"/>
      <c r="AA287" s="203"/>
      <c r="AB287" s="203"/>
      <c r="AC287" s="203"/>
      <c r="AD287" s="203"/>
      <c r="AE287" s="203"/>
      <c r="AF287" s="203"/>
      <c r="AG287" s="203"/>
      <c r="AH287" s="203"/>
      <c r="AI287" s="203"/>
      <c r="AJ287" s="203"/>
      <c r="AK287" s="203"/>
      <c r="AL287" s="203"/>
      <c r="AM287" s="203"/>
      <c r="AN287" s="203"/>
      <c r="AO287" s="203"/>
      <c r="AP287" s="203"/>
      <c r="AQ287" s="203"/>
      <c r="AR287" s="203"/>
      <c r="AS287" s="203"/>
      <c r="AT287" s="203"/>
      <c r="AU287" s="203"/>
      <c r="AV287" s="203"/>
      <c r="AW287" s="203"/>
      <c r="AX287" s="203"/>
      <c r="AY287" s="203"/>
      <c r="AZ287" s="203"/>
      <c r="BA287" s="203"/>
      <c r="BB287" s="203"/>
      <c r="BC287" s="203"/>
      <c r="BD287" s="203"/>
      <c r="BE287" s="203"/>
      <c r="BF287" s="203"/>
      <c r="BG287" s="203"/>
      <c r="BH287" s="203"/>
      <c r="BI287" s="203"/>
      <c r="BJ287" s="203"/>
      <c r="BK287" s="203"/>
      <c r="BL287" s="203"/>
      <c r="BM287" s="223">
        <v>12</v>
      </c>
    </row>
    <row r="288" spans="1:65">
      <c r="A288" s="30"/>
      <c r="B288" s="20" t="s">
        <v>262</v>
      </c>
      <c r="C288" s="12"/>
      <c r="D288" s="226">
        <v>0.73950000000000005</v>
      </c>
      <c r="E288" s="202"/>
      <c r="F288" s="203"/>
      <c r="G288" s="203"/>
      <c r="H288" s="203"/>
      <c r="I288" s="203"/>
      <c r="J288" s="203"/>
      <c r="K288" s="203"/>
      <c r="L288" s="203"/>
      <c r="M288" s="203"/>
      <c r="N288" s="203"/>
      <c r="O288" s="203"/>
      <c r="P288" s="203"/>
      <c r="Q288" s="203"/>
      <c r="R288" s="203"/>
      <c r="S288" s="203"/>
      <c r="T288" s="203"/>
      <c r="U288" s="203"/>
      <c r="V288" s="203"/>
      <c r="W288" s="203"/>
      <c r="X288" s="203"/>
      <c r="Y288" s="203"/>
      <c r="Z288" s="203"/>
      <c r="AA288" s="203"/>
      <c r="AB288" s="203"/>
      <c r="AC288" s="203"/>
      <c r="AD288" s="203"/>
      <c r="AE288" s="203"/>
      <c r="AF288" s="203"/>
      <c r="AG288" s="203"/>
      <c r="AH288" s="203"/>
      <c r="AI288" s="203"/>
      <c r="AJ288" s="203"/>
      <c r="AK288" s="203"/>
      <c r="AL288" s="203"/>
      <c r="AM288" s="203"/>
      <c r="AN288" s="203"/>
      <c r="AO288" s="203"/>
      <c r="AP288" s="203"/>
      <c r="AQ288" s="203"/>
      <c r="AR288" s="203"/>
      <c r="AS288" s="203"/>
      <c r="AT288" s="203"/>
      <c r="AU288" s="203"/>
      <c r="AV288" s="203"/>
      <c r="AW288" s="203"/>
      <c r="AX288" s="203"/>
      <c r="AY288" s="203"/>
      <c r="AZ288" s="203"/>
      <c r="BA288" s="203"/>
      <c r="BB288" s="203"/>
      <c r="BC288" s="203"/>
      <c r="BD288" s="203"/>
      <c r="BE288" s="203"/>
      <c r="BF288" s="203"/>
      <c r="BG288" s="203"/>
      <c r="BH288" s="203"/>
      <c r="BI288" s="203"/>
      <c r="BJ288" s="203"/>
      <c r="BK288" s="203"/>
      <c r="BL288" s="203"/>
      <c r="BM288" s="223">
        <v>16</v>
      </c>
    </row>
    <row r="289" spans="1:65">
      <c r="A289" s="30"/>
      <c r="B289" s="3" t="s">
        <v>263</v>
      </c>
      <c r="C289" s="29"/>
      <c r="D289" s="24">
        <v>0.73950000000000005</v>
      </c>
      <c r="E289" s="202"/>
      <c r="F289" s="203"/>
      <c r="G289" s="203"/>
      <c r="H289" s="203"/>
      <c r="I289" s="203"/>
      <c r="J289" s="203"/>
      <c r="K289" s="203"/>
      <c r="L289" s="203"/>
      <c r="M289" s="203"/>
      <c r="N289" s="203"/>
      <c r="O289" s="203"/>
      <c r="P289" s="203"/>
      <c r="Q289" s="203"/>
      <c r="R289" s="203"/>
      <c r="S289" s="203"/>
      <c r="T289" s="203"/>
      <c r="U289" s="203"/>
      <c r="V289" s="203"/>
      <c r="W289" s="203"/>
      <c r="X289" s="203"/>
      <c r="Y289" s="203"/>
      <c r="Z289" s="203"/>
      <c r="AA289" s="203"/>
      <c r="AB289" s="203"/>
      <c r="AC289" s="203"/>
      <c r="AD289" s="203"/>
      <c r="AE289" s="203"/>
      <c r="AF289" s="203"/>
      <c r="AG289" s="203"/>
      <c r="AH289" s="203"/>
      <c r="AI289" s="203"/>
      <c r="AJ289" s="203"/>
      <c r="AK289" s="203"/>
      <c r="AL289" s="203"/>
      <c r="AM289" s="203"/>
      <c r="AN289" s="203"/>
      <c r="AO289" s="203"/>
      <c r="AP289" s="203"/>
      <c r="AQ289" s="203"/>
      <c r="AR289" s="203"/>
      <c r="AS289" s="203"/>
      <c r="AT289" s="203"/>
      <c r="AU289" s="203"/>
      <c r="AV289" s="203"/>
      <c r="AW289" s="203"/>
      <c r="AX289" s="203"/>
      <c r="AY289" s="203"/>
      <c r="AZ289" s="203"/>
      <c r="BA289" s="203"/>
      <c r="BB289" s="203"/>
      <c r="BC289" s="203"/>
      <c r="BD289" s="203"/>
      <c r="BE289" s="203"/>
      <c r="BF289" s="203"/>
      <c r="BG289" s="203"/>
      <c r="BH289" s="203"/>
      <c r="BI289" s="203"/>
      <c r="BJ289" s="203"/>
      <c r="BK289" s="203"/>
      <c r="BL289" s="203"/>
      <c r="BM289" s="223">
        <v>0.73950000000000005</v>
      </c>
    </row>
    <row r="290" spans="1:65">
      <c r="A290" s="30"/>
      <c r="B290" s="3" t="s">
        <v>264</v>
      </c>
      <c r="C290" s="29"/>
      <c r="D290" s="24">
        <v>4.9497474683058368E-3</v>
      </c>
      <c r="E290" s="202"/>
      <c r="F290" s="203"/>
      <c r="G290" s="203"/>
      <c r="H290" s="203"/>
      <c r="I290" s="203"/>
      <c r="J290" s="203"/>
      <c r="K290" s="203"/>
      <c r="L290" s="203"/>
      <c r="M290" s="203"/>
      <c r="N290" s="203"/>
      <c r="O290" s="203"/>
      <c r="P290" s="203"/>
      <c r="Q290" s="203"/>
      <c r="R290" s="203"/>
      <c r="S290" s="203"/>
      <c r="T290" s="203"/>
      <c r="U290" s="203"/>
      <c r="V290" s="203"/>
      <c r="W290" s="203"/>
      <c r="X290" s="203"/>
      <c r="Y290" s="203"/>
      <c r="Z290" s="203"/>
      <c r="AA290" s="203"/>
      <c r="AB290" s="203"/>
      <c r="AC290" s="203"/>
      <c r="AD290" s="203"/>
      <c r="AE290" s="203"/>
      <c r="AF290" s="203"/>
      <c r="AG290" s="203"/>
      <c r="AH290" s="203"/>
      <c r="AI290" s="203"/>
      <c r="AJ290" s="203"/>
      <c r="AK290" s="203"/>
      <c r="AL290" s="203"/>
      <c r="AM290" s="203"/>
      <c r="AN290" s="203"/>
      <c r="AO290" s="203"/>
      <c r="AP290" s="203"/>
      <c r="AQ290" s="203"/>
      <c r="AR290" s="203"/>
      <c r="AS290" s="203"/>
      <c r="AT290" s="203"/>
      <c r="AU290" s="203"/>
      <c r="AV290" s="203"/>
      <c r="AW290" s="203"/>
      <c r="AX290" s="203"/>
      <c r="AY290" s="203"/>
      <c r="AZ290" s="203"/>
      <c r="BA290" s="203"/>
      <c r="BB290" s="203"/>
      <c r="BC290" s="203"/>
      <c r="BD290" s="203"/>
      <c r="BE290" s="203"/>
      <c r="BF290" s="203"/>
      <c r="BG290" s="203"/>
      <c r="BH290" s="203"/>
      <c r="BI290" s="203"/>
      <c r="BJ290" s="203"/>
      <c r="BK290" s="203"/>
      <c r="BL290" s="203"/>
      <c r="BM290" s="223">
        <v>18</v>
      </c>
    </row>
    <row r="291" spans="1:65">
      <c r="A291" s="30"/>
      <c r="B291" s="3" t="s">
        <v>86</v>
      </c>
      <c r="C291" s="29"/>
      <c r="D291" s="13">
        <v>6.6933704777631326E-3</v>
      </c>
      <c r="E291" s="146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265</v>
      </c>
      <c r="C292" s="29"/>
      <c r="D292" s="13">
        <v>0</v>
      </c>
      <c r="E292" s="146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266</v>
      </c>
      <c r="C293" s="47"/>
      <c r="D293" s="45" t="s">
        <v>267</v>
      </c>
      <c r="E293" s="146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9.5">
      <c r="B295" s="8" t="s">
        <v>639</v>
      </c>
      <c r="BM295" s="28" t="s">
        <v>323</v>
      </c>
    </row>
    <row r="296" spans="1:65" ht="19.5">
      <c r="A296" s="25" t="s">
        <v>347</v>
      </c>
      <c r="B296" s="18" t="s">
        <v>110</v>
      </c>
      <c r="C296" s="15" t="s">
        <v>111</v>
      </c>
      <c r="D296" s="16" t="s">
        <v>339</v>
      </c>
      <c r="E296" s="146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231</v>
      </c>
      <c r="C297" s="9" t="s">
        <v>231</v>
      </c>
      <c r="D297" s="10" t="s">
        <v>112</v>
      </c>
      <c r="E297" s="146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98</v>
      </c>
      <c r="E298" s="146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0</v>
      </c>
    </row>
    <row r="299" spans="1:65">
      <c r="A299" s="30"/>
      <c r="B299" s="19"/>
      <c r="C299" s="9"/>
      <c r="D299" s="26"/>
      <c r="E299" s="146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0</v>
      </c>
    </row>
    <row r="300" spans="1:65">
      <c r="A300" s="30"/>
      <c r="B300" s="18">
        <v>1</v>
      </c>
      <c r="C300" s="14">
        <v>1</v>
      </c>
      <c r="D300" s="204">
        <v>125</v>
      </c>
      <c r="E300" s="206"/>
      <c r="F300" s="207"/>
      <c r="G300" s="207"/>
      <c r="H300" s="207"/>
      <c r="I300" s="207"/>
      <c r="J300" s="207"/>
      <c r="K300" s="207"/>
      <c r="L300" s="207"/>
      <c r="M300" s="207"/>
      <c r="N300" s="207"/>
      <c r="O300" s="207"/>
      <c r="P300" s="207"/>
      <c r="Q300" s="207"/>
      <c r="R300" s="207"/>
      <c r="S300" s="207"/>
      <c r="T300" s="207"/>
      <c r="U300" s="207"/>
      <c r="V300" s="207"/>
      <c r="W300" s="207"/>
      <c r="X300" s="207"/>
      <c r="Y300" s="207"/>
      <c r="Z300" s="207"/>
      <c r="AA300" s="207"/>
      <c r="AB300" s="207"/>
      <c r="AC300" s="207"/>
      <c r="AD300" s="207"/>
      <c r="AE300" s="207"/>
      <c r="AF300" s="207"/>
      <c r="AG300" s="207"/>
      <c r="AH300" s="207"/>
      <c r="AI300" s="207"/>
      <c r="AJ300" s="207"/>
      <c r="AK300" s="207"/>
      <c r="AL300" s="207"/>
      <c r="AM300" s="207"/>
      <c r="AN300" s="207"/>
      <c r="AO300" s="207"/>
      <c r="AP300" s="207"/>
      <c r="AQ300" s="207"/>
      <c r="AR300" s="207"/>
      <c r="AS300" s="207"/>
      <c r="AT300" s="207"/>
      <c r="AU300" s="207"/>
      <c r="AV300" s="207"/>
      <c r="AW300" s="207"/>
      <c r="AX300" s="207"/>
      <c r="AY300" s="207"/>
      <c r="AZ300" s="207"/>
      <c r="BA300" s="207"/>
      <c r="BB300" s="207"/>
      <c r="BC300" s="207"/>
      <c r="BD300" s="207"/>
      <c r="BE300" s="207"/>
      <c r="BF300" s="207"/>
      <c r="BG300" s="207"/>
      <c r="BH300" s="207"/>
      <c r="BI300" s="207"/>
      <c r="BJ300" s="207"/>
      <c r="BK300" s="207"/>
      <c r="BL300" s="207"/>
      <c r="BM300" s="208">
        <v>1</v>
      </c>
    </row>
    <row r="301" spans="1:65">
      <c r="A301" s="30"/>
      <c r="B301" s="19">
        <v>1</v>
      </c>
      <c r="C301" s="9">
        <v>2</v>
      </c>
      <c r="D301" s="209">
        <v>143</v>
      </c>
      <c r="E301" s="206"/>
      <c r="F301" s="207"/>
      <c r="G301" s="207"/>
      <c r="H301" s="207"/>
      <c r="I301" s="207"/>
      <c r="J301" s="207"/>
      <c r="K301" s="207"/>
      <c r="L301" s="207"/>
      <c r="M301" s="207"/>
      <c r="N301" s="207"/>
      <c r="O301" s="207"/>
      <c r="P301" s="207"/>
      <c r="Q301" s="207"/>
      <c r="R301" s="207"/>
      <c r="S301" s="207"/>
      <c r="T301" s="207"/>
      <c r="U301" s="207"/>
      <c r="V301" s="207"/>
      <c r="W301" s="207"/>
      <c r="X301" s="207"/>
      <c r="Y301" s="207"/>
      <c r="Z301" s="207"/>
      <c r="AA301" s="207"/>
      <c r="AB301" s="207"/>
      <c r="AC301" s="207"/>
      <c r="AD301" s="207"/>
      <c r="AE301" s="207"/>
      <c r="AF301" s="207"/>
      <c r="AG301" s="207"/>
      <c r="AH301" s="207"/>
      <c r="AI301" s="207"/>
      <c r="AJ301" s="207"/>
      <c r="AK301" s="207"/>
      <c r="AL301" s="207"/>
      <c r="AM301" s="207"/>
      <c r="AN301" s="207"/>
      <c r="AO301" s="207"/>
      <c r="AP301" s="207"/>
      <c r="AQ301" s="207"/>
      <c r="AR301" s="207"/>
      <c r="AS301" s="207"/>
      <c r="AT301" s="207"/>
      <c r="AU301" s="207"/>
      <c r="AV301" s="207"/>
      <c r="AW301" s="207"/>
      <c r="AX301" s="207"/>
      <c r="AY301" s="207"/>
      <c r="AZ301" s="207"/>
      <c r="BA301" s="207"/>
      <c r="BB301" s="207"/>
      <c r="BC301" s="207"/>
      <c r="BD301" s="207"/>
      <c r="BE301" s="207"/>
      <c r="BF301" s="207"/>
      <c r="BG301" s="207"/>
      <c r="BH301" s="207"/>
      <c r="BI301" s="207"/>
      <c r="BJ301" s="207"/>
      <c r="BK301" s="207"/>
      <c r="BL301" s="207"/>
      <c r="BM301" s="208">
        <v>13</v>
      </c>
    </row>
    <row r="302" spans="1:65">
      <c r="A302" s="30"/>
      <c r="B302" s="20" t="s">
        <v>262</v>
      </c>
      <c r="C302" s="12"/>
      <c r="D302" s="213">
        <v>134</v>
      </c>
      <c r="E302" s="206"/>
      <c r="F302" s="207"/>
      <c r="G302" s="207"/>
      <c r="H302" s="207"/>
      <c r="I302" s="207"/>
      <c r="J302" s="207"/>
      <c r="K302" s="207"/>
      <c r="L302" s="207"/>
      <c r="M302" s="207"/>
      <c r="N302" s="207"/>
      <c r="O302" s="207"/>
      <c r="P302" s="207"/>
      <c r="Q302" s="207"/>
      <c r="R302" s="207"/>
      <c r="S302" s="207"/>
      <c r="T302" s="207"/>
      <c r="U302" s="207"/>
      <c r="V302" s="207"/>
      <c r="W302" s="207"/>
      <c r="X302" s="207"/>
      <c r="Y302" s="207"/>
      <c r="Z302" s="207"/>
      <c r="AA302" s="207"/>
      <c r="AB302" s="207"/>
      <c r="AC302" s="207"/>
      <c r="AD302" s="207"/>
      <c r="AE302" s="207"/>
      <c r="AF302" s="207"/>
      <c r="AG302" s="207"/>
      <c r="AH302" s="207"/>
      <c r="AI302" s="207"/>
      <c r="AJ302" s="207"/>
      <c r="AK302" s="207"/>
      <c r="AL302" s="207"/>
      <c r="AM302" s="207"/>
      <c r="AN302" s="207"/>
      <c r="AO302" s="207"/>
      <c r="AP302" s="207"/>
      <c r="AQ302" s="207"/>
      <c r="AR302" s="207"/>
      <c r="AS302" s="207"/>
      <c r="AT302" s="207"/>
      <c r="AU302" s="207"/>
      <c r="AV302" s="207"/>
      <c r="AW302" s="207"/>
      <c r="AX302" s="207"/>
      <c r="AY302" s="207"/>
      <c r="AZ302" s="207"/>
      <c r="BA302" s="207"/>
      <c r="BB302" s="207"/>
      <c r="BC302" s="207"/>
      <c r="BD302" s="207"/>
      <c r="BE302" s="207"/>
      <c r="BF302" s="207"/>
      <c r="BG302" s="207"/>
      <c r="BH302" s="207"/>
      <c r="BI302" s="207"/>
      <c r="BJ302" s="207"/>
      <c r="BK302" s="207"/>
      <c r="BL302" s="207"/>
      <c r="BM302" s="208">
        <v>16</v>
      </c>
    </row>
    <row r="303" spans="1:65">
      <c r="A303" s="30"/>
      <c r="B303" s="3" t="s">
        <v>263</v>
      </c>
      <c r="C303" s="29"/>
      <c r="D303" s="209">
        <v>134</v>
      </c>
      <c r="E303" s="206"/>
      <c r="F303" s="207"/>
      <c r="G303" s="207"/>
      <c r="H303" s="207"/>
      <c r="I303" s="207"/>
      <c r="J303" s="207"/>
      <c r="K303" s="207"/>
      <c r="L303" s="207"/>
      <c r="M303" s="207"/>
      <c r="N303" s="207"/>
      <c r="O303" s="207"/>
      <c r="P303" s="207"/>
      <c r="Q303" s="207"/>
      <c r="R303" s="207"/>
      <c r="S303" s="207"/>
      <c r="T303" s="207"/>
      <c r="U303" s="207"/>
      <c r="V303" s="207"/>
      <c r="W303" s="207"/>
      <c r="X303" s="207"/>
      <c r="Y303" s="207"/>
      <c r="Z303" s="207"/>
      <c r="AA303" s="207"/>
      <c r="AB303" s="207"/>
      <c r="AC303" s="207"/>
      <c r="AD303" s="207"/>
      <c r="AE303" s="207"/>
      <c r="AF303" s="207"/>
      <c r="AG303" s="207"/>
      <c r="AH303" s="207"/>
      <c r="AI303" s="207"/>
      <c r="AJ303" s="207"/>
      <c r="AK303" s="207"/>
      <c r="AL303" s="207"/>
      <c r="AM303" s="207"/>
      <c r="AN303" s="207"/>
      <c r="AO303" s="207"/>
      <c r="AP303" s="207"/>
      <c r="AQ303" s="207"/>
      <c r="AR303" s="207"/>
      <c r="AS303" s="207"/>
      <c r="AT303" s="207"/>
      <c r="AU303" s="207"/>
      <c r="AV303" s="207"/>
      <c r="AW303" s="207"/>
      <c r="AX303" s="207"/>
      <c r="AY303" s="207"/>
      <c r="AZ303" s="207"/>
      <c r="BA303" s="207"/>
      <c r="BB303" s="207"/>
      <c r="BC303" s="207"/>
      <c r="BD303" s="207"/>
      <c r="BE303" s="207"/>
      <c r="BF303" s="207"/>
      <c r="BG303" s="207"/>
      <c r="BH303" s="207"/>
      <c r="BI303" s="207"/>
      <c r="BJ303" s="207"/>
      <c r="BK303" s="207"/>
      <c r="BL303" s="207"/>
      <c r="BM303" s="208">
        <v>133.88999999999999</v>
      </c>
    </row>
    <row r="304" spans="1:65">
      <c r="A304" s="30"/>
      <c r="B304" s="3" t="s">
        <v>264</v>
      </c>
      <c r="C304" s="29"/>
      <c r="D304" s="209">
        <v>12.727922061357855</v>
      </c>
      <c r="E304" s="206"/>
      <c r="F304" s="207"/>
      <c r="G304" s="207"/>
      <c r="H304" s="207"/>
      <c r="I304" s="207"/>
      <c r="J304" s="207"/>
      <c r="K304" s="207"/>
      <c r="L304" s="207"/>
      <c r="M304" s="207"/>
      <c r="N304" s="207"/>
      <c r="O304" s="207"/>
      <c r="P304" s="207"/>
      <c r="Q304" s="207"/>
      <c r="R304" s="207"/>
      <c r="S304" s="207"/>
      <c r="T304" s="207"/>
      <c r="U304" s="207"/>
      <c r="V304" s="207"/>
      <c r="W304" s="207"/>
      <c r="X304" s="207"/>
      <c r="Y304" s="207"/>
      <c r="Z304" s="207"/>
      <c r="AA304" s="207"/>
      <c r="AB304" s="207"/>
      <c r="AC304" s="207"/>
      <c r="AD304" s="207"/>
      <c r="AE304" s="207"/>
      <c r="AF304" s="207"/>
      <c r="AG304" s="207"/>
      <c r="AH304" s="207"/>
      <c r="AI304" s="207"/>
      <c r="AJ304" s="207"/>
      <c r="AK304" s="207"/>
      <c r="AL304" s="207"/>
      <c r="AM304" s="207"/>
      <c r="AN304" s="207"/>
      <c r="AO304" s="207"/>
      <c r="AP304" s="207"/>
      <c r="AQ304" s="207"/>
      <c r="AR304" s="207"/>
      <c r="AS304" s="207"/>
      <c r="AT304" s="207"/>
      <c r="AU304" s="207"/>
      <c r="AV304" s="207"/>
      <c r="AW304" s="207"/>
      <c r="AX304" s="207"/>
      <c r="AY304" s="207"/>
      <c r="AZ304" s="207"/>
      <c r="BA304" s="207"/>
      <c r="BB304" s="207"/>
      <c r="BC304" s="207"/>
      <c r="BD304" s="207"/>
      <c r="BE304" s="207"/>
      <c r="BF304" s="207"/>
      <c r="BG304" s="207"/>
      <c r="BH304" s="207"/>
      <c r="BI304" s="207"/>
      <c r="BJ304" s="207"/>
      <c r="BK304" s="207"/>
      <c r="BL304" s="207"/>
      <c r="BM304" s="208">
        <v>19</v>
      </c>
    </row>
    <row r="305" spans="1:65">
      <c r="A305" s="30"/>
      <c r="B305" s="3" t="s">
        <v>86</v>
      </c>
      <c r="C305" s="29"/>
      <c r="D305" s="13">
        <v>9.4984492995207878E-2</v>
      </c>
      <c r="E305" s="146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265</v>
      </c>
      <c r="C306" s="29"/>
      <c r="D306" s="13">
        <v>8.215699454776626E-4</v>
      </c>
      <c r="E306" s="146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266</v>
      </c>
      <c r="C307" s="47"/>
      <c r="D307" s="45" t="s">
        <v>267</v>
      </c>
      <c r="E307" s="146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640</v>
      </c>
      <c r="BM309" s="28" t="s">
        <v>323</v>
      </c>
    </row>
    <row r="310" spans="1:65" ht="15">
      <c r="A310" s="25" t="s">
        <v>44</v>
      </c>
      <c r="B310" s="18" t="s">
        <v>110</v>
      </c>
      <c r="C310" s="15" t="s">
        <v>111</v>
      </c>
      <c r="D310" s="16" t="s">
        <v>339</v>
      </c>
      <c r="E310" s="146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231</v>
      </c>
      <c r="C311" s="9" t="s">
        <v>231</v>
      </c>
      <c r="D311" s="10" t="s">
        <v>112</v>
      </c>
      <c r="E311" s="146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3</v>
      </c>
    </row>
    <row r="312" spans="1:65">
      <c r="A312" s="30"/>
      <c r="B312" s="19"/>
      <c r="C312" s="9"/>
      <c r="D312" s="10" t="s">
        <v>98</v>
      </c>
      <c r="E312" s="146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0</v>
      </c>
    </row>
    <row r="313" spans="1:65">
      <c r="A313" s="30"/>
      <c r="B313" s="19"/>
      <c r="C313" s="9"/>
      <c r="D313" s="26"/>
      <c r="E313" s="146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0</v>
      </c>
    </row>
    <row r="314" spans="1:65">
      <c r="A314" s="30"/>
      <c r="B314" s="18">
        <v>1</v>
      </c>
      <c r="C314" s="14">
        <v>1</v>
      </c>
      <c r="D314" s="204">
        <v>50</v>
      </c>
      <c r="E314" s="206"/>
      <c r="F314" s="207"/>
      <c r="G314" s="207"/>
      <c r="H314" s="207"/>
      <c r="I314" s="207"/>
      <c r="J314" s="207"/>
      <c r="K314" s="207"/>
      <c r="L314" s="207"/>
      <c r="M314" s="207"/>
      <c r="N314" s="207"/>
      <c r="O314" s="207"/>
      <c r="P314" s="207"/>
      <c r="Q314" s="207"/>
      <c r="R314" s="207"/>
      <c r="S314" s="207"/>
      <c r="T314" s="207"/>
      <c r="U314" s="207"/>
      <c r="V314" s="207"/>
      <c r="W314" s="207"/>
      <c r="X314" s="207"/>
      <c r="Y314" s="207"/>
      <c r="Z314" s="207"/>
      <c r="AA314" s="207"/>
      <c r="AB314" s="207"/>
      <c r="AC314" s="207"/>
      <c r="AD314" s="207"/>
      <c r="AE314" s="207"/>
      <c r="AF314" s="207"/>
      <c r="AG314" s="207"/>
      <c r="AH314" s="207"/>
      <c r="AI314" s="207"/>
      <c r="AJ314" s="207"/>
      <c r="AK314" s="207"/>
      <c r="AL314" s="207"/>
      <c r="AM314" s="207"/>
      <c r="AN314" s="207"/>
      <c r="AO314" s="207"/>
      <c r="AP314" s="207"/>
      <c r="AQ314" s="207"/>
      <c r="AR314" s="207"/>
      <c r="AS314" s="207"/>
      <c r="AT314" s="207"/>
      <c r="AU314" s="207"/>
      <c r="AV314" s="207"/>
      <c r="AW314" s="207"/>
      <c r="AX314" s="207"/>
      <c r="AY314" s="207"/>
      <c r="AZ314" s="207"/>
      <c r="BA314" s="207"/>
      <c r="BB314" s="207"/>
      <c r="BC314" s="207"/>
      <c r="BD314" s="207"/>
      <c r="BE314" s="207"/>
      <c r="BF314" s="207"/>
      <c r="BG314" s="207"/>
      <c r="BH314" s="207"/>
      <c r="BI314" s="207"/>
      <c r="BJ314" s="207"/>
      <c r="BK314" s="207"/>
      <c r="BL314" s="207"/>
      <c r="BM314" s="208">
        <v>1</v>
      </c>
    </row>
    <row r="315" spans="1:65">
      <c r="A315" s="30"/>
      <c r="B315" s="19">
        <v>1</v>
      </c>
      <c r="C315" s="9">
        <v>2</v>
      </c>
      <c r="D315" s="209">
        <v>50</v>
      </c>
      <c r="E315" s="206"/>
      <c r="F315" s="207"/>
      <c r="G315" s="207"/>
      <c r="H315" s="207"/>
      <c r="I315" s="207"/>
      <c r="J315" s="207"/>
      <c r="K315" s="207"/>
      <c r="L315" s="207"/>
      <c r="M315" s="207"/>
      <c r="N315" s="207"/>
      <c r="O315" s="207"/>
      <c r="P315" s="207"/>
      <c r="Q315" s="207"/>
      <c r="R315" s="207"/>
      <c r="S315" s="207"/>
      <c r="T315" s="207"/>
      <c r="U315" s="207"/>
      <c r="V315" s="207"/>
      <c r="W315" s="207"/>
      <c r="X315" s="207"/>
      <c r="Y315" s="207"/>
      <c r="Z315" s="207"/>
      <c r="AA315" s="207"/>
      <c r="AB315" s="207"/>
      <c r="AC315" s="207"/>
      <c r="AD315" s="207"/>
      <c r="AE315" s="207"/>
      <c r="AF315" s="207"/>
      <c r="AG315" s="207"/>
      <c r="AH315" s="207"/>
      <c r="AI315" s="207"/>
      <c r="AJ315" s="207"/>
      <c r="AK315" s="207"/>
      <c r="AL315" s="207"/>
      <c r="AM315" s="207"/>
      <c r="AN315" s="207"/>
      <c r="AO315" s="207"/>
      <c r="AP315" s="207"/>
      <c r="AQ315" s="207"/>
      <c r="AR315" s="207"/>
      <c r="AS315" s="207"/>
      <c r="AT315" s="207"/>
      <c r="AU315" s="207"/>
      <c r="AV315" s="207"/>
      <c r="AW315" s="207"/>
      <c r="AX315" s="207"/>
      <c r="AY315" s="207"/>
      <c r="AZ315" s="207"/>
      <c r="BA315" s="207"/>
      <c r="BB315" s="207"/>
      <c r="BC315" s="207"/>
      <c r="BD315" s="207"/>
      <c r="BE315" s="207"/>
      <c r="BF315" s="207"/>
      <c r="BG315" s="207"/>
      <c r="BH315" s="207"/>
      <c r="BI315" s="207"/>
      <c r="BJ315" s="207"/>
      <c r="BK315" s="207"/>
      <c r="BL315" s="207"/>
      <c r="BM315" s="208">
        <v>14</v>
      </c>
    </row>
    <row r="316" spans="1:65">
      <c r="A316" s="30"/>
      <c r="B316" s="20" t="s">
        <v>262</v>
      </c>
      <c r="C316" s="12"/>
      <c r="D316" s="213">
        <v>50</v>
      </c>
      <c r="E316" s="206"/>
      <c r="F316" s="207"/>
      <c r="G316" s="207"/>
      <c r="H316" s="207"/>
      <c r="I316" s="207"/>
      <c r="J316" s="207"/>
      <c r="K316" s="207"/>
      <c r="L316" s="207"/>
      <c r="M316" s="207"/>
      <c r="N316" s="207"/>
      <c r="O316" s="207"/>
      <c r="P316" s="207"/>
      <c r="Q316" s="207"/>
      <c r="R316" s="207"/>
      <c r="S316" s="207"/>
      <c r="T316" s="207"/>
      <c r="U316" s="207"/>
      <c r="V316" s="207"/>
      <c r="W316" s="207"/>
      <c r="X316" s="207"/>
      <c r="Y316" s="207"/>
      <c r="Z316" s="207"/>
      <c r="AA316" s="207"/>
      <c r="AB316" s="207"/>
      <c r="AC316" s="207"/>
      <c r="AD316" s="207"/>
      <c r="AE316" s="207"/>
      <c r="AF316" s="207"/>
      <c r="AG316" s="207"/>
      <c r="AH316" s="207"/>
      <c r="AI316" s="207"/>
      <c r="AJ316" s="207"/>
      <c r="AK316" s="207"/>
      <c r="AL316" s="207"/>
      <c r="AM316" s="207"/>
      <c r="AN316" s="207"/>
      <c r="AO316" s="207"/>
      <c r="AP316" s="207"/>
      <c r="AQ316" s="207"/>
      <c r="AR316" s="207"/>
      <c r="AS316" s="207"/>
      <c r="AT316" s="207"/>
      <c r="AU316" s="207"/>
      <c r="AV316" s="207"/>
      <c r="AW316" s="207"/>
      <c r="AX316" s="207"/>
      <c r="AY316" s="207"/>
      <c r="AZ316" s="207"/>
      <c r="BA316" s="207"/>
      <c r="BB316" s="207"/>
      <c r="BC316" s="207"/>
      <c r="BD316" s="207"/>
      <c r="BE316" s="207"/>
      <c r="BF316" s="207"/>
      <c r="BG316" s="207"/>
      <c r="BH316" s="207"/>
      <c r="BI316" s="207"/>
      <c r="BJ316" s="207"/>
      <c r="BK316" s="207"/>
      <c r="BL316" s="207"/>
      <c r="BM316" s="208">
        <v>16</v>
      </c>
    </row>
    <row r="317" spans="1:65">
      <c r="A317" s="30"/>
      <c r="B317" s="3" t="s">
        <v>263</v>
      </c>
      <c r="C317" s="29"/>
      <c r="D317" s="209">
        <v>50</v>
      </c>
      <c r="E317" s="206"/>
      <c r="F317" s="207"/>
      <c r="G317" s="207"/>
      <c r="H317" s="207"/>
      <c r="I317" s="207"/>
      <c r="J317" s="207"/>
      <c r="K317" s="207"/>
      <c r="L317" s="207"/>
      <c r="M317" s="207"/>
      <c r="N317" s="207"/>
      <c r="O317" s="207"/>
      <c r="P317" s="207"/>
      <c r="Q317" s="207"/>
      <c r="R317" s="207"/>
      <c r="S317" s="207"/>
      <c r="T317" s="207"/>
      <c r="U317" s="207"/>
      <c r="V317" s="207"/>
      <c r="W317" s="207"/>
      <c r="X317" s="207"/>
      <c r="Y317" s="207"/>
      <c r="Z317" s="207"/>
      <c r="AA317" s="207"/>
      <c r="AB317" s="207"/>
      <c r="AC317" s="207"/>
      <c r="AD317" s="207"/>
      <c r="AE317" s="207"/>
      <c r="AF317" s="207"/>
      <c r="AG317" s="207"/>
      <c r="AH317" s="207"/>
      <c r="AI317" s="207"/>
      <c r="AJ317" s="207"/>
      <c r="AK317" s="207"/>
      <c r="AL317" s="207"/>
      <c r="AM317" s="207"/>
      <c r="AN317" s="207"/>
      <c r="AO317" s="207"/>
      <c r="AP317" s="207"/>
      <c r="AQ317" s="207"/>
      <c r="AR317" s="207"/>
      <c r="AS317" s="207"/>
      <c r="AT317" s="207"/>
      <c r="AU317" s="207"/>
      <c r="AV317" s="207"/>
      <c r="AW317" s="207"/>
      <c r="AX317" s="207"/>
      <c r="AY317" s="207"/>
      <c r="AZ317" s="207"/>
      <c r="BA317" s="207"/>
      <c r="BB317" s="207"/>
      <c r="BC317" s="207"/>
      <c r="BD317" s="207"/>
      <c r="BE317" s="207"/>
      <c r="BF317" s="207"/>
      <c r="BG317" s="207"/>
      <c r="BH317" s="207"/>
      <c r="BI317" s="207"/>
      <c r="BJ317" s="207"/>
      <c r="BK317" s="207"/>
      <c r="BL317" s="207"/>
      <c r="BM317" s="208">
        <v>50</v>
      </c>
    </row>
    <row r="318" spans="1:65">
      <c r="A318" s="30"/>
      <c r="B318" s="3" t="s">
        <v>264</v>
      </c>
      <c r="C318" s="29"/>
      <c r="D318" s="209">
        <v>0</v>
      </c>
      <c r="E318" s="206"/>
      <c r="F318" s="207"/>
      <c r="G318" s="207"/>
      <c r="H318" s="207"/>
      <c r="I318" s="207"/>
      <c r="J318" s="207"/>
      <c r="K318" s="207"/>
      <c r="L318" s="207"/>
      <c r="M318" s="207"/>
      <c r="N318" s="207"/>
      <c r="O318" s="207"/>
      <c r="P318" s="207"/>
      <c r="Q318" s="207"/>
      <c r="R318" s="207"/>
      <c r="S318" s="207"/>
      <c r="T318" s="207"/>
      <c r="U318" s="207"/>
      <c r="V318" s="207"/>
      <c r="W318" s="207"/>
      <c r="X318" s="207"/>
      <c r="Y318" s="207"/>
      <c r="Z318" s="207"/>
      <c r="AA318" s="207"/>
      <c r="AB318" s="207"/>
      <c r="AC318" s="207"/>
      <c r="AD318" s="207"/>
      <c r="AE318" s="207"/>
      <c r="AF318" s="207"/>
      <c r="AG318" s="207"/>
      <c r="AH318" s="207"/>
      <c r="AI318" s="207"/>
      <c r="AJ318" s="207"/>
      <c r="AK318" s="207"/>
      <c r="AL318" s="207"/>
      <c r="AM318" s="207"/>
      <c r="AN318" s="207"/>
      <c r="AO318" s="207"/>
      <c r="AP318" s="207"/>
      <c r="AQ318" s="207"/>
      <c r="AR318" s="207"/>
      <c r="AS318" s="207"/>
      <c r="AT318" s="207"/>
      <c r="AU318" s="207"/>
      <c r="AV318" s="207"/>
      <c r="AW318" s="207"/>
      <c r="AX318" s="207"/>
      <c r="AY318" s="207"/>
      <c r="AZ318" s="207"/>
      <c r="BA318" s="207"/>
      <c r="BB318" s="207"/>
      <c r="BC318" s="207"/>
      <c r="BD318" s="207"/>
      <c r="BE318" s="207"/>
      <c r="BF318" s="207"/>
      <c r="BG318" s="207"/>
      <c r="BH318" s="207"/>
      <c r="BI318" s="207"/>
      <c r="BJ318" s="207"/>
      <c r="BK318" s="207"/>
      <c r="BL318" s="207"/>
      <c r="BM318" s="208">
        <v>20</v>
      </c>
    </row>
    <row r="319" spans="1:65">
      <c r="A319" s="30"/>
      <c r="B319" s="3" t="s">
        <v>86</v>
      </c>
      <c r="C319" s="29"/>
      <c r="D319" s="13">
        <v>0</v>
      </c>
      <c r="E319" s="146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265</v>
      </c>
      <c r="C320" s="29"/>
      <c r="D320" s="13">
        <v>0</v>
      </c>
      <c r="E320" s="146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266</v>
      </c>
      <c r="C321" s="47"/>
      <c r="D321" s="45" t="s">
        <v>267</v>
      </c>
      <c r="E321" s="146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641</v>
      </c>
      <c r="BM323" s="28" t="s">
        <v>323</v>
      </c>
    </row>
    <row r="324" spans="1:65" ht="15">
      <c r="A324" s="25" t="s">
        <v>45</v>
      </c>
      <c r="B324" s="18" t="s">
        <v>110</v>
      </c>
      <c r="C324" s="15" t="s">
        <v>111</v>
      </c>
      <c r="D324" s="16" t="s">
        <v>339</v>
      </c>
      <c r="E324" s="146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231</v>
      </c>
      <c r="C325" s="9" t="s">
        <v>231</v>
      </c>
      <c r="D325" s="10" t="s">
        <v>112</v>
      </c>
      <c r="E325" s="146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98</v>
      </c>
      <c r="E326" s="146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0</v>
      </c>
    </row>
    <row r="327" spans="1:65">
      <c r="A327" s="30"/>
      <c r="B327" s="19"/>
      <c r="C327" s="9"/>
      <c r="D327" s="26"/>
      <c r="E327" s="146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0</v>
      </c>
    </row>
    <row r="328" spans="1:65">
      <c r="A328" s="30"/>
      <c r="B328" s="18">
        <v>1</v>
      </c>
      <c r="C328" s="14">
        <v>1</v>
      </c>
      <c r="D328" s="204">
        <v>189.99999999999997</v>
      </c>
      <c r="E328" s="206"/>
      <c r="F328" s="207"/>
      <c r="G328" s="207"/>
      <c r="H328" s="207"/>
      <c r="I328" s="207"/>
      <c r="J328" s="207"/>
      <c r="K328" s="207"/>
      <c r="L328" s="207"/>
      <c r="M328" s="207"/>
      <c r="N328" s="207"/>
      <c r="O328" s="207"/>
      <c r="P328" s="207"/>
      <c r="Q328" s="207"/>
      <c r="R328" s="207"/>
      <c r="S328" s="207"/>
      <c r="T328" s="207"/>
      <c r="U328" s="207"/>
      <c r="V328" s="207"/>
      <c r="W328" s="207"/>
      <c r="X328" s="207"/>
      <c r="Y328" s="207"/>
      <c r="Z328" s="207"/>
      <c r="AA328" s="207"/>
      <c r="AB328" s="207"/>
      <c r="AC328" s="207"/>
      <c r="AD328" s="207"/>
      <c r="AE328" s="207"/>
      <c r="AF328" s="207"/>
      <c r="AG328" s="207"/>
      <c r="AH328" s="207"/>
      <c r="AI328" s="207"/>
      <c r="AJ328" s="207"/>
      <c r="AK328" s="207"/>
      <c r="AL328" s="207"/>
      <c r="AM328" s="207"/>
      <c r="AN328" s="207"/>
      <c r="AO328" s="207"/>
      <c r="AP328" s="207"/>
      <c r="AQ328" s="207"/>
      <c r="AR328" s="207"/>
      <c r="AS328" s="207"/>
      <c r="AT328" s="207"/>
      <c r="AU328" s="207"/>
      <c r="AV328" s="207"/>
      <c r="AW328" s="207"/>
      <c r="AX328" s="207"/>
      <c r="AY328" s="207"/>
      <c r="AZ328" s="207"/>
      <c r="BA328" s="207"/>
      <c r="BB328" s="207"/>
      <c r="BC328" s="207"/>
      <c r="BD328" s="207"/>
      <c r="BE328" s="207"/>
      <c r="BF328" s="207"/>
      <c r="BG328" s="207"/>
      <c r="BH328" s="207"/>
      <c r="BI328" s="207"/>
      <c r="BJ328" s="207"/>
      <c r="BK328" s="207"/>
      <c r="BL328" s="207"/>
      <c r="BM328" s="208">
        <v>1</v>
      </c>
    </row>
    <row r="329" spans="1:65">
      <c r="A329" s="30"/>
      <c r="B329" s="19">
        <v>1</v>
      </c>
      <c r="C329" s="9">
        <v>2</v>
      </c>
      <c r="D329" s="209">
        <v>179.99999999999997</v>
      </c>
      <c r="E329" s="206"/>
      <c r="F329" s="207"/>
      <c r="G329" s="207"/>
      <c r="H329" s="207"/>
      <c r="I329" s="207"/>
      <c r="J329" s="207"/>
      <c r="K329" s="207"/>
      <c r="L329" s="207"/>
      <c r="M329" s="207"/>
      <c r="N329" s="207"/>
      <c r="O329" s="207"/>
      <c r="P329" s="207"/>
      <c r="Q329" s="207"/>
      <c r="R329" s="207"/>
      <c r="S329" s="207"/>
      <c r="T329" s="207"/>
      <c r="U329" s="207"/>
      <c r="V329" s="207"/>
      <c r="W329" s="207"/>
      <c r="X329" s="207"/>
      <c r="Y329" s="207"/>
      <c r="Z329" s="207"/>
      <c r="AA329" s="207"/>
      <c r="AB329" s="207"/>
      <c r="AC329" s="207"/>
      <c r="AD329" s="207"/>
      <c r="AE329" s="207"/>
      <c r="AF329" s="207"/>
      <c r="AG329" s="207"/>
      <c r="AH329" s="207"/>
      <c r="AI329" s="207"/>
      <c r="AJ329" s="207"/>
      <c r="AK329" s="207"/>
      <c r="AL329" s="207"/>
      <c r="AM329" s="207"/>
      <c r="AN329" s="207"/>
      <c r="AO329" s="207"/>
      <c r="AP329" s="207"/>
      <c r="AQ329" s="207"/>
      <c r="AR329" s="207"/>
      <c r="AS329" s="207"/>
      <c r="AT329" s="207"/>
      <c r="AU329" s="207"/>
      <c r="AV329" s="207"/>
      <c r="AW329" s="207"/>
      <c r="AX329" s="207"/>
      <c r="AY329" s="207"/>
      <c r="AZ329" s="207"/>
      <c r="BA329" s="207"/>
      <c r="BB329" s="207"/>
      <c r="BC329" s="207"/>
      <c r="BD329" s="207"/>
      <c r="BE329" s="207"/>
      <c r="BF329" s="207"/>
      <c r="BG329" s="207"/>
      <c r="BH329" s="207"/>
      <c r="BI329" s="207"/>
      <c r="BJ329" s="207"/>
      <c r="BK329" s="207"/>
      <c r="BL329" s="207"/>
      <c r="BM329" s="208">
        <v>15</v>
      </c>
    </row>
    <row r="330" spans="1:65">
      <c r="A330" s="30"/>
      <c r="B330" s="20" t="s">
        <v>262</v>
      </c>
      <c r="C330" s="12"/>
      <c r="D330" s="213">
        <v>184.99999999999997</v>
      </c>
      <c r="E330" s="206"/>
      <c r="F330" s="207"/>
      <c r="G330" s="207"/>
      <c r="H330" s="207"/>
      <c r="I330" s="207"/>
      <c r="J330" s="207"/>
      <c r="K330" s="207"/>
      <c r="L330" s="207"/>
      <c r="M330" s="207"/>
      <c r="N330" s="207"/>
      <c r="O330" s="207"/>
      <c r="P330" s="207"/>
      <c r="Q330" s="207"/>
      <c r="R330" s="207"/>
      <c r="S330" s="207"/>
      <c r="T330" s="207"/>
      <c r="U330" s="207"/>
      <c r="V330" s="207"/>
      <c r="W330" s="207"/>
      <c r="X330" s="207"/>
      <c r="Y330" s="207"/>
      <c r="Z330" s="207"/>
      <c r="AA330" s="207"/>
      <c r="AB330" s="207"/>
      <c r="AC330" s="207"/>
      <c r="AD330" s="207"/>
      <c r="AE330" s="207"/>
      <c r="AF330" s="207"/>
      <c r="AG330" s="207"/>
      <c r="AH330" s="207"/>
      <c r="AI330" s="207"/>
      <c r="AJ330" s="207"/>
      <c r="AK330" s="207"/>
      <c r="AL330" s="207"/>
      <c r="AM330" s="207"/>
      <c r="AN330" s="207"/>
      <c r="AO330" s="207"/>
      <c r="AP330" s="207"/>
      <c r="AQ330" s="207"/>
      <c r="AR330" s="207"/>
      <c r="AS330" s="207"/>
      <c r="AT330" s="207"/>
      <c r="AU330" s="207"/>
      <c r="AV330" s="207"/>
      <c r="AW330" s="207"/>
      <c r="AX330" s="207"/>
      <c r="AY330" s="207"/>
      <c r="AZ330" s="207"/>
      <c r="BA330" s="207"/>
      <c r="BB330" s="207"/>
      <c r="BC330" s="207"/>
      <c r="BD330" s="207"/>
      <c r="BE330" s="207"/>
      <c r="BF330" s="207"/>
      <c r="BG330" s="207"/>
      <c r="BH330" s="207"/>
      <c r="BI330" s="207"/>
      <c r="BJ330" s="207"/>
      <c r="BK330" s="207"/>
      <c r="BL330" s="207"/>
      <c r="BM330" s="208">
        <v>16</v>
      </c>
    </row>
    <row r="331" spans="1:65">
      <c r="A331" s="30"/>
      <c r="B331" s="3" t="s">
        <v>263</v>
      </c>
      <c r="C331" s="29"/>
      <c r="D331" s="209">
        <v>184.99999999999997</v>
      </c>
      <c r="E331" s="206"/>
      <c r="F331" s="207"/>
      <c r="G331" s="207"/>
      <c r="H331" s="207"/>
      <c r="I331" s="207"/>
      <c r="J331" s="207"/>
      <c r="K331" s="207"/>
      <c r="L331" s="207"/>
      <c r="M331" s="207"/>
      <c r="N331" s="207"/>
      <c r="O331" s="207"/>
      <c r="P331" s="207"/>
      <c r="Q331" s="207"/>
      <c r="R331" s="207"/>
      <c r="S331" s="207"/>
      <c r="T331" s="207"/>
      <c r="U331" s="207"/>
      <c r="V331" s="207"/>
      <c r="W331" s="207"/>
      <c r="X331" s="207"/>
      <c r="Y331" s="207"/>
      <c r="Z331" s="207"/>
      <c r="AA331" s="207"/>
      <c r="AB331" s="207"/>
      <c r="AC331" s="207"/>
      <c r="AD331" s="207"/>
      <c r="AE331" s="207"/>
      <c r="AF331" s="207"/>
      <c r="AG331" s="207"/>
      <c r="AH331" s="207"/>
      <c r="AI331" s="207"/>
      <c r="AJ331" s="207"/>
      <c r="AK331" s="207"/>
      <c r="AL331" s="207"/>
      <c r="AM331" s="207"/>
      <c r="AN331" s="207"/>
      <c r="AO331" s="207"/>
      <c r="AP331" s="207"/>
      <c r="AQ331" s="207"/>
      <c r="AR331" s="207"/>
      <c r="AS331" s="207"/>
      <c r="AT331" s="207"/>
      <c r="AU331" s="207"/>
      <c r="AV331" s="207"/>
      <c r="AW331" s="207"/>
      <c r="AX331" s="207"/>
      <c r="AY331" s="207"/>
      <c r="AZ331" s="207"/>
      <c r="BA331" s="207"/>
      <c r="BB331" s="207"/>
      <c r="BC331" s="207"/>
      <c r="BD331" s="207"/>
      <c r="BE331" s="207"/>
      <c r="BF331" s="207"/>
      <c r="BG331" s="207"/>
      <c r="BH331" s="207"/>
      <c r="BI331" s="207"/>
      <c r="BJ331" s="207"/>
      <c r="BK331" s="207"/>
      <c r="BL331" s="207"/>
      <c r="BM331" s="208">
        <v>185</v>
      </c>
    </row>
    <row r="332" spans="1:65">
      <c r="A332" s="30"/>
      <c r="B332" s="3" t="s">
        <v>264</v>
      </c>
      <c r="C332" s="29"/>
      <c r="D332" s="209">
        <v>7.0710678118654755</v>
      </c>
      <c r="E332" s="206"/>
      <c r="F332" s="207"/>
      <c r="G332" s="207"/>
      <c r="H332" s="207"/>
      <c r="I332" s="207"/>
      <c r="J332" s="207"/>
      <c r="K332" s="207"/>
      <c r="L332" s="207"/>
      <c r="M332" s="207"/>
      <c r="N332" s="207"/>
      <c r="O332" s="207"/>
      <c r="P332" s="207"/>
      <c r="Q332" s="207"/>
      <c r="R332" s="207"/>
      <c r="S332" s="207"/>
      <c r="T332" s="207"/>
      <c r="U332" s="207"/>
      <c r="V332" s="207"/>
      <c r="W332" s="207"/>
      <c r="X332" s="207"/>
      <c r="Y332" s="207"/>
      <c r="Z332" s="207"/>
      <c r="AA332" s="207"/>
      <c r="AB332" s="207"/>
      <c r="AC332" s="207"/>
      <c r="AD332" s="207"/>
      <c r="AE332" s="207"/>
      <c r="AF332" s="207"/>
      <c r="AG332" s="207"/>
      <c r="AH332" s="207"/>
      <c r="AI332" s="207"/>
      <c r="AJ332" s="207"/>
      <c r="AK332" s="207"/>
      <c r="AL332" s="207"/>
      <c r="AM332" s="207"/>
      <c r="AN332" s="207"/>
      <c r="AO332" s="207"/>
      <c r="AP332" s="207"/>
      <c r="AQ332" s="207"/>
      <c r="AR332" s="207"/>
      <c r="AS332" s="207"/>
      <c r="AT332" s="207"/>
      <c r="AU332" s="207"/>
      <c r="AV332" s="207"/>
      <c r="AW332" s="207"/>
      <c r="AX332" s="207"/>
      <c r="AY332" s="207"/>
      <c r="AZ332" s="207"/>
      <c r="BA332" s="207"/>
      <c r="BB332" s="207"/>
      <c r="BC332" s="207"/>
      <c r="BD332" s="207"/>
      <c r="BE332" s="207"/>
      <c r="BF332" s="207"/>
      <c r="BG332" s="207"/>
      <c r="BH332" s="207"/>
      <c r="BI332" s="207"/>
      <c r="BJ332" s="207"/>
      <c r="BK332" s="207"/>
      <c r="BL332" s="207"/>
      <c r="BM332" s="208">
        <v>21</v>
      </c>
    </row>
    <row r="333" spans="1:65">
      <c r="A333" s="30"/>
      <c r="B333" s="3" t="s">
        <v>86</v>
      </c>
      <c r="C333" s="29"/>
      <c r="D333" s="13">
        <v>3.822198817224582E-2</v>
      </c>
      <c r="E333" s="146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265</v>
      </c>
      <c r="C334" s="29"/>
      <c r="D334" s="13">
        <v>-1.1102230246251565E-16</v>
      </c>
      <c r="E334" s="146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266</v>
      </c>
      <c r="C335" s="47"/>
      <c r="D335" s="45" t="s">
        <v>267</v>
      </c>
      <c r="E335" s="146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65:65">
      <c r="BM337" s="55"/>
    </row>
    <row r="338" spans="65:65">
      <c r="BM338" s="55"/>
    </row>
    <row r="339" spans="65:65">
      <c r="BM339" s="55"/>
    </row>
    <row r="340" spans="65:65">
      <c r="BM340" s="55"/>
    </row>
    <row r="341" spans="65:65">
      <c r="BM341" s="55"/>
    </row>
    <row r="342" spans="65:65">
      <c r="BM342" s="55"/>
    </row>
    <row r="343" spans="65:65">
      <c r="BM343" s="55"/>
    </row>
    <row r="344" spans="65:65">
      <c r="BM344" s="55"/>
    </row>
    <row r="345" spans="65:65">
      <c r="BM345" s="55"/>
    </row>
    <row r="346" spans="65:65">
      <c r="BM346" s="55"/>
    </row>
    <row r="347" spans="65:65">
      <c r="BM347" s="55"/>
    </row>
    <row r="348" spans="65:65">
      <c r="BM348" s="55"/>
    </row>
    <row r="349" spans="65:65">
      <c r="BM349" s="55"/>
    </row>
    <row r="350" spans="65:65">
      <c r="BM350" s="55"/>
    </row>
    <row r="351" spans="65:65">
      <c r="BM351" s="55"/>
    </row>
    <row r="352" spans="65:65">
      <c r="BM352" s="55"/>
    </row>
    <row r="353" spans="65:65">
      <c r="BM353" s="55"/>
    </row>
    <row r="354" spans="65:65">
      <c r="BM354" s="55"/>
    </row>
    <row r="355" spans="65:65">
      <c r="BM355" s="55"/>
    </row>
    <row r="356" spans="65:65">
      <c r="BM356" s="55"/>
    </row>
    <row r="357" spans="65:65">
      <c r="BM357" s="55"/>
    </row>
    <row r="358" spans="65:65">
      <c r="BM358" s="55"/>
    </row>
    <row r="359" spans="65:65">
      <c r="BM359" s="55"/>
    </row>
    <row r="360" spans="65:65">
      <c r="BM360" s="55"/>
    </row>
    <row r="361" spans="65:65">
      <c r="BM361" s="55"/>
    </row>
    <row r="362" spans="65:65">
      <c r="BM362" s="55"/>
    </row>
    <row r="363" spans="65:65">
      <c r="BM363" s="55"/>
    </row>
    <row r="364" spans="65:65">
      <c r="BM364" s="55"/>
    </row>
    <row r="365" spans="65:65">
      <c r="BM365" s="55"/>
    </row>
    <row r="366" spans="65:65">
      <c r="BM366" s="55"/>
    </row>
    <row r="367" spans="65:65">
      <c r="BM367" s="55"/>
    </row>
    <row r="368" spans="65:65">
      <c r="BM368" s="55"/>
    </row>
    <row r="369" spans="65:65">
      <c r="BM369" s="55"/>
    </row>
    <row r="370" spans="65:65">
      <c r="BM370" s="55"/>
    </row>
    <row r="371" spans="65:65">
      <c r="BM371" s="55"/>
    </row>
    <row r="372" spans="65:65">
      <c r="BM372" s="55"/>
    </row>
    <row r="373" spans="65:65">
      <c r="BM373" s="55"/>
    </row>
    <row r="374" spans="65:65">
      <c r="BM374" s="55"/>
    </row>
    <row r="375" spans="65:65">
      <c r="BM375" s="55"/>
    </row>
    <row r="376" spans="65:65">
      <c r="BM376" s="55"/>
    </row>
    <row r="377" spans="65:65">
      <c r="BM377" s="55"/>
    </row>
    <row r="378" spans="65:65">
      <c r="BM378" s="55"/>
    </row>
    <row r="379" spans="65:65">
      <c r="BM379" s="55"/>
    </row>
    <row r="380" spans="65:65">
      <c r="BM380" s="55"/>
    </row>
    <row r="381" spans="65:65">
      <c r="BM381" s="55"/>
    </row>
    <row r="382" spans="65:65">
      <c r="BM382" s="55"/>
    </row>
    <row r="383" spans="65:65">
      <c r="BM383" s="55"/>
    </row>
    <row r="384" spans="65:65">
      <c r="BM384" s="55"/>
    </row>
    <row r="385" spans="65:65">
      <c r="BM385" s="55"/>
    </row>
    <row r="386" spans="65:65">
      <c r="BM386" s="55"/>
    </row>
    <row r="387" spans="65:65">
      <c r="BM387" s="55"/>
    </row>
    <row r="388" spans="65:65">
      <c r="BM388" s="55"/>
    </row>
    <row r="389" spans="65:65">
      <c r="BM389" s="56"/>
    </row>
    <row r="390" spans="65:65">
      <c r="BM390" s="57"/>
    </row>
    <row r="391" spans="65:65">
      <c r="BM391" s="57"/>
    </row>
    <row r="392" spans="65:65">
      <c r="BM392" s="57"/>
    </row>
    <row r="393" spans="65:65">
      <c r="BM393" s="57"/>
    </row>
    <row r="394" spans="65:65">
      <c r="BM394" s="57"/>
    </row>
    <row r="395" spans="65:65">
      <c r="BM395" s="57"/>
    </row>
    <row r="396" spans="65:65">
      <c r="BM396" s="57"/>
    </row>
    <row r="397" spans="65:65">
      <c r="BM397" s="57"/>
    </row>
    <row r="398" spans="65:65">
      <c r="BM398" s="57"/>
    </row>
    <row r="399" spans="65:65">
      <c r="BM399" s="57"/>
    </row>
    <row r="400" spans="65:65">
      <c r="BM400" s="57"/>
    </row>
    <row r="401" spans="65:65">
      <c r="BM401" s="57"/>
    </row>
    <row r="402" spans="65:65">
      <c r="BM402" s="57"/>
    </row>
    <row r="403" spans="65:65">
      <c r="BM403" s="57"/>
    </row>
    <row r="404" spans="65:65">
      <c r="BM404" s="57"/>
    </row>
    <row r="405" spans="65:65">
      <c r="BM405" s="57"/>
    </row>
    <row r="406" spans="65:65">
      <c r="BM406" s="57"/>
    </row>
    <row r="407" spans="65:65">
      <c r="BM407" s="57"/>
    </row>
    <row r="408" spans="65:65">
      <c r="BM408" s="57"/>
    </row>
    <row r="409" spans="65:65">
      <c r="BM409" s="57"/>
    </row>
    <row r="410" spans="65:65">
      <c r="BM410" s="57"/>
    </row>
    <row r="411" spans="65:65">
      <c r="BM411" s="57"/>
    </row>
    <row r="412" spans="65:65">
      <c r="BM412" s="57"/>
    </row>
    <row r="413" spans="65:65">
      <c r="BM413" s="57"/>
    </row>
    <row r="414" spans="65:65">
      <c r="BM414" s="57"/>
    </row>
    <row r="415" spans="65:65">
      <c r="BM415" s="57"/>
    </row>
    <row r="416" spans="65:65">
      <c r="BM416" s="57"/>
    </row>
    <row r="417" spans="65:65">
      <c r="BM417" s="57"/>
    </row>
    <row r="418" spans="65:65">
      <c r="BM418" s="57"/>
    </row>
    <row r="419" spans="65:65">
      <c r="BM419" s="57"/>
    </row>
    <row r="420" spans="65:65">
      <c r="BM420" s="57"/>
    </row>
    <row r="421" spans="65:65">
      <c r="BM421" s="57"/>
    </row>
    <row r="422" spans="65:65">
      <c r="BM422" s="57"/>
    </row>
    <row r="423" spans="65:65">
      <c r="BM423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">
    <cfRule type="expression" dxfId="11" priority="72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">
    <cfRule type="expression" dxfId="10" priority="70" stopIfTrue="1">
      <formula>AND(ISBLANK(INDIRECT(Anlyt_LabRefLastCol)),ISBLANK(INDIRECT(Anlyt_LabRefThisCol)))</formula>
    </cfRule>
    <cfRule type="expression" dxfId="9" priority="7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09CC7-2258-4271-9F18-4E177A7DC159}">
  <sheetPr codeName="Sheet18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8" t="s">
        <v>642</v>
      </c>
      <c r="BM1" s="28" t="s">
        <v>323</v>
      </c>
    </row>
    <row r="2" spans="1:66" ht="18">
      <c r="A2" s="25" t="s">
        <v>486</v>
      </c>
      <c r="B2" s="18" t="s">
        <v>110</v>
      </c>
      <c r="C2" s="15" t="s">
        <v>111</v>
      </c>
      <c r="D2" s="16" t="s">
        <v>339</v>
      </c>
      <c r="E2" s="14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0" t="s">
        <v>112</v>
      </c>
      <c r="E3" s="14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348</v>
      </c>
      <c r="E4" s="14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4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2.23</v>
      </c>
      <c r="E6" s="14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2.2200000000000002</v>
      </c>
      <c r="E7" s="14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17</v>
      </c>
    </row>
    <row r="8" spans="1:66">
      <c r="A8" s="30"/>
      <c r="B8" s="20" t="s">
        <v>262</v>
      </c>
      <c r="C8" s="12"/>
      <c r="D8" s="23">
        <v>2.2250000000000001</v>
      </c>
      <c r="E8" s="146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263</v>
      </c>
      <c r="C9" s="29"/>
      <c r="D9" s="11">
        <v>2.2250000000000001</v>
      </c>
      <c r="E9" s="14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2.2250000000000001</v>
      </c>
      <c r="BN9" s="28"/>
    </row>
    <row r="10" spans="1:66">
      <c r="A10" s="30"/>
      <c r="B10" s="3" t="s">
        <v>264</v>
      </c>
      <c r="C10" s="29"/>
      <c r="D10" s="24">
        <v>7.0710678118653244E-3</v>
      </c>
      <c r="E10" s="14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23</v>
      </c>
    </row>
    <row r="11" spans="1:66">
      <c r="A11" s="30"/>
      <c r="B11" s="3" t="s">
        <v>86</v>
      </c>
      <c r="C11" s="29"/>
      <c r="D11" s="13">
        <v>3.1780080053327299E-3</v>
      </c>
      <c r="E11" s="146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265</v>
      </c>
      <c r="C12" s="29"/>
      <c r="D12" s="13">
        <v>0</v>
      </c>
      <c r="E12" s="14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266</v>
      </c>
      <c r="C13" s="47"/>
      <c r="D13" s="45" t="s">
        <v>267</v>
      </c>
      <c r="E13" s="146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5593B-E132-4953-B4B3-5AFFE45528C4}">
  <sheetPr codeName="Sheet19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643</v>
      </c>
      <c r="BM1" s="28" t="s">
        <v>323</v>
      </c>
    </row>
    <row r="2" spans="1:66" ht="15">
      <c r="A2" s="25" t="s">
        <v>109</v>
      </c>
      <c r="B2" s="18" t="s">
        <v>110</v>
      </c>
      <c r="C2" s="15" t="s">
        <v>111</v>
      </c>
      <c r="D2" s="16" t="s">
        <v>339</v>
      </c>
      <c r="E2" s="14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0" t="s">
        <v>112</v>
      </c>
      <c r="E3" s="14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99</v>
      </c>
      <c r="E4" s="14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4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1">
        <v>0.09</v>
      </c>
      <c r="E6" s="202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23">
        <v>1</v>
      </c>
    </row>
    <row r="7" spans="1:66">
      <c r="A7" s="30"/>
      <c r="B7" s="19">
        <v>1</v>
      </c>
      <c r="C7" s="9">
        <v>2</v>
      </c>
      <c r="D7" s="24">
        <v>0.08</v>
      </c>
      <c r="E7" s="202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23">
        <v>19</v>
      </c>
    </row>
    <row r="8" spans="1:66">
      <c r="A8" s="30"/>
      <c r="B8" s="20" t="s">
        <v>262</v>
      </c>
      <c r="C8" s="12"/>
      <c r="D8" s="226">
        <v>8.4999999999999992E-2</v>
      </c>
      <c r="E8" s="202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23">
        <v>16</v>
      </c>
    </row>
    <row r="9" spans="1:66">
      <c r="A9" s="30"/>
      <c r="B9" s="3" t="s">
        <v>263</v>
      </c>
      <c r="C9" s="29"/>
      <c r="D9" s="24">
        <v>8.4999999999999992E-2</v>
      </c>
      <c r="E9" s="202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23">
        <v>8.5000000000000006E-2</v>
      </c>
      <c r="BN9" s="28"/>
    </row>
    <row r="10" spans="1:66">
      <c r="A10" s="30"/>
      <c r="B10" s="3" t="s">
        <v>264</v>
      </c>
      <c r="C10" s="29"/>
      <c r="D10" s="24">
        <v>7.0710678118654719E-3</v>
      </c>
      <c r="E10" s="202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23">
        <v>25</v>
      </c>
    </row>
    <row r="11" spans="1:66">
      <c r="A11" s="30"/>
      <c r="B11" s="3" t="s">
        <v>86</v>
      </c>
      <c r="C11" s="29"/>
      <c r="D11" s="13">
        <v>8.3189033080770261E-2</v>
      </c>
      <c r="E11" s="146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265</v>
      </c>
      <c r="C12" s="29"/>
      <c r="D12" s="13">
        <v>-1.1102230246251565E-16</v>
      </c>
      <c r="E12" s="14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266</v>
      </c>
      <c r="C13" s="47"/>
      <c r="D13" s="45" t="s">
        <v>267</v>
      </c>
      <c r="E13" s="146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644</v>
      </c>
      <c r="BM15" s="28" t="s">
        <v>323</v>
      </c>
    </row>
    <row r="16" spans="1:66" ht="15">
      <c r="A16" s="25" t="s">
        <v>60</v>
      </c>
      <c r="B16" s="18" t="s">
        <v>110</v>
      </c>
      <c r="C16" s="15" t="s">
        <v>111</v>
      </c>
      <c r="D16" s="16" t="s">
        <v>339</v>
      </c>
      <c r="E16" s="14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231</v>
      </c>
      <c r="C17" s="9" t="s">
        <v>231</v>
      </c>
      <c r="D17" s="10" t="s">
        <v>112</v>
      </c>
      <c r="E17" s="14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99</v>
      </c>
      <c r="E18" s="146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46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21">
        <v>0.15</v>
      </c>
      <c r="E20" s="202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223">
        <v>1</v>
      </c>
    </row>
    <row r="21" spans="1:65">
      <c r="A21" s="30"/>
      <c r="B21" s="19">
        <v>1</v>
      </c>
      <c r="C21" s="9">
        <v>2</v>
      </c>
      <c r="D21" s="24">
        <v>0.15</v>
      </c>
      <c r="E21" s="202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223">
        <v>19</v>
      </c>
    </row>
    <row r="22" spans="1:65">
      <c r="A22" s="30"/>
      <c r="B22" s="20" t="s">
        <v>262</v>
      </c>
      <c r="C22" s="12"/>
      <c r="D22" s="226">
        <v>0.15</v>
      </c>
      <c r="E22" s="202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223">
        <v>16</v>
      </c>
    </row>
    <row r="23" spans="1:65">
      <c r="A23" s="30"/>
      <c r="B23" s="3" t="s">
        <v>263</v>
      </c>
      <c r="C23" s="29"/>
      <c r="D23" s="24">
        <v>0.15</v>
      </c>
      <c r="E23" s="202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223">
        <v>0.15</v>
      </c>
    </row>
    <row r="24" spans="1:65">
      <c r="A24" s="30"/>
      <c r="B24" s="3" t="s">
        <v>264</v>
      </c>
      <c r="C24" s="29"/>
      <c r="D24" s="24">
        <v>0</v>
      </c>
      <c r="E24" s="202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223">
        <v>25</v>
      </c>
    </row>
    <row r="25" spans="1:65">
      <c r="A25" s="30"/>
      <c r="B25" s="3" t="s">
        <v>86</v>
      </c>
      <c r="C25" s="29"/>
      <c r="D25" s="13">
        <v>0</v>
      </c>
      <c r="E25" s="146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265</v>
      </c>
      <c r="C26" s="29"/>
      <c r="D26" s="13">
        <v>0</v>
      </c>
      <c r="E26" s="146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266</v>
      </c>
      <c r="C27" s="47"/>
      <c r="D27" s="45" t="s">
        <v>267</v>
      </c>
      <c r="E27" s="146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E53C7-6B5A-4617-8146-5879CF6E0EF5}">
  <sheetPr codeName="Sheet20"/>
  <dimension ref="A1:BN8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645</v>
      </c>
      <c r="BM1" s="28" t="s">
        <v>323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339</v>
      </c>
      <c r="E2" s="14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0" t="s">
        <v>112</v>
      </c>
      <c r="E3" s="14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349</v>
      </c>
      <c r="E4" s="14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4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4.5</v>
      </c>
      <c r="E6" s="14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4.4000000000000004</v>
      </c>
      <c r="E7" s="14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21</v>
      </c>
    </row>
    <row r="8" spans="1:66">
      <c r="A8" s="30"/>
      <c r="B8" s="20" t="s">
        <v>262</v>
      </c>
      <c r="C8" s="12"/>
      <c r="D8" s="23">
        <v>4.45</v>
      </c>
      <c r="E8" s="146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263</v>
      </c>
      <c r="C9" s="29"/>
      <c r="D9" s="11">
        <v>4.45</v>
      </c>
      <c r="E9" s="14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4.45</v>
      </c>
      <c r="BN9" s="28"/>
    </row>
    <row r="10" spans="1:66">
      <c r="A10" s="30"/>
      <c r="B10" s="3" t="s">
        <v>264</v>
      </c>
      <c r="C10" s="29"/>
      <c r="D10" s="24">
        <v>7.0710678118654502E-2</v>
      </c>
      <c r="E10" s="14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27</v>
      </c>
    </row>
    <row r="11" spans="1:66">
      <c r="A11" s="30"/>
      <c r="B11" s="3" t="s">
        <v>86</v>
      </c>
      <c r="C11" s="29"/>
      <c r="D11" s="13">
        <v>1.5890040026663933E-2</v>
      </c>
      <c r="E11" s="146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265</v>
      </c>
      <c r="C12" s="29"/>
      <c r="D12" s="13">
        <v>0</v>
      </c>
      <c r="E12" s="14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266</v>
      </c>
      <c r="C13" s="47"/>
      <c r="D13" s="45" t="s">
        <v>267</v>
      </c>
      <c r="E13" s="146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646</v>
      </c>
      <c r="BM15" s="28" t="s">
        <v>323</v>
      </c>
    </row>
    <row r="16" spans="1:66" ht="15">
      <c r="A16" s="25" t="s">
        <v>7</v>
      </c>
      <c r="B16" s="18" t="s">
        <v>110</v>
      </c>
      <c r="C16" s="15" t="s">
        <v>111</v>
      </c>
      <c r="D16" s="16" t="s">
        <v>339</v>
      </c>
      <c r="E16" s="14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231</v>
      </c>
      <c r="C17" s="9" t="s">
        <v>231</v>
      </c>
      <c r="D17" s="10" t="s">
        <v>112</v>
      </c>
      <c r="E17" s="14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349</v>
      </c>
      <c r="E18" s="146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46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04">
        <v>135</v>
      </c>
      <c r="E20" s="206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8">
        <v>1</v>
      </c>
    </row>
    <row r="21" spans="1:65">
      <c r="A21" s="30"/>
      <c r="B21" s="19">
        <v>1</v>
      </c>
      <c r="C21" s="9">
        <v>2</v>
      </c>
      <c r="D21" s="209">
        <v>132</v>
      </c>
      <c r="E21" s="206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8">
        <v>9</v>
      </c>
    </row>
    <row r="22" spans="1:65">
      <c r="A22" s="30"/>
      <c r="B22" s="20" t="s">
        <v>262</v>
      </c>
      <c r="C22" s="12"/>
      <c r="D22" s="213">
        <v>133.5</v>
      </c>
      <c r="E22" s="206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8">
        <v>16</v>
      </c>
    </row>
    <row r="23" spans="1:65">
      <c r="A23" s="30"/>
      <c r="B23" s="3" t="s">
        <v>263</v>
      </c>
      <c r="C23" s="29"/>
      <c r="D23" s="209">
        <v>133.5</v>
      </c>
      <c r="E23" s="206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8">
        <v>133.5</v>
      </c>
    </row>
    <row r="24" spans="1:65">
      <c r="A24" s="30"/>
      <c r="B24" s="3" t="s">
        <v>264</v>
      </c>
      <c r="C24" s="29"/>
      <c r="D24" s="209">
        <v>2.1213203435596424</v>
      </c>
      <c r="E24" s="206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8">
        <v>28</v>
      </c>
    </row>
    <row r="25" spans="1:65">
      <c r="A25" s="30"/>
      <c r="B25" s="3" t="s">
        <v>86</v>
      </c>
      <c r="C25" s="29"/>
      <c r="D25" s="13">
        <v>1.5890040026663988E-2</v>
      </c>
      <c r="E25" s="146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265</v>
      </c>
      <c r="C26" s="29"/>
      <c r="D26" s="13">
        <v>0</v>
      </c>
      <c r="E26" s="146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266</v>
      </c>
      <c r="C27" s="47"/>
      <c r="D27" s="45" t="s">
        <v>267</v>
      </c>
      <c r="E27" s="146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647</v>
      </c>
      <c r="BM29" s="28" t="s">
        <v>323</v>
      </c>
    </row>
    <row r="30" spans="1:65" ht="15">
      <c r="A30" s="25" t="s">
        <v>10</v>
      </c>
      <c r="B30" s="18" t="s">
        <v>110</v>
      </c>
      <c r="C30" s="15" t="s">
        <v>111</v>
      </c>
      <c r="D30" s="16" t="s">
        <v>339</v>
      </c>
      <c r="E30" s="146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231</v>
      </c>
      <c r="C31" s="9" t="s">
        <v>231</v>
      </c>
      <c r="D31" s="10" t="s">
        <v>112</v>
      </c>
      <c r="E31" s="146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349</v>
      </c>
      <c r="E32" s="146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46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04">
        <v>396</v>
      </c>
      <c r="E34" s="206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  <c r="BI34" s="207"/>
      <c r="BJ34" s="207"/>
      <c r="BK34" s="207"/>
      <c r="BL34" s="207"/>
      <c r="BM34" s="208">
        <v>1</v>
      </c>
    </row>
    <row r="35" spans="1:65">
      <c r="A35" s="30"/>
      <c r="B35" s="19">
        <v>1</v>
      </c>
      <c r="C35" s="9">
        <v>2</v>
      </c>
      <c r="D35" s="209">
        <v>389</v>
      </c>
      <c r="E35" s="206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7"/>
      <c r="BG35" s="207"/>
      <c r="BH35" s="207"/>
      <c r="BI35" s="207"/>
      <c r="BJ35" s="207"/>
      <c r="BK35" s="207"/>
      <c r="BL35" s="207"/>
      <c r="BM35" s="208">
        <v>23</v>
      </c>
    </row>
    <row r="36" spans="1:65">
      <c r="A36" s="30"/>
      <c r="B36" s="20" t="s">
        <v>262</v>
      </c>
      <c r="C36" s="12"/>
      <c r="D36" s="213">
        <v>392.5</v>
      </c>
      <c r="E36" s="206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207"/>
      <c r="AY36" s="207"/>
      <c r="AZ36" s="207"/>
      <c r="BA36" s="207"/>
      <c r="BB36" s="207"/>
      <c r="BC36" s="207"/>
      <c r="BD36" s="207"/>
      <c r="BE36" s="207"/>
      <c r="BF36" s="207"/>
      <c r="BG36" s="207"/>
      <c r="BH36" s="207"/>
      <c r="BI36" s="207"/>
      <c r="BJ36" s="207"/>
      <c r="BK36" s="207"/>
      <c r="BL36" s="207"/>
      <c r="BM36" s="208">
        <v>16</v>
      </c>
    </row>
    <row r="37" spans="1:65">
      <c r="A37" s="30"/>
      <c r="B37" s="3" t="s">
        <v>263</v>
      </c>
      <c r="C37" s="29"/>
      <c r="D37" s="209">
        <v>392.5</v>
      </c>
      <c r="E37" s="206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  <c r="AH37" s="207"/>
      <c r="AI37" s="207"/>
      <c r="AJ37" s="207"/>
      <c r="AK37" s="207"/>
      <c r="AL37" s="207"/>
      <c r="AM37" s="207"/>
      <c r="AN37" s="207"/>
      <c r="AO37" s="207"/>
      <c r="AP37" s="207"/>
      <c r="AQ37" s="207"/>
      <c r="AR37" s="207"/>
      <c r="AS37" s="207"/>
      <c r="AT37" s="207"/>
      <c r="AU37" s="207"/>
      <c r="AV37" s="207"/>
      <c r="AW37" s="207"/>
      <c r="AX37" s="207"/>
      <c r="AY37" s="207"/>
      <c r="AZ37" s="207"/>
      <c r="BA37" s="207"/>
      <c r="BB37" s="207"/>
      <c r="BC37" s="207"/>
      <c r="BD37" s="207"/>
      <c r="BE37" s="207"/>
      <c r="BF37" s="207"/>
      <c r="BG37" s="207"/>
      <c r="BH37" s="207"/>
      <c r="BI37" s="207"/>
      <c r="BJ37" s="207"/>
      <c r="BK37" s="207"/>
      <c r="BL37" s="207"/>
      <c r="BM37" s="208">
        <v>392.5</v>
      </c>
    </row>
    <row r="38" spans="1:65">
      <c r="A38" s="30"/>
      <c r="B38" s="3" t="s">
        <v>264</v>
      </c>
      <c r="C38" s="29"/>
      <c r="D38" s="209">
        <v>4.9497474683058327</v>
      </c>
      <c r="E38" s="206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7"/>
      <c r="BG38" s="207"/>
      <c r="BH38" s="207"/>
      <c r="BI38" s="207"/>
      <c r="BJ38" s="207"/>
      <c r="BK38" s="207"/>
      <c r="BL38" s="207"/>
      <c r="BM38" s="208">
        <v>29</v>
      </c>
    </row>
    <row r="39" spans="1:65">
      <c r="A39" s="30"/>
      <c r="B39" s="3" t="s">
        <v>86</v>
      </c>
      <c r="C39" s="29"/>
      <c r="D39" s="13">
        <v>1.2610821575301485E-2</v>
      </c>
      <c r="E39" s="14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265</v>
      </c>
      <c r="C40" s="29"/>
      <c r="D40" s="13">
        <v>0</v>
      </c>
      <c r="E40" s="146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266</v>
      </c>
      <c r="C41" s="47"/>
      <c r="D41" s="45" t="s">
        <v>267</v>
      </c>
      <c r="E41" s="146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648</v>
      </c>
      <c r="BM43" s="28" t="s">
        <v>323</v>
      </c>
    </row>
    <row r="44" spans="1:65" ht="15">
      <c r="A44" s="25" t="s">
        <v>13</v>
      </c>
      <c r="B44" s="18" t="s">
        <v>110</v>
      </c>
      <c r="C44" s="15" t="s">
        <v>111</v>
      </c>
      <c r="D44" s="16" t="s">
        <v>339</v>
      </c>
      <c r="E44" s="146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231</v>
      </c>
      <c r="C45" s="9" t="s">
        <v>231</v>
      </c>
      <c r="D45" s="10" t="s">
        <v>112</v>
      </c>
      <c r="E45" s="146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349</v>
      </c>
      <c r="E46" s="146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46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1.8</v>
      </c>
      <c r="E48" s="146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1.8</v>
      </c>
      <c r="E49" s="146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24</v>
      </c>
    </row>
    <row r="50" spans="1:65">
      <c r="A50" s="30"/>
      <c r="B50" s="20" t="s">
        <v>262</v>
      </c>
      <c r="C50" s="12"/>
      <c r="D50" s="23">
        <v>1.8</v>
      </c>
      <c r="E50" s="146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263</v>
      </c>
      <c r="C51" s="29"/>
      <c r="D51" s="11">
        <v>1.8</v>
      </c>
      <c r="E51" s="146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1.8</v>
      </c>
    </row>
    <row r="52" spans="1:65">
      <c r="A52" s="30"/>
      <c r="B52" s="3" t="s">
        <v>264</v>
      </c>
      <c r="C52" s="29"/>
      <c r="D52" s="24">
        <v>0</v>
      </c>
      <c r="E52" s="146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30</v>
      </c>
    </row>
    <row r="53" spans="1:65">
      <c r="A53" s="30"/>
      <c r="B53" s="3" t="s">
        <v>86</v>
      </c>
      <c r="C53" s="29"/>
      <c r="D53" s="13">
        <v>0</v>
      </c>
      <c r="E53" s="146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265</v>
      </c>
      <c r="C54" s="29"/>
      <c r="D54" s="13">
        <v>0</v>
      </c>
      <c r="E54" s="146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266</v>
      </c>
      <c r="C55" s="47"/>
      <c r="D55" s="45" t="s">
        <v>267</v>
      </c>
      <c r="E55" s="146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649</v>
      </c>
      <c r="BM57" s="28" t="s">
        <v>323</v>
      </c>
    </row>
    <row r="58" spans="1:65" ht="15">
      <c r="A58" s="25" t="s">
        <v>16</v>
      </c>
      <c r="B58" s="18" t="s">
        <v>110</v>
      </c>
      <c r="C58" s="15" t="s">
        <v>111</v>
      </c>
      <c r="D58" s="16" t="s">
        <v>339</v>
      </c>
      <c r="E58" s="146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231</v>
      </c>
      <c r="C59" s="9" t="s">
        <v>231</v>
      </c>
      <c r="D59" s="10" t="s">
        <v>112</v>
      </c>
      <c r="E59" s="146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349</v>
      </c>
      <c r="E60" s="146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46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5.6</v>
      </c>
      <c r="E62" s="146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5.6</v>
      </c>
      <c r="E63" s="146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25</v>
      </c>
    </row>
    <row r="64" spans="1:65">
      <c r="A64" s="30"/>
      <c r="B64" s="20" t="s">
        <v>262</v>
      </c>
      <c r="C64" s="12"/>
      <c r="D64" s="23">
        <v>5.6</v>
      </c>
      <c r="E64" s="146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263</v>
      </c>
      <c r="C65" s="29"/>
      <c r="D65" s="11">
        <v>5.6</v>
      </c>
      <c r="E65" s="146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5.6</v>
      </c>
    </row>
    <row r="66" spans="1:65">
      <c r="A66" s="30"/>
      <c r="B66" s="3" t="s">
        <v>264</v>
      </c>
      <c r="C66" s="29"/>
      <c r="D66" s="24">
        <v>0</v>
      </c>
      <c r="E66" s="146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31</v>
      </c>
    </row>
    <row r="67" spans="1:65">
      <c r="A67" s="30"/>
      <c r="B67" s="3" t="s">
        <v>86</v>
      </c>
      <c r="C67" s="29"/>
      <c r="D67" s="13">
        <v>0</v>
      </c>
      <c r="E67" s="146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265</v>
      </c>
      <c r="C68" s="29"/>
      <c r="D68" s="13">
        <v>0</v>
      </c>
      <c r="E68" s="146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266</v>
      </c>
      <c r="C69" s="47"/>
      <c r="D69" s="45" t="s">
        <v>267</v>
      </c>
      <c r="E69" s="146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650</v>
      </c>
      <c r="BM71" s="28" t="s">
        <v>323</v>
      </c>
    </row>
    <row r="72" spans="1:65" ht="15">
      <c r="A72" s="25" t="s">
        <v>19</v>
      </c>
      <c r="B72" s="18" t="s">
        <v>110</v>
      </c>
      <c r="C72" s="15" t="s">
        <v>111</v>
      </c>
      <c r="D72" s="16" t="s">
        <v>339</v>
      </c>
      <c r="E72" s="146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231</v>
      </c>
      <c r="C73" s="9" t="s">
        <v>231</v>
      </c>
      <c r="D73" s="10" t="s">
        <v>112</v>
      </c>
      <c r="E73" s="146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349</v>
      </c>
      <c r="E74" s="146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0"/>
      <c r="B75" s="19"/>
      <c r="C75" s="9"/>
      <c r="D75" s="26"/>
      <c r="E75" s="146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0"/>
      <c r="B76" s="18">
        <v>1</v>
      </c>
      <c r="C76" s="14">
        <v>1</v>
      </c>
      <c r="D76" s="221" t="s">
        <v>104</v>
      </c>
      <c r="E76" s="202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03"/>
      <c r="X76" s="203"/>
      <c r="Y76" s="203"/>
      <c r="Z76" s="203"/>
      <c r="AA76" s="203"/>
      <c r="AB76" s="203"/>
      <c r="AC76" s="203"/>
      <c r="AD76" s="203"/>
      <c r="AE76" s="203"/>
      <c r="AF76" s="203"/>
      <c r="AG76" s="203"/>
      <c r="AH76" s="203"/>
      <c r="AI76" s="203"/>
      <c r="AJ76" s="203"/>
      <c r="AK76" s="203"/>
      <c r="AL76" s="203"/>
      <c r="AM76" s="203"/>
      <c r="AN76" s="203"/>
      <c r="AO76" s="203"/>
      <c r="AP76" s="203"/>
      <c r="AQ76" s="203"/>
      <c r="AR76" s="203"/>
      <c r="AS76" s="203"/>
      <c r="AT76" s="203"/>
      <c r="AU76" s="203"/>
      <c r="AV76" s="203"/>
      <c r="AW76" s="203"/>
      <c r="AX76" s="203"/>
      <c r="AY76" s="203"/>
      <c r="AZ76" s="203"/>
      <c r="BA76" s="203"/>
      <c r="BB76" s="203"/>
      <c r="BC76" s="203"/>
      <c r="BD76" s="203"/>
      <c r="BE76" s="203"/>
      <c r="BF76" s="203"/>
      <c r="BG76" s="203"/>
      <c r="BH76" s="203"/>
      <c r="BI76" s="203"/>
      <c r="BJ76" s="203"/>
      <c r="BK76" s="203"/>
      <c r="BL76" s="203"/>
      <c r="BM76" s="223">
        <v>1</v>
      </c>
    </row>
    <row r="77" spans="1:65">
      <c r="A77" s="30"/>
      <c r="B77" s="19">
        <v>1</v>
      </c>
      <c r="C77" s="9">
        <v>2</v>
      </c>
      <c r="D77" s="24">
        <v>0.1</v>
      </c>
      <c r="E77" s="202"/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Q77" s="203"/>
      <c r="R77" s="203"/>
      <c r="S77" s="203"/>
      <c r="T77" s="203"/>
      <c r="U77" s="203"/>
      <c r="V77" s="203"/>
      <c r="W77" s="203"/>
      <c r="X77" s="203"/>
      <c r="Y77" s="203"/>
      <c r="Z77" s="203"/>
      <c r="AA77" s="203"/>
      <c r="AB77" s="203"/>
      <c r="AC77" s="203"/>
      <c r="AD77" s="203"/>
      <c r="AE77" s="203"/>
      <c r="AF77" s="203"/>
      <c r="AG77" s="203"/>
      <c r="AH77" s="203"/>
      <c r="AI77" s="203"/>
      <c r="AJ77" s="203"/>
      <c r="AK77" s="203"/>
      <c r="AL77" s="203"/>
      <c r="AM77" s="203"/>
      <c r="AN77" s="203"/>
      <c r="AO77" s="203"/>
      <c r="AP77" s="203"/>
      <c r="AQ77" s="203"/>
      <c r="AR77" s="203"/>
      <c r="AS77" s="203"/>
      <c r="AT77" s="203"/>
      <c r="AU77" s="203"/>
      <c r="AV77" s="203"/>
      <c r="AW77" s="203"/>
      <c r="AX77" s="203"/>
      <c r="AY77" s="203"/>
      <c r="AZ77" s="203"/>
      <c r="BA77" s="203"/>
      <c r="BB77" s="203"/>
      <c r="BC77" s="203"/>
      <c r="BD77" s="203"/>
      <c r="BE77" s="203"/>
      <c r="BF77" s="203"/>
      <c r="BG77" s="203"/>
      <c r="BH77" s="203"/>
      <c r="BI77" s="203"/>
      <c r="BJ77" s="203"/>
      <c r="BK77" s="203"/>
      <c r="BL77" s="203"/>
      <c r="BM77" s="223">
        <v>26</v>
      </c>
    </row>
    <row r="78" spans="1:65">
      <c r="A78" s="30"/>
      <c r="B78" s="20" t="s">
        <v>262</v>
      </c>
      <c r="C78" s="12"/>
      <c r="D78" s="226">
        <v>0.1</v>
      </c>
      <c r="E78" s="202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  <c r="AP78" s="203"/>
      <c r="AQ78" s="203"/>
      <c r="AR78" s="203"/>
      <c r="AS78" s="203"/>
      <c r="AT78" s="203"/>
      <c r="AU78" s="203"/>
      <c r="AV78" s="203"/>
      <c r="AW78" s="203"/>
      <c r="AX78" s="203"/>
      <c r="AY78" s="203"/>
      <c r="AZ78" s="203"/>
      <c r="BA78" s="203"/>
      <c r="BB78" s="203"/>
      <c r="BC78" s="203"/>
      <c r="BD78" s="203"/>
      <c r="BE78" s="203"/>
      <c r="BF78" s="203"/>
      <c r="BG78" s="203"/>
      <c r="BH78" s="203"/>
      <c r="BI78" s="203"/>
      <c r="BJ78" s="203"/>
      <c r="BK78" s="203"/>
      <c r="BL78" s="203"/>
      <c r="BM78" s="223">
        <v>16</v>
      </c>
    </row>
    <row r="79" spans="1:65">
      <c r="A79" s="30"/>
      <c r="B79" s="3" t="s">
        <v>263</v>
      </c>
      <c r="C79" s="29"/>
      <c r="D79" s="24">
        <v>0.1</v>
      </c>
      <c r="E79" s="202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3"/>
      <c r="V79" s="203"/>
      <c r="W79" s="203"/>
      <c r="X79" s="203"/>
      <c r="Y79" s="203"/>
      <c r="Z79" s="203"/>
      <c r="AA79" s="203"/>
      <c r="AB79" s="203"/>
      <c r="AC79" s="203"/>
      <c r="AD79" s="203"/>
      <c r="AE79" s="203"/>
      <c r="AF79" s="203"/>
      <c r="AG79" s="203"/>
      <c r="AH79" s="203"/>
      <c r="AI79" s="203"/>
      <c r="AJ79" s="203"/>
      <c r="AK79" s="203"/>
      <c r="AL79" s="203"/>
      <c r="AM79" s="203"/>
      <c r="AN79" s="203"/>
      <c r="AO79" s="203"/>
      <c r="AP79" s="203"/>
      <c r="AQ79" s="203"/>
      <c r="AR79" s="203"/>
      <c r="AS79" s="203"/>
      <c r="AT79" s="203"/>
      <c r="AU79" s="203"/>
      <c r="AV79" s="203"/>
      <c r="AW79" s="203"/>
      <c r="AX79" s="203"/>
      <c r="AY79" s="203"/>
      <c r="AZ79" s="203"/>
      <c r="BA79" s="203"/>
      <c r="BB79" s="203"/>
      <c r="BC79" s="203"/>
      <c r="BD79" s="203"/>
      <c r="BE79" s="203"/>
      <c r="BF79" s="203"/>
      <c r="BG79" s="203"/>
      <c r="BH79" s="203"/>
      <c r="BI79" s="203"/>
      <c r="BJ79" s="203"/>
      <c r="BK79" s="203"/>
      <c r="BL79" s="203"/>
      <c r="BM79" s="223">
        <v>7.4999999999999997E-2</v>
      </c>
    </row>
    <row r="80" spans="1:65">
      <c r="A80" s="30"/>
      <c r="B80" s="3" t="s">
        <v>264</v>
      </c>
      <c r="C80" s="29"/>
      <c r="D80" s="24" t="s">
        <v>696</v>
      </c>
      <c r="E80" s="202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  <c r="S80" s="203"/>
      <c r="T80" s="203"/>
      <c r="U80" s="203"/>
      <c r="V80" s="203"/>
      <c r="W80" s="203"/>
      <c r="X80" s="203"/>
      <c r="Y80" s="203"/>
      <c r="Z80" s="203"/>
      <c r="AA80" s="203"/>
      <c r="AB80" s="203"/>
      <c r="AC80" s="203"/>
      <c r="AD80" s="203"/>
      <c r="AE80" s="203"/>
      <c r="AF80" s="203"/>
      <c r="AG80" s="203"/>
      <c r="AH80" s="203"/>
      <c r="AI80" s="203"/>
      <c r="AJ80" s="203"/>
      <c r="AK80" s="203"/>
      <c r="AL80" s="203"/>
      <c r="AM80" s="203"/>
      <c r="AN80" s="203"/>
      <c r="AO80" s="203"/>
      <c r="AP80" s="203"/>
      <c r="AQ80" s="203"/>
      <c r="AR80" s="203"/>
      <c r="AS80" s="203"/>
      <c r="AT80" s="203"/>
      <c r="AU80" s="203"/>
      <c r="AV80" s="203"/>
      <c r="AW80" s="203"/>
      <c r="AX80" s="203"/>
      <c r="AY80" s="203"/>
      <c r="AZ80" s="203"/>
      <c r="BA80" s="203"/>
      <c r="BB80" s="203"/>
      <c r="BC80" s="203"/>
      <c r="BD80" s="203"/>
      <c r="BE80" s="203"/>
      <c r="BF80" s="203"/>
      <c r="BG80" s="203"/>
      <c r="BH80" s="203"/>
      <c r="BI80" s="203"/>
      <c r="BJ80" s="203"/>
      <c r="BK80" s="203"/>
      <c r="BL80" s="203"/>
      <c r="BM80" s="223">
        <v>32</v>
      </c>
    </row>
    <row r="81" spans="1:65">
      <c r="A81" s="30"/>
      <c r="B81" s="3" t="s">
        <v>86</v>
      </c>
      <c r="C81" s="29"/>
      <c r="D81" s="13" t="s">
        <v>696</v>
      </c>
      <c r="E81" s="146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265</v>
      </c>
      <c r="C82" s="29"/>
      <c r="D82" s="13">
        <v>0.33333333333333348</v>
      </c>
      <c r="E82" s="146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266</v>
      </c>
      <c r="C83" s="47"/>
      <c r="D83" s="45" t="s">
        <v>267</v>
      </c>
      <c r="E83" s="146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651</v>
      </c>
      <c r="BM85" s="28" t="s">
        <v>323</v>
      </c>
    </row>
    <row r="86" spans="1:65" ht="15">
      <c r="A86" s="25" t="s">
        <v>22</v>
      </c>
      <c r="B86" s="18" t="s">
        <v>110</v>
      </c>
      <c r="C86" s="15" t="s">
        <v>111</v>
      </c>
      <c r="D86" s="16" t="s">
        <v>339</v>
      </c>
      <c r="E86" s="146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231</v>
      </c>
      <c r="C87" s="9" t="s">
        <v>231</v>
      </c>
      <c r="D87" s="10" t="s">
        <v>112</v>
      </c>
      <c r="E87" s="146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349</v>
      </c>
      <c r="E88" s="146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0</v>
      </c>
    </row>
    <row r="89" spans="1:65">
      <c r="A89" s="30"/>
      <c r="B89" s="19"/>
      <c r="C89" s="9"/>
      <c r="D89" s="26"/>
      <c r="E89" s="146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0</v>
      </c>
    </row>
    <row r="90" spans="1:65">
      <c r="A90" s="30"/>
      <c r="B90" s="18">
        <v>1</v>
      </c>
      <c r="C90" s="14">
        <v>1</v>
      </c>
      <c r="D90" s="204">
        <v>63.1</v>
      </c>
      <c r="E90" s="206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7"/>
      <c r="Q90" s="207"/>
      <c r="R90" s="207"/>
      <c r="S90" s="207"/>
      <c r="T90" s="207"/>
      <c r="U90" s="207"/>
      <c r="V90" s="207"/>
      <c r="W90" s="207"/>
      <c r="X90" s="207"/>
      <c r="Y90" s="207"/>
      <c r="Z90" s="207"/>
      <c r="AA90" s="207"/>
      <c r="AB90" s="207"/>
      <c r="AC90" s="207"/>
      <c r="AD90" s="207"/>
      <c r="AE90" s="207"/>
      <c r="AF90" s="207"/>
      <c r="AG90" s="207"/>
      <c r="AH90" s="207"/>
      <c r="AI90" s="207"/>
      <c r="AJ90" s="207"/>
      <c r="AK90" s="207"/>
      <c r="AL90" s="207"/>
      <c r="AM90" s="207"/>
      <c r="AN90" s="207"/>
      <c r="AO90" s="207"/>
      <c r="AP90" s="207"/>
      <c r="AQ90" s="207"/>
      <c r="AR90" s="207"/>
      <c r="AS90" s="207"/>
      <c r="AT90" s="207"/>
      <c r="AU90" s="207"/>
      <c r="AV90" s="207"/>
      <c r="AW90" s="207"/>
      <c r="AX90" s="207"/>
      <c r="AY90" s="207"/>
      <c r="AZ90" s="207"/>
      <c r="BA90" s="207"/>
      <c r="BB90" s="207"/>
      <c r="BC90" s="207"/>
      <c r="BD90" s="207"/>
      <c r="BE90" s="207"/>
      <c r="BF90" s="207"/>
      <c r="BG90" s="207"/>
      <c r="BH90" s="207"/>
      <c r="BI90" s="207"/>
      <c r="BJ90" s="207"/>
      <c r="BK90" s="207"/>
      <c r="BL90" s="207"/>
      <c r="BM90" s="208">
        <v>1</v>
      </c>
    </row>
    <row r="91" spans="1:65">
      <c r="A91" s="30"/>
      <c r="B91" s="19">
        <v>1</v>
      </c>
      <c r="C91" s="9">
        <v>2</v>
      </c>
      <c r="D91" s="209">
        <v>61.9</v>
      </c>
      <c r="E91" s="206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7"/>
      <c r="Q91" s="207"/>
      <c r="R91" s="207"/>
      <c r="S91" s="207"/>
      <c r="T91" s="207"/>
      <c r="U91" s="207"/>
      <c r="V91" s="207"/>
      <c r="W91" s="207"/>
      <c r="X91" s="207"/>
      <c r="Y91" s="207"/>
      <c r="Z91" s="207"/>
      <c r="AA91" s="207"/>
      <c r="AB91" s="207"/>
      <c r="AC91" s="207"/>
      <c r="AD91" s="207"/>
      <c r="AE91" s="207"/>
      <c r="AF91" s="207"/>
      <c r="AG91" s="207"/>
      <c r="AH91" s="207"/>
      <c r="AI91" s="207"/>
      <c r="AJ91" s="207"/>
      <c r="AK91" s="207"/>
      <c r="AL91" s="207"/>
      <c r="AM91" s="207"/>
      <c r="AN91" s="207"/>
      <c r="AO91" s="207"/>
      <c r="AP91" s="207"/>
      <c r="AQ91" s="207"/>
      <c r="AR91" s="207"/>
      <c r="AS91" s="207"/>
      <c r="AT91" s="207"/>
      <c r="AU91" s="207"/>
      <c r="AV91" s="207"/>
      <c r="AW91" s="207"/>
      <c r="AX91" s="207"/>
      <c r="AY91" s="207"/>
      <c r="AZ91" s="207"/>
      <c r="BA91" s="207"/>
      <c r="BB91" s="207"/>
      <c r="BC91" s="207"/>
      <c r="BD91" s="207"/>
      <c r="BE91" s="207"/>
      <c r="BF91" s="207"/>
      <c r="BG91" s="207"/>
      <c r="BH91" s="207"/>
      <c r="BI91" s="207"/>
      <c r="BJ91" s="207"/>
      <c r="BK91" s="207"/>
      <c r="BL91" s="207"/>
      <c r="BM91" s="208">
        <v>27</v>
      </c>
    </row>
    <row r="92" spans="1:65">
      <c r="A92" s="30"/>
      <c r="B92" s="20" t="s">
        <v>262</v>
      </c>
      <c r="C92" s="12"/>
      <c r="D92" s="213">
        <v>62.5</v>
      </c>
      <c r="E92" s="206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  <c r="AG92" s="207"/>
      <c r="AH92" s="207"/>
      <c r="AI92" s="207"/>
      <c r="AJ92" s="207"/>
      <c r="AK92" s="207"/>
      <c r="AL92" s="207"/>
      <c r="AM92" s="207"/>
      <c r="AN92" s="207"/>
      <c r="AO92" s="207"/>
      <c r="AP92" s="207"/>
      <c r="AQ92" s="207"/>
      <c r="AR92" s="207"/>
      <c r="AS92" s="207"/>
      <c r="AT92" s="207"/>
      <c r="AU92" s="207"/>
      <c r="AV92" s="207"/>
      <c r="AW92" s="207"/>
      <c r="AX92" s="207"/>
      <c r="AY92" s="207"/>
      <c r="AZ92" s="207"/>
      <c r="BA92" s="207"/>
      <c r="BB92" s="207"/>
      <c r="BC92" s="207"/>
      <c r="BD92" s="207"/>
      <c r="BE92" s="207"/>
      <c r="BF92" s="207"/>
      <c r="BG92" s="207"/>
      <c r="BH92" s="207"/>
      <c r="BI92" s="207"/>
      <c r="BJ92" s="207"/>
      <c r="BK92" s="207"/>
      <c r="BL92" s="207"/>
      <c r="BM92" s="208">
        <v>16</v>
      </c>
    </row>
    <row r="93" spans="1:65">
      <c r="A93" s="30"/>
      <c r="B93" s="3" t="s">
        <v>263</v>
      </c>
      <c r="C93" s="29"/>
      <c r="D93" s="209">
        <v>62.5</v>
      </c>
      <c r="E93" s="206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7"/>
      <c r="Q93" s="207"/>
      <c r="R93" s="207"/>
      <c r="S93" s="207"/>
      <c r="T93" s="207"/>
      <c r="U93" s="207"/>
      <c r="V93" s="207"/>
      <c r="W93" s="207"/>
      <c r="X93" s="207"/>
      <c r="Y93" s="207"/>
      <c r="Z93" s="207"/>
      <c r="AA93" s="207"/>
      <c r="AB93" s="207"/>
      <c r="AC93" s="207"/>
      <c r="AD93" s="207"/>
      <c r="AE93" s="207"/>
      <c r="AF93" s="207"/>
      <c r="AG93" s="207"/>
      <c r="AH93" s="207"/>
      <c r="AI93" s="207"/>
      <c r="AJ93" s="207"/>
      <c r="AK93" s="207"/>
      <c r="AL93" s="207"/>
      <c r="AM93" s="207"/>
      <c r="AN93" s="207"/>
      <c r="AO93" s="207"/>
      <c r="AP93" s="207"/>
      <c r="AQ93" s="207"/>
      <c r="AR93" s="207"/>
      <c r="AS93" s="207"/>
      <c r="AT93" s="207"/>
      <c r="AU93" s="207"/>
      <c r="AV93" s="207"/>
      <c r="AW93" s="207"/>
      <c r="AX93" s="207"/>
      <c r="AY93" s="207"/>
      <c r="AZ93" s="207"/>
      <c r="BA93" s="207"/>
      <c r="BB93" s="207"/>
      <c r="BC93" s="207"/>
      <c r="BD93" s="207"/>
      <c r="BE93" s="207"/>
      <c r="BF93" s="207"/>
      <c r="BG93" s="207"/>
      <c r="BH93" s="207"/>
      <c r="BI93" s="207"/>
      <c r="BJ93" s="207"/>
      <c r="BK93" s="207"/>
      <c r="BL93" s="207"/>
      <c r="BM93" s="208">
        <v>62.5</v>
      </c>
    </row>
    <row r="94" spans="1:65">
      <c r="A94" s="30"/>
      <c r="B94" s="3" t="s">
        <v>264</v>
      </c>
      <c r="C94" s="29"/>
      <c r="D94" s="209">
        <v>0.84852813742385902</v>
      </c>
      <c r="E94" s="206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7"/>
      <c r="Q94" s="207"/>
      <c r="R94" s="207"/>
      <c r="S94" s="207"/>
      <c r="T94" s="207"/>
      <c r="U94" s="207"/>
      <c r="V94" s="207"/>
      <c r="W94" s="207"/>
      <c r="X94" s="207"/>
      <c r="Y94" s="207"/>
      <c r="Z94" s="207"/>
      <c r="AA94" s="207"/>
      <c r="AB94" s="207"/>
      <c r="AC94" s="207"/>
      <c r="AD94" s="207"/>
      <c r="AE94" s="207"/>
      <c r="AF94" s="207"/>
      <c r="AG94" s="207"/>
      <c r="AH94" s="207"/>
      <c r="AI94" s="207"/>
      <c r="AJ94" s="207"/>
      <c r="AK94" s="207"/>
      <c r="AL94" s="207"/>
      <c r="AM94" s="207"/>
      <c r="AN94" s="207"/>
      <c r="AO94" s="207"/>
      <c r="AP94" s="207"/>
      <c r="AQ94" s="207"/>
      <c r="AR94" s="207"/>
      <c r="AS94" s="207"/>
      <c r="AT94" s="207"/>
      <c r="AU94" s="207"/>
      <c r="AV94" s="207"/>
      <c r="AW94" s="207"/>
      <c r="AX94" s="207"/>
      <c r="AY94" s="207"/>
      <c r="AZ94" s="207"/>
      <c r="BA94" s="207"/>
      <c r="BB94" s="207"/>
      <c r="BC94" s="207"/>
      <c r="BD94" s="207"/>
      <c r="BE94" s="207"/>
      <c r="BF94" s="207"/>
      <c r="BG94" s="207"/>
      <c r="BH94" s="207"/>
      <c r="BI94" s="207"/>
      <c r="BJ94" s="207"/>
      <c r="BK94" s="207"/>
      <c r="BL94" s="207"/>
      <c r="BM94" s="208">
        <v>33</v>
      </c>
    </row>
    <row r="95" spans="1:65">
      <c r="A95" s="30"/>
      <c r="B95" s="3" t="s">
        <v>86</v>
      </c>
      <c r="C95" s="29"/>
      <c r="D95" s="13">
        <v>1.3576450198781745E-2</v>
      </c>
      <c r="E95" s="146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265</v>
      </c>
      <c r="C96" s="29"/>
      <c r="D96" s="13">
        <v>0</v>
      </c>
      <c r="E96" s="146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266</v>
      </c>
      <c r="C97" s="47"/>
      <c r="D97" s="45" t="s">
        <v>267</v>
      </c>
      <c r="E97" s="146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652</v>
      </c>
      <c r="BM99" s="28" t="s">
        <v>323</v>
      </c>
    </row>
    <row r="100" spans="1:65" ht="15">
      <c r="A100" s="25" t="s">
        <v>25</v>
      </c>
      <c r="B100" s="18" t="s">
        <v>110</v>
      </c>
      <c r="C100" s="15" t="s">
        <v>111</v>
      </c>
      <c r="D100" s="16" t="s">
        <v>339</v>
      </c>
      <c r="E100" s="146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231</v>
      </c>
      <c r="C101" s="9" t="s">
        <v>231</v>
      </c>
      <c r="D101" s="10" t="s">
        <v>112</v>
      </c>
      <c r="E101" s="146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349</v>
      </c>
      <c r="E102" s="146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46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214">
        <v>12.3</v>
      </c>
      <c r="E104" s="215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  <c r="BC104" s="216"/>
      <c r="BD104" s="216"/>
      <c r="BE104" s="216"/>
      <c r="BF104" s="216"/>
      <c r="BG104" s="216"/>
      <c r="BH104" s="216"/>
      <c r="BI104" s="216"/>
      <c r="BJ104" s="216"/>
      <c r="BK104" s="216"/>
      <c r="BL104" s="216"/>
      <c r="BM104" s="217">
        <v>1</v>
      </c>
    </row>
    <row r="105" spans="1:65">
      <c r="A105" s="30"/>
      <c r="B105" s="19">
        <v>1</v>
      </c>
      <c r="C105" s="9">
        <v>2</v>
      </c>
      <c r="D105" s="218">
        <v>12</v>
      </c>
      <c r="E105" s="215"/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16"/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  <c r="BC105" s="216"/>
      <c r="BD105" s="216"/>
      <c r="BE105" s="216"/>
      <c r="BF105" s="216"/>
      <c r="BG105" s="216"/>
      <c r="BH105" s="216"/>
      <c r="BI105" s="216"/>
      <c r="BJ105" s="216"/>
      <c r="BK105" s="216"/>
      <c r="BL105" s="216"/>
      <c r="BM105" s="217">
        <v>13</v>
      </c>
    </row>
    <row r="106" spans="1:65">
      <c r="A106" s="30"/>
      <c r="B106" s="20" t="s">
        <v>262</v>
      </c>
      <c r="C106" s="12"/>
      <c r="D106" s="220">
        <v>12.15</v>
      </c>
      <c r="E106" s="215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  <c r="BC106" s="216"/>
      <c r="BD106" s="216"/>
      <c r="BE106" s="216"/>
      <c r="BF106" s="216"/>
      <c r="BG106" s="216"/>
      <c r="BH106" s="216"/>
      <c r="BI106" s="216"/>
      <c r="BJ106" s="216"/>
      <c r="BK106" s="216"/>
      <c r="BL106" s="216"/>
      <c r="BM106" s="217">
        <v>16</v>
      </c>
    </row>
    <row r="107" spans="1:65">
      <c r="A107" s="30"/>
      <c r="B107" s="3" t="s">
        <v>263</v>
      </c>
      <c r="C107" s="29"/>
      <c r="D107" s="218">
        <v>12.15</v>
      </c>
      <c r="E107" s="215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  <c r="BC107" s="216"/>
      <c r="BD107" s="216"/>
      <c r="BE107" s="216"/>
      <c r="BF107" s="216"/>
      <c r="BG107" s="216"/>
      <c r="BH107" s="216"/>
      <c r="BI107" s="216"/>
      <c r="BJ107" s="216"/>
      <c r="BK107" s="216"/>
      <c r="BL107" s="216"/>
      <c r="BM107" s="217">
        <v>12.15</v>
      </c>
    </row>
    <row r="108" spans="1:65">
      <c r="A108" s="30"/>
      <c r="B108" s="3" t="s">
        <v>264</v>
      </c>
      <c r="C108" s="29"/>
      <c r="D108" s="218">
        <v>0.21213203435596475</v>
      </c>
      <c r="E108" s="215"/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  <c r="BC108" s="216"/>
      <c r="BD108" s="216"/>
      <c r="BE108" s="216"/>
      <c r="BF108" s="216"/>
      <c r="BG108" s="216"/>
      <c r="BH108" s="216"/>
      <c r="BI108" s="216"/>
      <c r="BJ108" s="216"/>
      <c r="BK108" s="216"/>
      <c r="BL108" s="216"/>
      <c r="BM108" s="217">
        <v>34</v>
      </c>
    </row>
    <row r="109" spans="1:65">
      <c r="A109" s="30"/>
      <c r="B109" s="3" t="s">
        <v>86</v>
      </c>
      <c r="C109" s="29"/>
      <c r="D109" s="13">
        <v>1.7459426695964175E-2</v>
      </c>
      <c r="E109" s="146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265</v>
      </c>
      <c r="C110" s="29"/>
      <c r="D110" s="13">
        <v>0</v>
      </c>
      <c r="E110" s="146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266</v>
      </c>
      <c r="C111" s="47"/>
      <c r="D111" s="45" t="s">
        <v>267</v>
      </c>
      <c r="E111" s="146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653</v>
      </c>
      <c r="BM113" s="28" t="s">
        <v>323</v>
      </c>
    </row>
    <row r="114" spans="1:65" ht="15">
      <c r="A114" s="25" t="s">
        <v>51</v>
      </c>
      <c r="B114" s="18" t="s">
        <v>110</v>
      </c>
      <c r="C114" s="15" t="s">
        <v>111</v>
      </c>
      <c r="D114" s="16" t="s">
        <v>339</v>
      </c>
      <c r="E114" s="146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231</v>
      </c>
      <c r="C115" s="9" t="s">
        <v>231</v>
      </c>
      <c r="D115" s="10" t="s">
        <v>112</v>
      </c>
      <c r="E115" s="146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349</v>
      </c>
      <c r="E116" s="146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0</v>
      </c>
    </row>
    <row r="117" spans="1:65">
      <c r="A117" s="30"/>
      <c r="B117" s="19"/>
      <c r="C117" s="9"/>
      <c r="D117" s="26"/>
      <c r="E117" s="146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</v>
      </c>
    </row>
    <row r="118" spans="1:65">
      <c r="A118" s="30"/>
      <c r="B118" s="18">
        <v>1</v>
      </c>
      <c r="C118" s="14">
        <v>1</v>
      </c>
      <c r="D118" s="204">
        <v>119</v>
      </c>
      <c r="E118" s="206"/>
      <c r="F118" s="207"/>
      <c r="G118" s="207"/>
      <c r="H118" s="207"/>
      <c r="I118" s="207"/>
      <c r="J118" s="207"/>
      <c r="K118" s="207"/>
      <c r="L118" s="207"/>
      <c r="M118" s="207"/>
      <c r="N118" s="207"/>
      <c r="O118" s="207"/>
      <c r="P118" s="207"/>
      <c r="Q118" s="207"/>
      <c r="R118" s="207"/>
      <c r="S118" s="207"/>
      <c r="T118" s="207"/>
      <c r="U118" s="207"/>
      <c r="V118" s="207"/>
      <c r="W118" s="207"/>
      <c r="X118" s="207"/>
      <c r="Y118" s="207"/>
      <c r="Z118" s="207"/>
      <c r="AA118" s="207"/>
      <c r="AB118" s="207"/>
      <c r="AC118" s="207"/>
      <c r="AD118" s="207"/>
      <c r="AE118" s="207"/>
      <c r="AF118" s="207"/>
      <c r="AG118" s="207"/>
      <c r="AH118" s="207"/>
      <c r="AI118" s="207"/>
      <c r="AJ118" s="207"/>
      <c r="AK118" s="207"/>
      <c r="AL118" s="207"/>
      <c r="AM118" s="207"/>
      <c r="AN118" s="207"/>
      <c r="AO118" s="207"/>
      <c r="AP118" s="207"/>
      <c r="AQ118" s="207"/>
      <c r="AR118" s="207"/>
      <c r="AS118" s="207"/>
      <c r="AT118" s="207"/>
      <c r="AU118" s="207"/>
      <c r="AV118" s="207"/>
      <c r="AW118" s="207"/>
      <c r="AX118" s="207"/>
      <c r="AY118" s="207"/>
      <c r="AZ118" s="207"/>
      <c r="BA118" s="207"/>
      <c r="BB118" s="207"/>
      <c r="BC118" s="207"/>
      <c r="BD118" s="207"/>
      <c r="BE118" s="207"/>
      <c r="BF118" s="207"/>
      <c r="BG118" s="207"/>
      <c r="BH118" s="207"/>
      <c r="BI118" s="207"/>
      <c r="BJ118" s="207"/>
      <c r="BK118" s="207"/>
      <c r="BL118" s="207"/>
      <c r="BM118" s="208">
        <v>1</v>
      </c>
    </row>
    <row r="119" spans="1:65">
      <c r="A119" s="30"/>
      <c r="B119" s="19">
        <v>1</v>
      </c>
      <c r="C119" s="9">
        <v>2</v>
      </c>
      <c r="D119" s="209">
        <v>119</v>
      </c>
      <c r="E119" s="206"/>
      <c r="F119" s="207"/>
      <c r="G119" s="207"/>
      <c r="H119" s="207"/>
      <c r="I119" s="207"/>
      <c r="J119" s="207"/>
      <c r="K119" s="207"/>
      <c r="L119" s="207"/>
      <c r="M119" s="207"/>
      <c r="N119" s="207"/>
      <c r="O119" s="207"/>
      <c r="P119" s="207"/>
      <c r="Q119" s="207"/>
      <c r="R119" s="207"/>
      <c r="S119" s="207"/>
      <c r="T119" s="207"/>
      <c r="U119" s="207"/>
      <c r="V119" s="207"/>
      <c r="W119" s="207"/>
      <c r="X119" s="207"/>
      <c r="Y119" s="207"/>
      <c r="Z119" s="207"/>
      <c r="AA119" s="207"/>
      <c r="AB119" s="207"/>
      <c r="AC119" s="207"/>
      <c r="AD119" s="207"/>
      <c r="AE119" s="207"/>
      <c r="AF119" s="207"/>
      <c r="AG119" s="207"/>
      <c r="AH119" s="207"/>
      <c r="AI119" s="207"/>
      <c r="AJ119" s="207"/>
      <c r="AK119" s="207"/>
      <c r="AL119" s="207"/>
      <c r="AM119" s="207"/>
      <c r="AN119" s="207"/>
      <c r="AO119" s="207"/>
      <c r="AP119" s="207"/>
      <c r="AQ119" s="207"/>
      <c r="AR119" s="207"/>
      <c r="AS119" s="207"/>
      <c r="AT119" s="207"/>
      <c r="AU119" s="207"/>
      <c r="AV119" s="207"/>
      <c r="AW119" s="207"/>
      <c r="AX119" s="207"/>
      <c r="AY119" s="207"/>
      <c r="AZ119" s="207"/>
      <c r="BA119" s="207"/>
      <c r="BB119" s="207"/>
      <c r="BC119" s="207"/>
      <c r="BD119" s="207"/>
      <c r="BE119" s="207"/>
      <c r="BF119" s="207"/>
      <c r="BG119" s="207"/>
      <c r="BH119" s="207"/>
      <c r="BI119" s="207"/>
      <c r="BJ119" s="207"/>
      <c r="BK119" s="207"/>
      <c r="BL119" s="207"/>
      <c r="BM119" s="208">
        <v>29</v>
      </c>
    </row>
    <row r="120" spans="1:65">
      <c r="A120" s="30"/>
      <c r="B120" s="20" t="s">
        <v>262</v>
      </c>
      <c r="C120" s="12"/>
      <c r="D120" s="213">
        <v>119</v>
      </c>
      <c r="E120" s="206"/>
      <c r="F120" s="207"/>
      <c r="G120" s="207"/>
      <c r="H120" s="207"/>
      <c r="I120" s="207"/>
      <c r="J120" s="207"/>
      <c r="K120" s="207"/>
      <c r="L120" s="207"/>
      <c r="M120" s="207"/>
      <c r="N120" s="207"/>
      <c r="O120" s="207"/>
      <c r="P120" s="207"/>
      <c r="Q120" s="207"/>
      <c r="R120" s="207"/>
      <c r="S120" s="207"/>
      <c r="T120" s="207"/>
      <c r="U120" s="207"/>
      <c r="V120" s="207"/>
      <c r="W120" s="207"/>
      <c r="X120" s="207"/>
      <c r="Y120" s="207"/>
      <c r="Z120" s="207"/>
      <c r="AA120" s="207"/>
      <c r="AB120" s="207"/>
      <c r="AC120" s="207"/>
      <c r="AD120" s="207"/>
      <c r="AE120" s="207"/>
      <c r="AF120" s="207"/>
      <c r="AG120" s="207"/>
      <c r="AH120" s="207"/>
      <c r="AI120" s="207"/>
      <c r="AJ120" s="207"/>
      <c r="AK120" s="207"/>
      <c r="AL120" s="207"/>
      <c r="AM120" s="207"/>
      <c r="AN120" s="207"/>
      <c r="AO120" s="207"/>
      <c r="AP120" s="207"/>
      <c r="AQ120" s="207"/>
      <c r="AR120" s="207"/>
      <c r="AS120" s="207"/>
      <c r="AT120" s="207"/>
      <c r="AU120" s="207"/>
      <c r="AV120" s="207"/>
      <c r="AW120" s="207"/>
      <c r="AX120" s="207"/>
      <c r="AY120" s="207"/>
      <c r="AZ120" s="207"/>
      <c r="BA120" s="207"/>
      <c r="BB120" s="207"/>
      <c r="BC120" s="207"/>
      <c r="BD120" s="207"/>
      <c r="BE120" s="207"/>
      <c r="BF120" s="207"/>
      <c r="BG120" s="207"/>
      <c r="BH120" s="207"/>
      <c r="BI120" s="207"/>
      <c r="BJ120" s="207"/>
      <c r="BK120" s="207"/>
      <c r="BL120" s="207"/>
      <c r="BM120" s="208">
        <v>16</v>
      </c>
    </row>
    <row r="121" spans="1:65">
      <c r="A121" s="30"/>
      <c r="B121" s="3" t="s">
        <v>263</v>
      </c>
      <c r="C121" s="29"/>
      <c r="D121" s="209">
        <v>119</v>
      </c>
      <c r="E121" s="206"/>
      <c r="F121" s="207"/>
      <c r="G121" s="207"/>
      <c r="H121" s="207"/>
      <c r="I121" s="207"/>
      <c r="J121" s="207"/>
      <c r="K121" s="207"/>
      <c r="L121" s="207"/>
      <c r="M121" s="207"/>
      <c r="N121" s="207"/>
      <c r="O121" s="207"/>
      <c r="P121" s="207"/>
      <c r="Q121" s="207"/>
      <c r="R121" s="207"/>
      <c r="S121" s="207"/>
      <c r="T121" s="207"/>
      <c r="U121" s="207"/>
      <c r="V121" s="207"/>
      <c r="W121" s="207"/>
      <c r="X121" s="207"/>
      <c r="Y121" s="207"/>
      <c r="Z121" s="207"/>
      <c r="AA121" s="207"/>
      <c r="AB121" s="207"/>
      <c r="AC121" s="207"/>
      <c r="AD121" s="207"/>
      <c r="AE121" s="207"/>
      <c r="AF121" s="207"/>
      <c r="AG121" s="207"/>
      <c r="AH121" s="207"/>
      <c r="AI121" s="207"/>
      <c r="AJ121" s="207"/>
      <c r="AK121" s="207"/>
      <c r="AL121" s="207"/>
      <c r="AM121" s="207"/>
      <c r="AN121" s="207"/>
      <c r="AO121" s="207"/>
      <c r="AP121" s="207"/>
      <c r="AQ121" s="207"/>
      <c r="AR121" s="207"/>
      <c r="AS121" s="207"/>
      <c r="AT121" s="207"/>
      <c r="AU121" s="207"/>
      <c r="AV121" s="207"/>
      <c r="AW121" s="207"/>
      <c r="AX121" s="207"/>
      <c r="AY121" s="207"/>
      <c r="AZ121" s="207"/>
      <c r="BA121" s="207"/>
      <c r="BB121" s="207"/>
      <c r="BC121" s="207"/>
      <c r="BD121" s="207"/>
      <c r="BE121" s="207"/>
      <c r="BF121" s="207"/>
      <c r="BG121" s="207"/>
      <c r="BH121" s="207"/>
      <c r="BI121" s="207"/>
      <c r="BJ121" s="207"/>
      <c r="BK121" s="207"/>
      <c r="BL121" s="207"/>
      <c r="BM121" s="208">
        <v>119</v>
      </c>
    </row>
    <row r="122" spans="1:65">
      <c r="A122" s="30"/>
      <c r="B122" s="3" t="s">
        <v>264</v>
      </c>
      <c r="C122" s="29"/>
      <c r="D122" s="209">
        <v>0</v>
      </c>
      <c r="E122" s="206"/>
      <c r="F122" s="207"/>
      <c r="G122" s="207"/>
      <c r="H122" s="207"/>
      <c r="I122" s="207"/>
      <c r="J122" s="207"/>
      <c r="K122" s="207"/>
      <c r="L122" s="207"/>
      <c r="M122" s="207"/>
      <c r="N122" s="207"/>
      <c r="O122" s="207"/>
      <c r="P122" s="207"/>
      <c r="Q122" s="207"/>
      <c r="R122" s="207"/>
      <c r="S122" s="207"/>
      <c r="T122" s="207"/>
      <c r="U122" s="207"/>
      <c r="V122" s="207"/>
      <c r="W122" s="207"/>
      <c r="X122" s="207"/>
      <c r="Y122" s="207"/>
      <c r="Z122" s="207"/>
      <c r="AA122" s="207"/>
      <c r="AB122" s="207"/>
      <c r="AC122" s="207"/>
      <c r="AD122" s="207"/>
      <c r="AE122" s="207"/>
      <c r="AF122" s="207"/>
      <c r="AG122" s="207"/>
      <c r="AH122" s="207"/>
      <c r="AI122" s="207"/>
      <c r="AJ122" s="207"/>
      <c r="AK122" s="207"/>
      <c r="AL122" s="207"/>
      <c r="AM122" s="207"/>
      <c r="AN122" s="207"/>
      <c r="AO122" s="207"/>
      <c r="AP122" s="207"/>
      <c r="AQ122" s="207"/>
      <c r="AR122" s="207"/>
      <c r="AS122" s="207"/>
      <c r="AT122" s="207"/>
      <c r="AU122" s="207"/>
      <c r="AV122" s="207"/>
      <c r="AW122" s="207"/>
      <c r="AX122" s="207"/>
      <c r="AY122" s="207"/>
      <c r="AZ122" s="207"/>
      <c r="BA122" s="207"/>
      <c r="BB122" s="207"/>
      <c r="BC122" s="207"/>
      <c r="BD122" s="207"/>
      <c r="BE122" s="207"/>
      <c r="BF122" s="207"/>
      <c r="BG122" s="207"/>
      <c r="BH122" s="207"/>
      <c r="BI122" s="207"/>
      <c r="BJ122" s="207"/>
      <c r="BK122" s="207"/>
      <c r="BL122" s="207"/>
      <c r="BM122" s="208">
        <v>35</v>
      </c>
    </row>
    <row r="123" spans="1:65">
      <c r="A123" s="30"/>
      <c r="B123" s="3" t="s">
        <v>86</v>
      </c>
      <c r="C123" s="29"/>
      <c r="D123" s="13">
        <v>0</v>
      </c>
      <c r="E123" s="146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265</v>
      </c>
      <c r="C124" s="29"/>
      <c r="D124" s="13">
        <v>0</v>
      </c>
      <c r="E124" s="146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266</v>
      </c>
      <c r="C125" s="47"/>
      <c r="D125" s="45" t="s">
        <v>267</v>
      </c>
      <c r="E125" s="146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654</v>
      </c>
      <c r="BM127" s="28" t="s">
        <v>323</v>
      </c>
    </row>
    <row r="128" spans="1:65" ht="15">
      <c r="A128" s="25" t="s">
        <v>28</v>
      </c>
      <c r="B128" s="18" t="s">
        <v>110</v>
      </c>
      <c r="C128" s="15" t="s">
        <v>111</v>
      </c>
      <c r="D128" s="16" t="s">
        <v>339</v>
      </c>
      <c r="E128" s="146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231</v>
      </c>
      <c r="C129" s="9" t="s">
        <v>231</v>
      </c>
      <c r="D129" s="10" t="s">
        <v>112</v>
      </c>
      <c r="E129" s="146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349</v>
      </c>
      <c r="E130" s="146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46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6.24</v>
      </c>
      <c r="E132" s="146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6.24</v>
      </c>
      <c r="E133" s="146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30</v>
      </c>
    </row>
    <row r="134" spans="1:65">
      <c r="A134" s="30"/>
      <c r="B134" s="20" t="s">
        <v>262</v>
      </c>
      <c r="C134" s="12"/>
      <c r="D134" s="23">
        <v>6.24</v>
      </c>
      <c r="E134" s="146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263</v>
      </c>
      <c r="C135" s="29"/>
      <c r="D135" s="11">
        <v>6.24</v>
      </c>
      <c r="E135" s="146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6.24</v>
      </c>
    </row>
    <row r="136" spans="1:65">
      <c r="A136" s="30"/>
      <c r="B136" s="3" t="s">
        <v>264</v>
      </c>
      <c r="C136" s="29"/>
      <c r="D136" s="24">
        <v>0</v>
      </c>
      <c r="E136" s="146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36</v>
      </c>
    </row>
    <row r="137" spans="1:65">
      <c r="A137" s="30"/>
      <c r="B137" s="3" t="s">
        <v>86</v>
      </c>
      <c r="C137" s="29"/>
      <c r="D137" s="13">
        <v>0</v>
      </c>
      <c r="E137" s="146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265</v>
      </c>
      <c r="C138" s="29"/>
      <c r="D138" s="13">
        <v>0</v>
      </c>
      <c r="E138" s="146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266</v>
      </c>
      <c r="C139" s="47"/>
      <c r="D139" s="45" t="s">
        <v>267</v>
      </c>
      <c r="E139" s="146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655</v>
      </c>
      <c r="BM141" s="28" t="s">
        <v>323</v>
      </c>
    </row>
    <row r="142" spans="1:65" ht="15">
      <c r="A142" s="25" t="s">
        <v>0</v>
      </c>
      <c r="B142" s="18" t="s">
        <v>110</v>
      </c>
      <c r="C142" s="15" t="s">
        <v>111</v>
      </c>
      <c r="D142" s="16" t="s">
        <v>339</v>
      </c>
      <c r="E142" s="146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231</v>
      </c>
      <c r="C143" s="9" t="s">
        <v>231</v>
      </c>
      <c r="D143" s="10" t="s">
        <v>112</v>
      </c>
      <c r="E143" s="146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349</v>
      </c>
      <c r="E144" s="146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1</v>
      </c>
    </row>
    <row r="145" spans="1:65">
      <c r="A145" s="30"/>
      <c r="B145" s="19"/>
      <c r="C145" s="9"/>
      <c r="D145" s="26"/>
      <c r="E145" s="146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1</v>
      </c>
    </row>
    <row r="146" spans="1:65">
      <c r="A146" s="30"/>
      <c r="B146" s="18">
        <v>1</v>
      </c>
      <c r="C146" s="14">
        <v>1</v>
      </c>
      <c r="D146" s="214">
        <v>30</v>
      </c>
      <c r="E146" s="215"/>
      <c r="F146" s="216"/>
      <c r="G146" s="216"/>
      <c r="H146" s="216"/>
      <c r="I146" s="216"/>
      <c r="J146" s="216"/>
      <c r="K146" s="216"/>
      <c r="L146" s="216"/>
      <c r="M146" s="216"/>
      <c r="N146" s="216"/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  <c r="AA146" s="216"/>
      <c r="AB146" s="216"/>
      <c r="AC146" s="216"/>
      <c r="AD146" s="216"/>
      <c r="AE146" s="216"/>
      <c r="AF146" s="216"/>
      <c r="AG146" s="216"/>
      <c r="AH146" s="216"/>
      <c r="AI146" s="216"/>
      <c r="AJ146" s="216"/>
      <c r="AK146" s="216"/>
      <c r="AL146" s="216"/>
      <c r="AM146" s="216"/>
      <c r="AN146" s="216"/>
      <c r="AO146" s="216"/>
      <c r="AP146" s="216"/>
      <c r="AQ146" s="216"/>
      <c r="AR146" s="216"/>
      <c r="AS146" s="216"/>
      <c r="AT146" s="216"/>
      <c r="AU146" s="216"/>
      <c r="AV146" s="216"/>
      <c r="AW146" s="216"/>
      <c r="AX146" s="216"/>
      <c r="AY146" s="216"/>
      <c r="AZ146" s="216"/>
      <c r="BA146" s="216"/>
      <c r="BB146" s="216"/>
      <c r="BC146" s="216"/>
      <c r="BD146" s="216"/>
      <c r="BE146" s="216"/>
      <c r="BF146" s="216"/>
      <c r="BG146" s="216"/>
      <c r="BH146" s="216"/>
      <c r="BI146" s="216"/>
      <c r="BJ146" s="216"/>
      <c r="BK146" s="216"/>
      <c r="BL146" s="216"/>
      <c r="BM146" s="217">
        <v>1</v>
      </c>
    </row>
    <row r="147" spans="1:65">
      <c r="A147" s="30"/>
      <c r="B147" s="19">
        <v>1</v>
      </c>
      <c r="C147" s="9">
        <v>2</v>
      </c>
      <c r="D147" s="218">
        <v>28</v>
      </c>
      <c r="E147" s="215"/>
      <c r="F147" s="216"/>
      <c r="G147" s="216"/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  <c r="AA147" s="216"/>
      <c r="AB147" s="216"/>
      <c r="AC147" s="216"/>
      <c r="AD147" s="216"/>
      <c r="AE147" s="216"/>
      <c r="AF147" s="216"/>
      <c r="AG147" s="216"/>
      <c r="AH147" s="216"/>
      <c r="AI147" s="216"/>
      <c r="AJ147" s="216"/>
      <c r="AK147" s="216"/>
      <c r="AL147" s="216"/>
      <c r="AM147" s="216"/>
      <c r="AN147" s="216"/>
      <c r="AO147" s="216"/>
      <c r="AP147" s="216"/>
      <c r="AQ147" s="216"/>
      <c r="AR147" s="216"/>
      <c r="AS147" s="216"/>
      <c r="AT147" s="216"/>
      <c r="AU147" s="216"/>
      <c r="AV147" s="216"/>
      <c r="AW147" s="216"/>
      <c r="AX147" s="216"/>
      <c r="AY147" s="216"/>
      <c r="AZ147" s="216"/>
      <c r="BA147" s="216"/>
      <c r="BB147" s="216"/>
      <c r="BC147" s="216"/>
      <c r="BD147" s="216"/>
      <c r="BE147" s="216"/>
      <c r="BF147" s="216"/>
      <c r="BG147" s="216"/>
      <c r="BH147" s="216"/>
      <c r="BI147" s="216"/>
      <c r="BJ147" s="216"/>
      <c r="BK147" s="216"/>
      <c r="BL147" s="216"/>
      <c r="BM147" s="217">
        <v>15</v>
      </c>
    </row>
    <row r="148" spans="1:65">
      <c r="A148" s="30"/>
      <c r="B148" s="20" t="s">
        <v>262</v>
      </c>
      <c r="C148" s="12"/>
      <c r="D148" s="220">
        <v>29</v>
      </c>
      <c r="E148" s="215"/>
      <c r="F148" s="216"/>
      <c r="G148" s="216"/>
      <c r="H148" s="216"/>
      <c r="I148" s="216"/>
      <c r="J148" s="216"/>
      <c r="K148" s="216"/>
      <c r="L148" s="216"/>
      <c r="M148" s="216"/>
      <c r="N148" s="216"/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  <c r="AA148" s="216"/>
      <c r="AB148" s="216"/>
      <c r="AC148" s="216"/>
      <c r="AD148" s="216"/>
      <c r="AE148" s="216"/>
      <c r="AF148" s="216"/>
      <c r="AG148" s="216"/>
      <c r="AH148" s="216"/>
      <c r="AI148" s="216"/>
      <c r="AJ148" s="216"/>
      <c r="AK148" s="216"/>
      <c r="AL148" s="216"/>
      <c r="AM148" s="216"/>
      <c r="AN148" s="216"/>
      <c r="AO148" s="216"/>
      <c r="AP148" s="216"/>
      <c r="AQ148" s="216"/>
      <c r="AR148" s="216"/>
      <c r="AS148" s="216"/>
      <c r="AT148" s="216"/>
      <c r="AU148" s="216"/>
      <c r="AV148" s="216"/>
      <c r="AW148" s="216"/>
      <c r="AX148" s="216"/>
      <c r="AY148" s="216"/>
      <c r="AZ148" s="216"/>
      <c r="BA148" s="216"/>
      <c r="BB148" s="216"/>
      <c r="BC148" s="216"/>
      <c r="BD148" s="216"/>
      <c r="BE148" s="216"/>
      <c r="BF148" s="216"/>
      <c r="BG148" s="216"/>
      <c r="BH148" s="216"/>
      <c r="BI148" s="216"/>
      <c r="BJ148" s="216"/>
      <c r="BK148" s="216"/>
      <c r="BL148" s="216"/>
      <c r="BM148" s="217">
        <v>16</v>
      </c>
    </row>
    <row r="149" spans="1:65">
      <c r="A149" s="30"/>
      <c r="B149" s="3" t="s">
        <v>263</v>
      </c>
      <c r="C149" s="29"/>
      <c r="D149" s="218">
        <v>29</v>
      </c>
      <c r="E149" s="215"/>
      <c r="F149" s="216"/>
      <c r="G149" s="216"/>
      <c r="H149" s="216"/>
      <c r="I149" s="216"/>
      <c r="J149" s="216"/>
      <c r="K149" s="216"/>
      <c r="L149" s="216"/>
      <c r="M149" s="216"/>
      <c r="N149" s="216"/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  <c r="AA149" s="216"/>
      <c r="AB149" s="216"/>
      <c r="AC149" s="216"/>
      <c r="AD149" s="216"/>
      <c r="AE149" s="216"/>
      <c r="AF149" s="216"/>
      <c r="AG149" s="216"/>
      <c r="AH149" s="216"/>
      <c r="AI149" s="216"/>
      <c r="AJ149" s="216"/>
      <c r="AK149" s="216"/>
      <c r="AL149" s="216"/>
      <c r="AM149" s="216"/>
      <c r="AN149" s="216"/>
      <c r="AO149" s="216"/>
      <c r="AP149" s="216"/>
      <c r="AQ149" s="216"/>
      <c r="AR149" s="216"/>
      <c r="AS149" s="216"/>
      <c r="AT149" s="216"/>
      <c r="AU149" s="216"/>
      <c r="AV149" s="216"/>
      <c r="AW149" s="216"/>
      <c r="AX149" s="216"/>
      <c r="AY149" s="216"/>
      <c r="AZ149" s="216"/>
      <c r="BA149" s="216"/>
      <c r="BB149" s="216"/>
      <c r="BC149" s="216"/>
      <c r="BD149" s="216"/>
      <c r="BE149" s="216"/>
      <c r="BF149" s="216"/>
      <c r="BG149" s="216"/>
      <c r="BH149" s="216"/>
      <c r="BI149" s="216"/>
      <c r="BJ149" s="216"/>
      <c r="BK149" s="216"/>
      <c r="BL149" s="216"/>
      <c r="BM149" s="217">
        <v>29</v>
      </c>
    </row>
    <row r="150" spans="1:65">
      <c r="A150" s="30"/>
      <c r="B150" s="3" t="s">
        <v>264</v>
      </c>
      <c r="C150" s="29"/>
      <c r="D150" s="218">
        <v>1.4142135623730951</v>
      </c>
      <c r="E150" s="215"/>
      <c r="F150" s="216"/>
      <c r="G150" s="216"/>
      <c r="H150" s="216"/>
      <c r="I150" s="216"/>
      <c r="J150" s="216"/>
      <c r="K150" s="216"/>
      <c r="L150" s="216"/>
      <c r="M150" s="216"/>
      <c r="N150" s="216"/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  <c r="AA150" s="216"/>
      <c r="AB150" s="216"/>
      <c r="AC150" s="216"/>
      <c r="AD150" s="216"/>
      <c r="AE150" s="216"/>
      <c r="AF150" s="216"/>
      <c r="AG150" s="216"/>
      <c r="AH150" s="216"/>
      <c r="AI150" s="216"/>
      <c r="AJ150" s="216"/>
      <c r="AK150" s="216"/>
      <c r="AL150" s="216"/>
      <c r="AM150" s="216"/>
      <c r="AN150" s="216"/>
      <c r="AO150" s="216"/>
      <c r="AP150" s="216"/>
      <c r="AQ150" s="216"/>
      <c r="AR150" s="216"/>
      <c r="AS150" s="216"/>
      <c r="AT150" s="216"/>
      <c r="AU150" s="216"/>
      <c r="AV150" s="216"/>
      <c r="AW150" s="216"/>
      <c r="AX150" s="216"/>
      <c r="AY150" s="216"/>
      <c r="AZ150" s="216"/>
      <c r="BA150" s="216"/>
      <c r="BB150" s="216"/>
      <c r="BC150" s="216"/>
      <c r="BD150" s="216"/>
      <c r="BE150" s="216"/>
      <c r="BF150" s="216"/>
      <c r="BG150" s="216"/>
      <c r="BH150" s="216"/>
      <c r="BI150" s="216"/>
      <c r="BJ150" s="216"/>
      <c r="BK150" s="216"/>
      <c r="BL150" s="216"/>
      <c r="BM150" s="217">
        <v>37</v>
      </c>
    </row>
    <row r="151" spans="1:65">
      <c r="A151" s="30"/>
      <c r="B151" s="3" t="s">
        <v>86</v>
      </c>
      <c r="C151" s="29"/>
      <c r="D151" s="13">
        <v>4.8765984909417075E-2</v>
      </c>
      <c r="E151" s="146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265</v>
      </c>
      <c r="C152" s="29"/>
      <c r="D152" s="13">
        <v>0</v>
      </c>
      <c r="E152" s="146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266</v>
      </c>
      <c r="C153" s="47"/>
      <c r="D153" s="45" t="s">
        <v>267</v>
      </c>
      <c r="E153" s="146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656</v>
      </c>
      <c r="BM155" s="28" t="s">
        <v>323</v>
      </c>
    </row>
    <row r="156" spans="1:65" ht="15">
      <c r="A156" s="25" t="s">
        <v>33</v>
      </c>
      <c r="B156" s="18" t="s">
        <v>110</v>
      </c>
      <c r="C156" s="15" t="s">
        <v>111</v>
      </c>
      <c r="D156" s="16" t="s">
        <v>339</v>
      </c>
      <c r="E156" s="146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231</v>
      </c>
      <c r="C157" s="9" t="s">
        <v>231</v>
      </c>
      <c r="D157" s="10" t="s">
        <v>112</v>
      </c>
      <c r="E157" s="146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349</v>
      </c>
      <c r="E158" s="146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46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4.1399999999999997</v>
      </c>
      <c r="E160" s="146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4.1100000000000003</v>
      </c>
      <c r="E161" s="146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3</v>
      </c>
    </row>
    <row r="162" spans="1:65">
      <c r="A162" s="30"/>
      <c r="B162" s="20" t="s">
        <v>262</v>
      </c>
      <c r="C162" s="12"/>
      <c r="D162" s="23">
        <v>4.125</v>
      </c>
      <c r="E162" s="146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263</v>
      </c>
      <c r="C163" s="29"/>
      <c r="D163" s="11">
        <v>4.125</v>
      </c>
      <c r="E163" s="146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4.125</v>
      </c>
    </row>
    <row r="164" spans="1:65">
      <c r="A164" s="30"/>
      <c r="B164" s="3" t="s">
        <v>264</v>
      </c>
      <c r="C164" s="29"/>
      <c r="D164" s="24">
        <v>2.1213203435595972E-2</v>
      </c>
      <c r="E164" s="146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38</v>
      </c>
    </row>
    <row r="165" spans="1:65">
      <c r="A165" s="30"/>
      <c r="B165" s="3" t="s">
        <v>86</v>
      </c>
      <c r="C165" s="29"/>
      <c r="D165" s="13">
        <v>5.1425947722656901E-3</v>
      </c>
      <c r="E165" s="146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265</v>
      </c>
      <c r="C166" s="29"/>
      <c r="D166" s="13">
        <v>0</v>
      </c>
      <c r="E166" s="146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266</v>
      </c>
      <c r="C167" s="47"/>
      <c r="D167" s="45" t="s">
        <v>267</v>
      </c>
      <c r="E167" s="146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657</v>
      </c>
      <c r="BM169" s="28" t="s">
        <v>323</v>
      </c>
    </row>
    <row r="170" spans="1:65" ht="15">
      <c r="A170" s="25" t="s">
        <v>36</v>
      </c>
      <c r="B170" s="18" t="s">
        <v>110</v>
      </c>
      <c r="C170" s="15" t="s">
        <v>111</v>
      </c>
      <c r="D170" s="16" t="s">
        <v>339</v>
      </c>
      <c r="E170" s="146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231</v>
      </c>
      <c r="C171" s="9" t="s">
        <v>231</v>
      </c>
      <c r="D171" s="10" t="s">
        <v>112</v>
      </c>
      <c r="E171" s="146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349</v>
      </c>
      <c r="E172" s="146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46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2.2400000000000002</v>
      </c>
      <c r="E174" s="146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2.23</v>
      </c>
      <c r="E175" s="146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4</v>
      </c>
    </row>
    <row r="176" spans="1:65">
      <c r="A176" s="30"/>
      <c r="B176" s="20" t="s">
        <v>262</v>
      </c>
      <c r="C176" s="12"/>
      <c r="D176" s="23">
        <v>2.2350000000000003</v>
      </c>
      <c r="E176" s="146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263</v>
      </c>
      <c r="C177" s="29"/>
      <c r="D177" s="11">
        <v>2.2350000000000003</v>
      </c>
      <c r="E177" s="146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2.2349999999999999</v>
      </c>
    </row>
    <row r="178" spans="1:65">
      <c r="A178" s="30"/>
      <c r="B178" s="3" t="s">
        <v>264</v>
      </c>
      <c r="C178" s="29"/>
      <c r="D178" s="24">
        <v>7.0710678118656384E-3</v>
      </c>
      <c r="E178" s="146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39</v>
      </c>
    </row>
    <row r="179" spans="1:65">
      <c r="A179" s="30"/>
      <c r="B179" s="3" t="s">
        <v>86</v>
      </c>
      <c r="C179" s="29"/>
      <c r="D179" s="13">
        <v>3.1637887301412247E-3</v>
      </c>
      <c r="E179" s="146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265</v>
      </c>
      <c r="C180" s="29"/>
      <c r="D180" s="13">
        <v>2.2204460492503131E-16</v>
      </c>
      <c r="E180" s="146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266</v>
      </c>
      <c r="C181" s="47"/>
      <c r="D181" s="45" t="s">
        <v>267</v>
      </c>
      <c r="E181" s="146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658</v>
      </c>
      <c r="BM183" s="28" t="s">
        <v>323</v>
      </c>
    </row>
    <row r="184" spans="1:65" ht="15">
      <c r="A184" s="25" t="s">
        <v>39</v>
      </c>
      <c r="B184" s="18" t="s">
        <v>110</v>
      </c>
      <c r="C184" s="15" t="s">
        <v>111</v>
      </c>
      <c r="D184" s="16" t="s">
        <v>339</v>
      </c>
      <c r="E184" s="146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231</v>
      </c>
      <c r="C185" s="9" t="s">
        <v>231</v>
      </c>
      <c r="D185" s="10" t="s">
        <v>112</v>
      </c>
      <c r="E185" s="146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349</v>
      </c>
      <c r="E186" s="146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46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1.04</v>
      </c>
      <c r="E188" s="146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1.07</v>
      </c>
      <c r="E189" s="146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34</v>
      </c>
    </row>
    <row r="190" spans="1:65">
      <c r="A190" s="30"/>
      <c r="B190" s="20" t="s">
        <v>262</v>
      </c>
      <c r="C190" s="12"/>
      <c r="D190" s="23">
        <v>1.0550000000000002</v>
      </c>
      <c r="E190" s="146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263</v>
      </c>
      <c r="C191" s="29"/>
      <c r="D191" s="11">
        <v>1.0550000000000002</v>
      </c>
      <c r="E191" s="146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1.0549999999999999</v>
      </c>
    </row>
    <row r="192" spans="1:65">
      <c r="A192" s="30"/>
      <c r="B192" s="3" t="s">
        <v>264</v>
      </c>
      <c r="C192" s="29"/>
      <c r="D192" s="24">
        <v>2.1213203435596444E-2</v>
      </c>
      <c r="E192" s="146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40</v>
      </c>
    </row>
    <row r="193" spans="1:65">
      <c r="A193" s="30"/>
      <c r="B193" s="3" t="s">
        <v>86</v>
      </c>
      <c r="C193" s="29"/>
      <c r="D193" s="13">
        <v>2.0107301834688569E-2</v>
      </c>
      <c r="E193" s="146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265</v>
      </c>
      <c r="C194" s="29"/>
      <c r="D194" s="13">
        <v>2.2204460492503131E-16</v>
      </c>
      <c r="E194" s="146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266</v>
      </c>
      <c r="C195" s="47"/>
      <c r="D195" s="45" t="s">
        <v>267</v>
      </c>
      <c r="E195" s="146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659</v>
      </c>
      <c r="BM197" s="28" t="s">
        <v>323</v>
      </c>
    </row>
    <row r="198" spans="1:65" ht="15">
      <c r="A198" s="25" t="s">
        <v>42</v>
      </c>
      <c r="B198" s="18" t="s">
        <v>110</v>
      </c>
      <c r="C198" s="15" t="s">
        <v>111</v>
      </c>
      <c r="D198" s="16" t="s">
        <v>339</v>
      </c>
      <c r="E198" s="146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231</v>
      </c>
      <c r="C199" s="9" t="s">
        <v>231</v>
      </c>
      <c r="D199" s="10" t="s">
        <v>112</v>
      </c>
      <c r="E199" s="146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349</v>
      </c>
      <c r="E200" s="146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46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14">
        <v>15.6</v>
      </c>
      <c r="E202" s="215"/>
      <c r="F202" s="216"/>
      <c r="G202" s="216"/>
      <c r="H202" s="216"/>
      <c r="I202" s="216"/>
      <c r="J202" s="216"/>
      <c r="K202" s="216"/>
      <c r="L202" s="216"/>
      <c r="M202" s="216"/>
      <c r="N202" s="216"/>
      <c r="O202" s="216"/>
      <c r="P202" s="216"/>
      <c r="Q202" s="216"/>
      <c r="R202" s="216"/>
      <c r="S202" s="216"/>
      <c r="T202" s="216"/>
      <c r="U202" s="216"/>
      <c r="V202" s="216"/>
      <c r="W202" s="216"/>
      <c r="X202" s="216"/>
      <c r="Y202" s="216"/>
      <c r="Z202" s="216"/>
      <c r="AA202" s="216"/>
      <c r="AB202" s="216"/>
      <c r="AC202" s="216"/>
      <c r="AD202" s="216"/>
      <c r="AE202" s="216"/>
      <c r="AF202" s="216"/>
      <c r="AG202" s="216"/>
      <c r="AH202" s="216"/>
      <c r="AI202" s="216"/>
      <c r="AJ202" s="216"/>
      <c r="AK202" s="216"/>
      <c r="AL202" s="216"/>
      <c r="AM202" s="216"/>
      <c r="AN202" s="216"/>
      <c r="AO202" s="216"/>
      <c r="AP202" s="216"/>
      <c r="AQ202" s="216"/>
      <c r="AR202" s="216"/>
      <c r="AS202" s="216"/>
      <c r="AT202" s="216"/>
      <c r="AU202" s="216"/>
      <c r="AV202" s="216"/>
      <c r="AW202" s="216"/>
      <c r="AX202" s="216"/>
      <c r="AY202" s="216"/>
      <c r="AZ202" s="216"/>
      <c r="BA202" s="216"/>
      <c r="BB202" s="216"/>
      <c r="BC202" s="216"/>
      <c r="BD202" s="216"/>
      <c r="BE202" s="216"/>
      <c r="BF202" s="216"/>
      <c r="BG202" s="216"/>
      <c r="BH202" s="216"/>
      <c r="BI202" s="216"/>
      <c r="BJ202" s="216"/>
      <c r="BK202" s="216"/>
      <c r="BL202" s="216"/>
      <c r="BM202" s="217">
        <v>1</v>
      </c>
    </row>
    <row r="203" spans="1:65">
      <c r="A203" s="30"/>
      <c r="B203" s="19">
        <v>1</v>
      </c>
      <c r="C203" s="9">
        <v>2</v>
      </c>
      <c r="D203" s="218">
        <v>15.1</v>
      </c>
      <c r="E203" s="215"/>
      <c r="F203" s="216"/>
      <c r="G203" s="216"/>
      <c r="H203" s="216"/>
      <c r="I203" s="216"/>
      <c r="J203" s="216"/>
      <c r="K203" s="216"/>
      <c r="L203" s="216"/>
      <c r="M203" s="216"/>
      <c r="N203" s="216"/>
      <c r="O203" s="216"/>
      <c r="P203" s="216"/>
      <c r="Q203" s="216"/>
      <c r="R203" s="216"/>
      <c r="S203" s="216"/>
      <c r="T203" s="216"/>
      <c r="U203" s="216"/>
      <c r="V203" s="216"/>
      <c r="W203" s="216"/>
      <c r="X203" s="216"/>
      <c r="Y203" s="216"/>
      <c r="Z203" s="216"/>
      <c r="AA203" s="216"/>
      <c r="AB203" s="216"/>
      <c r="AC203" s="216"/>
      <c r="AD203" s="216"/>
      <c r="AE203" s="216"/>
      <c r="AF203" s="216"/>
      <c r="AG203" s="216"/>
      <c r="AH203" s="216"/>
      <c r="AI203" s="216"/>
      <c r="AJ203" s="216"/>
      <c r="AK203" s="216"/>
      <c r="AL203" s="216"/>
      <c r="AM203" s="216"/>
      <c r="AN203" s="216"/>
      <c r="AO203" s="216"/>
      <c r="AP203" s="216"/>
      <c r="AQ203" s="216"/>
      <c r="AR203" s="216"/>
      <c r="AS203" s="216"/>
      <c r="AT203" s="216"/>
      <c r="AU203" s="216"/>
      <c r="AV203" s="216"/>
      <c r="AW203" s="216"/>
      <c r="AX203" s="216"/>
      <c r="AY203" s="216"/>
      <c r="AZ203" s="216"/>
      <c r="BA203" s="216"/>
      <c r="BB203" s="216"/>
      <c r="BC203" s="216"/>
      <c r="BD203" s="216"/>
      <c r="BE203" s="216"/>
      <c r="BF203" s="216"/>
      <c r="BG203" s="216"/>
      <c r="BH203" s="216"/>
      <c r="BI203" s="216"/>
      <c r="BJ203" s="216"/>
      <c r="BK203" s="216"/>
      <c r="BL203" s="216"/>
      <c r="BM203" s="217">
        <v>35</v>
      </c>
    </row>
    <row r="204" spans="1:65">
      <c r="A204" s="30"/>
      <c r="B204" s="20" t="s">
        <v>262</v>
      </c>
      <c r="C204" s="12"/>
      <c r="D204" s="220">
        <v>15.35</v>
      </c>
      <c r="E204" s="215"/>
      <c r="F204" s="216"/>
      <c r="G204" s="216"/>
      <c r="H204" s="216"/>
      <c r="I204" s="216"/>
      <c r="J204" s="216"/>
      <c r="K204" s="216"/>
      <c r="L204" s="216"/>
      <c r="M204" s="216"/>
      <c r="N204" s="216"/>
      <c r="O204" s="216"/>
      <c r="P204" s="216"/>
      <c r="Q204" s="216"/>
      <c r="R204" s="216"/>
      <c r="S204" s="216"/>
      <c r="T204" s="216"/>
      <c r="U204" s="216"/>
      <c r="V204" s="216"/>
      <c r="W204" s="216"/>
      <c r="X204" s="216"/>
      <c r="Y204" s="216"/>
      <c r="Z204" s="216"/>
      <c r="AA204" s="216"/>
      <c r="AB204" s="216"/>
      <c r="AC204" s="216"/>
      <c r="AD204" s="216"/>
      <c r="AE204" s="216"/>
      <c r="AF204" s="216"/>
      <c r="AG204" s="216"/>
      <c r="AH204" s="216"/>
      <c r="AI204" s="216"/>
      <c r="AJ204" s="216"/>
      <c r="AK204" s="216"/>
      <c r="AL204" s="216"/>
      <c r="AM204" s="216"/>
      <c r="AN204" s="216"/>
      <c r="AO204" s="216"/>
      <c r="AP204" s="216"/>
      <c r="AQ204" s="216"/>
      <c r="AR204" s="216"/>
      <c r="AS204" s="216"/>
      <c r="AT204" s="216"/>
      <c r="AU204" s="216"/>
      <c r="AV204" s="216"/>
      <c r="AW204" s="216"/>
      <c r="AX204" s="216"/>
      <c r="AY204" s="216"/>
      <c r="AZ204" s="216"/>
      <c r="BA204" s="216"/>
      <c r="BB204" s="216"/>
      <c r="BC204" s="216"/>
      <c r="BD204" s="216"/>
      <c r="BE204" s="216"/>
      <c r="BF204" s="216"/>
      <c r="BG204" s="216"/>
      <c r="BH204" s="216"/>
      <c r="BI204" s="216"/>
      <c r="BJ204" s="216"/>
      <c r="BK204" s="216"/>
      <c r="BL204" s="216"/>
      <c r="BM204" s="217">
        <v>16</v>
      </c>
    </row>
    <row r="205" spans="1:65">
      <c r="A205" s="30"/>
      <c r="B205" s="3" t="s">
        <v>263</v>
      </c>
      <c r="C205" s="29"/>
      <c r="D205" s="218">
        <v>15.35</v>
      </c>
      <c r="E205" s="215"/>
      <c r="F205" s="216"/>
      <c r="G205" s="216"/>
      <c r="H205" s="216"/>
      <c r="I205" s="216"/>
      <c r="J205" s="216"/>
      <c r="K205" s="216"/>
      <c r="L205" s="216"/>
      <c r="M205" s="216"/>
      <c r="N205" s="216"/>
      <c r="O205" s="216"/>
      <c r="P205" s="216"/>
      <c r="Q205" s="216"/>
      <c r="R205" s="216"/>
      <c r="S205" s="216"/>
      <c r="T205" s="216"/>
      <c r="U205" s="216"/>
      <c r="V205" s="216"/>
      <c r="W205" s="216"/>
      <c r="X205" s="216"/>
      <c r="Y205" s="216"/>
      <c r="Z205" s="216"/>
      <c r="AA205" s="216"/>
      <c r="AB205" s="216"/>
      <c r="AC205" s="216"/>
      <c r="AD205" s="216"/>
      <c r="AE205" s="216"/>
      <c r="AF205" s="216"/>
      <c r="AG205" s="216"/>
      <c r="AH205" s="216"/>
      <c r="AI205" s="216"/>
      <c r="AJ205" s="216"/>
      <c r="AK205" s="216"/>
      <c r="AL205" s="216"/>
      <c r="AM205" s="216"/>
      <c r="AN205" s="216"/>
      <c r="AO205" s="216"/>
      <c r="AP205" s="216"/>
      <c r="AQ205" s="216"/>
      <c r="AR205" s="216"/>
      <c r="AS205" s="216"/>
      <c r="AT205" s="216"/>
      <c r="AU205" s="216"/>
      <c r="AV205" s="216"/>
      <c r="AW205" s="216"/>
      <c r="AX205" s="216"/>
      <c r="AY205" s="216"/>
      <c r="AZ205" s="216"/>
      <c r="BA205" s="216"/>
      <c r="BB205" s="216"/>
      <c r="BC205" s="216"/>
      <c r="BD205" s="216"/>
      <c r="BE205" s="216"/>
      <c r="BF205" s="216"/>
      <c r="BG205" s="216"/>
      <c r="BH205" s="216"/>
      <c r="BI205" s="216"/>
      <c r="BJ205" s="216"/>
      <c r="BK205" s="216"/>
      <c r="BL205" s="216"/>
      <c r="BM205" s="217">
        <v>15.35</v>
      </c>
    </row>
    <row r="206" spans="1:65">
      <c r="A206" s="30"/>
      <c r="B206" s="3" t="s">
        <v>264</v>
      </c>
      <c r="C206" s="29"/>
      <c r="D206" s="218">
        <v>0.35355339059327379</v>
      </c>
      <c r="E206" s="215"/>
      <c r="F206" s="216"/>
      <c r="G206" s="216"/>
      <c r="H206" s="216"/>
      <c r="I206" s="216"/>
      <c r="J206" s="216"/>
      <c r="K206" s="216"/>
      <c r="L206" s="216"/>
      <c r="M206" s="216"/>
      <c r="N206" s="216"/>
      <c r="O206" s="216"/>
      <c r="P206" s="216"/>
      <c r="Q206" s="216"/>
      <c r="R206" s="216"/>
      <c r="S206" s="216"/>
      <c r="T206" s="216"/>
      <c r="U206" s="216"/>
      <c r="V206" s="216"/>
      <c r="W206" s="216"/>
      <c r="X206" s="216"/>
      <c r="Y206" s="216"/>
      <c r="Z206" s="216"/>
      <c r="AA206" s="216"/>
      <c r="AB206" s="216"/>
      <c r="AC206" s="216"/>
      <c r="AD206" s="216"/>
      <c r="AE206" s="216"/>
      <c r="AF206" s="216"/>
      <c r="AG206" s="216"/>
      <c r="AH206" s="216"/>
      <c r="AI206" s="216"/>
      <c r="AJ206" s="216"/>
      <c r="AK206" s="216"/>
      <c r="AL206" s="216"/>
      <c r="AM206" s="216"/>
      <c r="AN206" s="216"/>
      <c r="AO206" s="216"/>
      <c r="AP206" s="216"/>
      <c r="AQ206" s="216"/>
      <c r="AR206" s="216"/>
      <c r="AS206" s="216"/>
      <c r="AT206" s="216"/>
      <c r="AU206" s="216"/>
      <c r="AV206" s="216"/>
      <c r="AW206" s="216"/>
      <c r="AX206" s="216"/>
      <c r="AY206" s="216"/>
      <c r="AZ206" s="216"/>
      <c r="BA206" s="216"/>
      <c r="BB206" s="216"/>
      <c r="BC206" s="216"/>
      <c r="BD206" s="216"/>
      <c r="BE206" s="216"/>
      <c r="BF206" s="216"/>
      <c r="BG206" s="216"/>
      <c r="BH206" s="216"/>
      <c r="BI206" s="216"/>
      <c r="BJ206" s="216"/>
      <c r="BK206" s="216"/>
      <c r="BL206" s="216"/>
      <c r="BM206" s="217">
        <v>41</v>
      </c>
    </row>
    <row r="207" spans="1:65">
      <c r="A207" s="30"/>
      <c r="B207" s="3" t="s">
        <v>86</v>
      </c>
      <c r="C207" s="29"/>
      <c r="D207" s="13">
        <v>2.3032794175457578E-2</v>
      </c>
      <c r="E207" s="146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265</v>
      </c>
      <c r="C208" s="29"/>
      <c r="D208" s="13">
        <v>0</v>
      </c>
      <c r="E208" s="146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266</v>
      </c>
      <c r="C209" s="47"/>
      <c r="D209" s="45" t="s">
        <v>267</v>
      </c>
      <c r="E209" s="146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660</v>
      </c>
      <c r="BM211" s="28" t="s">
        <v>323</v>
      </c>
    </row>
    <row r="212" spans="1:65" ht="15">
      <c r="A212" s="25" t="s">
        <v>5</v>
      </c>
      <c r="B212" s="18" t="s">
        <v>110</v>
      </c>
      <c r="C212" s="15" t="s">
        <v>111</v>
      </c>
      <c r="D212" s="16" t="s">
        <v>339</v>
      </c>
      <c r="E212" s="146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231</v>
      </c>
      <c r="C213" s="9" t="s">
        <v>231</v>
      </c>
      <c r="D213" s="10" t="s">
        <v>112</v>
      </c>
      <c r="E213" s="146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349</v>
      </c>
      <c r="E214" s="146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46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4.47</v>
      </c>
      <c r="E216" s="146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4.5</v>
      </c>
      <c r="E217" s="146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5</v>
      </c>
    </row>
    <row r="218" spans="1:65">
      <c r="A218" s="30"/>
      <c r="B218" s="20" t="s">
        <v>262</v>
      </c>
      <c r="C218" s="12"/>
      <c r="D218" s="23">
        <v>4.4849999999999994</v>
      </c>
      <c r="E218" s="146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263</v>
      </c>
      <c r="C219" s="29"/>
      <c r="D219" s="11">
        <v>4.4849999999999994</v>
      </c>
      <c r="E219" s="146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4.4850000000000003</v>
      </c>
    </row>
    <row r="220" spans="1:65">
      <c r="A220" s="30"/>
      <c r="B220" s="3" t="s">
        <v>264</v>
      </c>
      <c r="C220" s="29"/>
      <c r="D220" s="24">
        <v>2.12132034355966E-2</v>
      </c>
      <c r="E220" s="146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42</v>
      </c>
    </row>
    <row r="221" spans="1:65">
      <c r="A221" s="30"/>
      <c r="B221" s="3" t="s">
        <v>86</v>
      </c>
      <c r="C221" s="29"/>
      <c r="D221" s="13">
        <v>4.729811245395006E-3</v>
      </c>
      <c r="E221" s="146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265</v>
      </c>
      <c r="C222" s="29"/>
      <c r="D222" s="13">
        <v>-2.2204460492503131E-16</v>
      </c>
      <c r="E222" s="146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266</v>
      </c>
      <c r="C223" s="47"/>
      <c r="D223" s="45" t="s">
        <v>267</v>
      </c>
      <c r="E223" s="146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661</v>
      </c>
      <c r="BM225" s="28" t="s">
        <v>323</v>
      </c>
    </row>
    <row r="226" spans="1:65" ht="15">
      <c r="A226" s="25" t="s">
        <v>81</v>
      </c>
      <c r="B226" s="18" t="s">
        <v>110</v>
      </c>
      <c r="C226" s="15" t="s">
        <v>111</v>
      </c>
      <c r="D226" s="16" t="s">
        <v>339</v>
      </c>
      <c r="E226" s="146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231</v>
      </c>
      <c r="C227" s="9" t="s">
        <v>231</v>
      </c>
      <c r="D227" s="10" t="s">
        <v>112</v>
      </c>
      <c r="E227" s="146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349</v>
      </c>
      <c r="E228" s="146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46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1.25</v>
      </c>
      <c r="E230" s="146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1.25</v>
      </c>
      <c r="E231" s="146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37</v>
      </c>
    </row>
    <row r="232" spans="1:65">
      <c r="A232" s="30"/>
      <c r="B232" s="20" t="s">
        <v>262</v>
      </c>
      <c r="C232" s="12"/>
      <c r="D232" s="23">
        <v>1.25</v>
      </c>
      <c r="E232" s="146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263</v>
      </c>
      <c r="C233" s="29"/>
      <c r="D233" s="11">
        <v>1.25</v>
      </c>
      <c r="E233" s="146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1.25</v>
      </c>
    </row>
    <row r="234" spans="1:65">
      <c r="A234" s="30"/>
      <c r="B234" s="3" t="s">
        <v>264</v>
      </c>
      <c r="C234" s="29"/>
      <c r="D234" s="24">
        <v>0</v>
      </c>
      <c r="E234" s="146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43</v>
      </c>
    </row>
    <row r="235" spans="1:65">
      <c r="A235" s="30"/>
      <c r="B235" s="3" t="s">
        <v>86</v>
      </c>
      <c r="C235" s="29"/>
      <c r="D235" s="13">
        <v>0</v>
      </c>
      <c r="E235" s="146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265</v>
      </c>
      <c r="C236" s="29"/>
      <c r="D236" s="13">
        <v>0</v>
      </c>
      <c r="E236" s="146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266</v>
      </c>
      <c r="C237" s="47"/>
      <c r="D237" s="45" t="s">
        <v>267</v>
      </c>
      <c r="E237" s="146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662</v>
      </c>
      <c r="BM239" s="28" t="s">
        <v>323</v>
      </c>
    </row>
    <row r="240" spans="1:65" ht="15">
      <c r="A240" s="25" t="s">
        <v>8</v>
      </c>
      <c r="B240" s="18" t="s">
        <v>110</v>
      </c>
      <c r="C240" s="15" t="s">
        <v>111</v>
      </c>
      <c r="D240" s="16" t="s">
        <v>339</v>
      </c>
      <c r="E240" s="146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231</v>
      </c>
      <c r="C241" s="9" t="s">
        <v>231</v>
      </c>
      <c r="D241" s="10" t="s">
        <v>112</v>
      </c>
      <c r="E241" s="146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349</v>
      </c>
      <c r="E242" s="146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46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5.01</v>
      </c>
      <c r="E244" s="146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4.95</v>
      </c>
      <c r="E245" s="146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21</v>
      </c>
    </row>
    <row r="246" spans="1:65">
      <c r="A246" s="30"/>
      <c r="B246" s="20" t="s">
        <v>262</v>
      </c>
      <c r="C246" s="12"/>
      <c r="D246" s="23">
        <v>4.9800000000000004</v>
      </c>
      <c r="E246" s="146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263</v>
      </c>
      <c r="C247" s="29"/>
      <c r="D247" s="11">
        <v>4.9800000000000004</v>
      </c>
      <c r="E247" s="146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4.9800000000000004</v>
      </c>
    </row>
    <row r="248" spans="1:65">
      <c r="A248" s="30"/>
      <c r="B248" s="3" t="s">
        <v>264</v>
      </c>
      <c r="C248" s="29"/>
      <c r="D248" s="24">
        <v>4.2426406871192576E-2</v>
      </c>
      <c r="E248" s="146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27</v>
      </c>
    </row>
    <row r="249" spans="1:65">
      <c r="A249" s="30"/>
      <c r="B249" s="3" t="s">
        <v>86</v>
      </c>
      <c r="C249" s="29"/>
      <c r="D249" s="13">
        <v>8.5193588094764194E-3</v>
      </c>
      <c r="E249" s="146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265</v>
      </c>
      <c r="C250" s="29"/>
      <c r="D250" s="13">
        <v>0</v>
      </c>
      <c r="E250" s="146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266</v>
      </c>
      <c r="C251" s="47"/>
      <c r="D251" s="45" t="s">
        <v>267</v>
      </c>
      <c r="E251" s="146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663</v>
      </c>
      <c r="BM253" s="28" t="s">
        <v>323</v>
      </c>
    </row>
    <row r="254" spans="1:65" ht="15">
      <c r="A254" s="25" t="s">
        <v>11</v>
      </c>
      <c r="B254" s="18" t="s">
        <v>110</v>
      </c>
      <c r="C254" s="15" t="s">
        <v>111</v>
      </c>
      <c r="D254" s="16" t="s">
        <v>339</v>
      </c>
      <c r="E254" s="146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231</v>
      </c>
      <c r="C255" s="9" t="s">
        <v>231</v>
      </c>
      <c r="D255" s="10" t="s">
        <v>112</v>
      </c>
      <c r="E255" s="146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349</v>
      </c>
      <c r="E256" s="146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46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0.79</v>
      </c>
      <c r="E258" s="146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0.78</v>
      </c>
      <c r="E259" s="146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22</v>
      </c>
    </row>
    <row r="260" spans="1:65">
      <c r="A260" s="30"/>
      <c r="B260" s="20" t="s">
        <v>262</v>
      </c>
      <c r="C260" s="12"/>
      <c r="D260" s="23">
        <v>0.78500000000000003</v>
      </c>
      <c r="E260" s="146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263</v>
      </c>
      <c r="C261" s="29"/>
      <c r="D261" s="11">
        <v>0.78500000000000003</v>
      </c>
      <c r="E261" s="146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0.78500000000000003</v>
      </c>
    </row>
    <row r="262" spans="1:65">
      <c r="A262" s="30"/>
      <c r="B262" s="3" t="s">
        <v>264</v>
      </c>
      <c r="C262" s="29"/>
      <c r="D262" s="24">
        <v>7.0710678118654814E-3</v>
      </c>
      <c r="E262" s="146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28</v>
      </c>
    </row>
    <row r="263" spans="1:65">
      <c r="A263" s="30"/>
      <c r="B263" s="3" t="s">
        <v>86</v>
      </c>
      <c r="C263" s="29"/>
      <c r="D263" s="13">
        <v>9.0077296966439256E-3</v>
      </c>
      <c r="E263" s="146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265</v>
      </c>
      <c r="C264" s="29"/>
      <c r="D264" s="13">
        <v>0</v>
      </c>
      <c r="E264" s="146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266</v>
      </c>
      <c r="C265" s="47"/>
      <c r="D265" s="45" t="s">
        <v>267</v>
      </c>
      <c r="E265" s="146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664</v>
      </c>
      <c r="BM267" s="28" t="s">
        <v>323</v>
      </c>
    </row>
    <row r="268" spans="1:65" ht="15">
      <c r="A268" s="25" t="s">
        <v>14</v>
      </c>
      <c r="B268" s="18" t="s">
        <v>110</v>
      </c>
      <c r="C268" s="15" t="s">
        <v>111</v>
      </c>
      <c r="D268" s="16" t="s">
        <v>339</v>
      </c>
      <c r="E268" s="146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231</v>
      </c>
      <c r="C269" s="9" t="s">
        <v>231</v>
      </c>
      <c r="D269" s="10" t="s">
        <v>112</v>
      </c>
      <c r="E269" s="146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349</v>
      </c>
      <c r="E270" s="146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46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21" t="s">
        <v>307</v>
      </c>
      <c r="E272" s="202"/>
      <c r="F272" s="203"/>
      <c r="G272" s="203"/>
      <c r="H272" s="203"/>
      <c r="I272" s="203"/>
      <c r="J272" s="203"/>
      <c r="K272" s="203"/>
      <c r="L272" s="203"/>
      <c r="M272" s="203"/>
      <c r="N272" s="203"/>
      <c r="O272" s="203"/>
      <c r="P272" s="203"/>
      <c r="Q272" s="203"/>
      <c r="R272" s="203"/>
      <c r="S272" s="203"/>
      <c r="T272" s="203"/>
      <c r="U272" s="203"/>
      <c r="V272" s="203"/>
      <c r="W272" s="203"/>
      <c r="X272" s="203"/>
      <c r="Y272" s="203"/>
      <c r="Z272" s="203"/>
      <c r="AA272" s="203"/>
      <c r="AB272" s="203"/>
      <c r="AC272" s="203"/>
      <c r="AD272" s="203"/>
      <c r="AE272" s="203"/>
      <c r="AF272" s="203"/>
      <c r="AG272" s="203"/>
      <c r="AH272" s="203"/>
      <c r="AI272" s="203"/>
      <c r="AJ272" s="203"/>
      <c r="AK272" s="203"/>
      <c r="AL272" s="203"/>
      <c r="AM272" s="203"/>
      <c r="AN272" s="203"/>
      <c r="AO272" s="203"/>
      <c r="AP272" s="203"/>
      <c r="AQ272" s="203"/>
      <c r="AR272" s="203"/>
      <c r="AS272" s="203"/>
      <c r="AT272" s="203"/>
      <c r="AU272" s="203"/>
      <c r="AV272" s="203"/>
      <c r="AW272" s="203"/>
      <c r="AX272" s="203"/>
      <c r="AY272" s="203"/>
      <c r="AZ272" s="203"/>
      <c r="BA272" s="203"/>
      <c r="BB272" s="203"/>
      <c r="BC272" s="203"/>
      <c r="BD272" s="203"/>
      <c r="BE272" s="203"/>
      <c r="BF272" s="203"/>
      <c r="BG272" s="203"/>
      <c r="BH272" s="203"/>
      <c r="BI272" s="203"/>
      <c r="BJ272" s="203"/>
      <c r="BK272" s="203"/>
      <c r="BL272" s="203"/>
      <c r="BM272" s="223">
        <v>1</v>
      </c>
    </row>
    <row r="273" spans="1:65">
      <c r="A273" s="30"/>
      <c r="B273" s="19">
        <v>1</v>
      </c>
      <c r="C273" s="9">
        <v>2</v>
      </c>
      <c r="D273" s="24">
        <v>0.05</v>
      </c>
      <c r="E273" s="202"/>
      <c r="F273" s="203"/>
      <c r="G273" s="203"/>
      <c r="H273" s="203"/>
      <c r="I273" s="203"/>
      <c r="J273" s="203"/>
      <c r="K273" s="203"/>
      <c r="L273" s="203"/>
      <c r="M273" s="203"/>
      <c r="N273" s="203"/>
      <c r="O273" s="203"/>
      <c r="P273" s="203"/>
      <c r="Q273" s="203"/>
      <c r="R273" s="203"/>
      <c r="S273" s="203"/>
      <c r="T273" s="203"/>
      <c r="U273" s="203"/>
      <c r="V273" s="203"/>
      <c r="W273" s="203"/>
      <c r="X273" s="203"/>
      <c r="Y273" s="203"/>
      <c r="Z273" s="203"/>
      <c r="AA273" s="203"/>
      <c r="AB273" s="203"/>
      <c r="AC273" s="203"/>
      <c r="AD273" s="203"/>
      <c r="AE273" s="203"/>
      <c r="AF273" s="203"/>
      <c r="AG273" s="203"/>
      <c r="AH273" s="203"/>
      <c r="AI273" s="203"/>
      <c r="AJ273" s="203"/>
      <c r="AK273" s="203"/>
      <c r="AL273" s="203"/>
      <c r="AM273" s="203"/>
      <c r="AN273" s="203"/>
      <c r="AO273" s="203"/>
      <c r="AP273" s="203"/>
      <c r="AQ273" s="203"/>
      <c r="AR273" s="203"/>
      <c r="AS273" s="203"/>
      <c r="AT273" s="203"/>
      <c r="AU273" s="203"/>
      <c r="AV273" s="203"/>
      <c r="AW273" s="203"/>
      <c r="AX273" s="203"/>
      <c r="AY273" s="203"/>
      <c r="AZ273" s="203"/>
      <c r="BA273" s="203"/>
      <c r="BB273" s="203"/>
      <c r="BC273" s="203"/>
      <c r="BD273" s="203"/>
      <c r="BE273" s="203"/>
      <c r="BF273" s="203"/>
      <c r="BG273" s="203"/>
      <c r="BH273" s="203"/>
      <c r="BI273" s="203"/>
      <c r="BJ273" s="203"/>
      <c r="BK273" s="203"/>
      <c r="BL273" s="203"/>
      <c r="BM273" s="223">
        <v>23</v>
      </c>
    </row>
    <row r="274" spans="1:65">
      <c r="A274" s="30"/>
      <c r="B274" s="20" t="s">
        <v>262</v>
      </c>
      <c r="C274" s="12"/>
      <c r="D274" s="226">
        <v>0.05</v>
      </c>
      <c r="E274" s="202"/>
      <c r="F274" s="203"/>
      <c r="G274" s="203"/>
      <c r="H274" s="203"/>
      <c r="I274" s="203"/>
      <c r="J274" s="203"/>
      <c r="K274" s="203"/>
      <c r="L274" s="203"/>
      <c r="M274" s="203"/>
      <c r="N274" s="203"/>
      <c r="O274" s="203"/>
      <c r="P274" s="203"/>
      <c r="Q274" s="203"/>
      <c r="R274" s="203"/>
      <c r="S274" s="203"/>
      <c r="T274" s="203"/>
      <c r="U274" s="203"/>
      <c r="V274" s="203"/>
      <c r="W274" s="203"/>
      <c r="X274" s="203"/>
      <c r="Y274" s="203"/>
      <c r="Z274" s="203"/>
      <c r="AA274" s="203"/>
      <c r="AB274" s="203"/>
      <c r="AC274" s="203"/>
      <c r="AD274" s="203"/>
      <c r="AE274" s="203"/>
      <c r="AF274" s="203"/>
      <c r="AG274" s="203"/>
      <c r="AH274" s="203"/>
      <c r="AI274" s="203"/>
      <c r="AJ274" s="203"/>
      <c r="AK274" s="203"/>
      <c r="AL274" s="203"/>
      <c r="AM274" s="203"/>
      <c r="AN274" s="203"/>
      <c r="AO274" s="203"/>
      <c r="AP274" s="203"/>
      <c r="AQ274" s="203"/>
      <c r="AR274" s="203"/>
      <c r="AS274" s="203"/>
      <c r="AT274" s="203"/>
      <c r="AU274" s="203"/>
      <c r="AV274" s="203"/>
      <c r="AW274" s="203"/>
      <c r="AX274" s="203"/>
      <c r="AY274" s="203"/>
      <c r="AZ274" s="203"/>
      <c r="BA274" s="203"/>
      <c r="BB274" s="203"/>
      <c r="BC274" s="203"/>
      <c r="BD274" s="203"/>
      <c r="BE274" s="203"/>
      <c r="BF274" s="203"/>
      <c r="BG274" s="203"/>
      <c r="BH274" s="203"/>
      <c r="BI274" s="203"/>
      <c r="BJ274" s="203"/>
      <c r="BK274" s="203"/>
      <c r="BL274" s="203"/>
      <c r="BM274" s="223">
        <v>16</v>
      </c>
    </row>
    <row r="275" spans="1:65">
      <c r="A275" s="30"/>
      <c r="B275" s="3" t="s">
        <v>263</v>
      </c>
      <c r="C275" s="29"/>
      <c r="D275" s="24">
        <v>0.05</v>
      </c>
      <c r="E275" s="202"/>
      <c r="F275" s="203"/>
      <c r="G275" s="203"/>
      <c r="H275" s="203"/>
      <c r="I275" s="203"/>
      <c r="J275" s="203"/>
      <c r="K275" s="203"/>
      <c r="L275" s="203"/>
      <c r="M275" s="203"/>
      <c r="N275" s="203"/>
      <c r="O275" s="203"/>
      <c r="P275" s="203"/>
      <c r="Q275" s="203"/>
      <c r="R275" s="203"/>
      <c r="S275" s="203"/>
      <c r="T275" s="203"/>
      <c r="U275" s="203"/>
      <c r="V275" s="203"/>
      <c r="W275" s="203"/>
      <c r="X275" s="203"/>
      <c r="Y275" s="203"/>
      <c r="Z275" s="203"/>
      <c r="AA275" s="203"/>
      <c r="AB275" s="203"/>
      <c r="AC275" s="203"/>
      <c r="AD275" s="203"/>
      <c r="AE275" s="203"/>
      <c r="AF275" s="203"/>
      <c r="AG275" s="203"/>
      <c r="AH275" s="203"/>
      <c r="AI275" s="203"/>
      <c r="AJ275" s="203"/>
      <c r="AK275" s="203"/>
      <c r="AL275" s="203"/>
      <c r="AM275" s="203"/>
      <c r="AN275" s="203"/>
      <c r="AO275" s="203"/>
      <c r="AP275" s="203"/>
      <c r="AQ275" s="203"/>
      <c r="AR275" s="203"/>
      <c r="AS275" s="203"/>
      <c r="AT275" s="203"/>
      <c r="AU275" s="203"/>
      <c r="AV275" s="203"/>
      <c r="AW275" s="203"/>
      <c r="AX275" s="203"/>
      <c r="AY275" s="203"/>
      <c r="AZ275" s="203"/>
      <c r="BA275" s="203"/>
      <c r="BB275" s="203"/>
      <c r="BC275" s="203"/>
      <c r="BD275" s="203"/>
      <c r="BE275" s="203"/>
      <c r="BF275" s="203"/>
      <c r="BG275" s="203"/>
      <c r="BH275" s="203"/>
      <c r="BI275" s="203"/>
      <c r="BJ275" s="203"/>
      <c r="BK275" s="203"/>
      <c r="BL275" s="203"/>
      <c r="BM275" s="223">
        <v>3.7499999999999999E-2</v>
      </c>
    </row>
    <row r="276" spans="1:65">
      <c r="A276" s="30"/>
      <c r="B276" s="3" t="s">
        <v>264</v>
      </c>
      <c r="C276" s="29"/>
      <c r="D276" s="24" t="s">
        <v>696</v>
      </c>
      <c r="E276" s="202"/>
      <c r="F276" s="203"/>
      <c r="G276" s="203"/>
      <c r="H276" s="203"/>
      <c r="I276" s="203"/>
      <c r="J276" s="203"/>
      <c r="K276" s="203"/>
      <c r="L276" s="203"/>
      <c r="M276" s="203"/>
      <c r="N276" s="203"/>
      <c r="O276" s="203"/>
      <c r="P276" s="203"/>
      <c r="Q276" s="203"/>
      <c r="R276" s="203"/>
      <c r="S276" s="203"/>
      <c r="T276" s="203"/>
      <c r="U276" s="203"/>
      <c r="V276" s="203"/>
      <c r="W276" s="203"/>
      <c r="X276" s="203"/>
      <c r="Y276" s="203"/>
      <c r="Z276" s="203"/>
      <c r="AA276" s="203"/>
      <c r="AB276" s="203"/>
      <c r="AC276" s="203"/>
      <c r="AD276" s="203"/>
      <c r="AE276" s="203"/>
      <c r="AF276" s="203"/>
      <c r="AG276" s="203"/>
      <c r="AH276" s="203"/>
      <c r="AI276" s="203"/>
      <c r="AJ276" s="203"/>
      <c r="AK276" s="203"/>
      <c r="AL276" s="203"/>
      <c r="AM276" s="203"/>
      <c r="AN276" s="203"/>
      <c r="AO276" s="203"/>
      <c r="AP276" s="203"/>
      <c r="AQ276" s="203"/>
      <c r="AR276" s="203"/>
      <c r="AS276" s="203"/>
      <c r="AT276" s="203"/>
      <c r="AU276" s="203"/>
      <c r="AV276" s="203"/>
      <c r="AW276" s="203"/>
      <c r="AX276" s="203"/>
      <c r="AY276" s="203"/>
      <c r="AZ276" s="203"/>
      <c r="BA276" s="203"/>
      <c r="BB276" s="203"/>
      <c r="BC276" s="203"/>
      <c r="BD276" s="203"/>
      <c r="BE276" s="203"/>
      <c r="BF276" s="203"/>
      <c r="BG276" s="203"/>
      <c r="BH276" s="203"/>
      <c r="BI276" s="203"/>
      <c r="BJ276" s="203"/>
      <c r="BK276" s="203"/>
      <c r="BL276" s="203"/>
      <c r="BM276" s="223">
        <v>29</v>
      </c>
    </row>
    <row r="277" spans="1:65">
      <c r="A277" s="30"/>
      <c r="B277" s="3" t="s">
        <v>86</v>
      </c>
      <c r="C277" s="29"/>
      <c r="D277" s="13" t="s">
        <v>696</v>
      </c>
      <c r="E277" s="146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265</v>
      </c>
      <c r="C278" s="29"/>
      <c r="D278" s="13">
        <v>0.33333333333333348</v>
      </c>
      <c r="E278" s="146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266</v>
      </c>
      <c r="C279" s="47"/>
      <c r="D279" s="45" t="s">
        <v>267</v>
      </c>
      <c r="E279" s="146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665</v>
      </c>
      <c r="BM281" s="28" t="s">
        <v>323</v>
      </c>
    </row>
    <row r="282" spans="1:65" ht="15">
      <c r="A282" s="25" t="s">
        <v>17</v>
      </c>
      <c r="B282" s="18" t="s">
        <v>110</v>
      </c>
      <c r="C282" s="15" t="s">
        <v>111</v>
      </c>
      <c r="D282" s="16" t="s">
        <v>339</v>
      </c>
      <c r="E282" s="146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231</v>
      </c>
      <c r="C283" s="9" t="s">
        <v>231</v>
      </c>
      <c r="D283" s="10" t="s">
        <v>112</v>
      </c>
      <c r="E283" s="146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349</v>
      </c>
      <c r="E284" s="146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</v>
      </c>
    </row>
    <row r="285" spans="1:65">
      <c r="A285" s="30"/>
      <c r="B285" s="19"/>
      <c r="C285" s="9"/>
      <c r="D285" s="26"/>
      <c r="E285" s="146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</v>
      </c>
    </row>
    <row r="286" spans="1:65">
      <c r="A286" s="30"/>
      <c r="B286" s="18">
        <v>1</v>
      </c>
      <c r="C286" s="14">
        <v>1</v>
      </c>
      <c r="D286" s="214">
        <v>32.9</v>
      </c>
      <c r="E286" s="215"/>
      <c r="F286" s="216"/>
      <c r="G286" s="216"/>
      <c r="H286" s="216"/>
      <c r="I286" s="216"/>
      <c r="J286" s="216"/>
      <c r="K286" s="216"/>
      <c r="L286" s="216"/>
      <c r="M286" s="216"/>
      <c r="N286" s="216"/>
      <c r="O286" s="216"/>
      <c r="P286" s="216"/>
      <c r="Q286" s="216"/>
      <c r="R286" s="216"/>
      <c r="S286" s="216"/>
      <c r="T286" s="216"/>
      <c r="U286" s="216"/>
      <c r="V286" s="216"/>
      <c r="W286" s="216"/>
      <c r="X286" s="216"/>
      <c r="Y286" s="216"/>
      <c r="Z286" s="216"/>
      <c r="AA286" s="216"/>
      <c r="AB286" s="216"/>
      <c r="AC286" s="216"/>
      <c r="AD286" s="216"/>
      <c r="AE286" s="216"/>
      <c r="AF286" s="216"/>
      <c r="AG286" s="216"/>
      <c r="AH286" s="216"/>
      <c r="AI286" s="216"/>
      <c r="AJ286" s="216"/>
      <c r="AK286" s="216"/>
      <c r="AL286" s="216"/>
      <c r="AM286" s="216"/>
      <c r="AN286" s="216"/>
      <c r="AO286" s="216"/>
      <c r="AP286" s="216"/>
      <c r="AQ286" s="216"/>
      <c r="AR286" s="216"/>
      <c r="AS286" s="216"/>
      <c r="AT286" s="216"/>
      <c r="AU286" s="216"/>
      <c r="AV286" s="216"/>
      <c r="AW286" s="216"/>
      <c r="AX286" s="216"/>
      <c r="AY286" s="216"/>
      <c r="AZ286" s="216"/>
      <c r="BA286" s="216"/>
      <c r="BB286" s="216"/>
      <c r="BC286" s="216"/>
      <c r="BD286" s="216"/>
      <c r="BE286" s="216"/>
      <c r="BF286" s="216"/>
      <c r="BG286" s="216"/>
      <c r="BH286" s="216"/>
      <c r="BI286" s="216"/>
      <c r="BJ286" s="216"/>
      <c r="BK286" s="216"/>
      <c r="BL286" s="216"/>
      <c r="BM286" s="217">
        <v>1</v>
      </c>
    </row>
    <row r="287" spans="1:65">
      <c r="A287" s="30"/>
      <c r="B287" s="19">
        <v>1</v>
      </c>
      <c r="C287" s="9">
        <v>2</v>
      </c>
      <c r="D287" s="218">
        <v>32.299999999999997</v>
      </c>
      <c r="E287" s="215"/>
      <c r="F287" s="216"/>
      <c r="G287" s="216"/>
      <c r="H287" s="216"/>
      <c r="I287" s="216"/>
      <c r="J287" s="216"/>
      <c r="K287" s="216"/>
      <c r="L287" s="216"/>
      <c r="M287" s="216"/>
      <c r="N287" s="216"/>
      <c r="O287" s="216"/>
      <c r="P287" s="216"/>
      <c r="Q287" s="216"/>
      <c r="R287" s="216"/>
      <c r="S287" s="216"/>
      <c r="T287" s="216"/>
      <c r="U287" s="216"/>
      <c r="V287" s="216"/>
      <c r="W287" s="216"/>
      <c r="X287" s="216"/>
      <c r="Y287" s="216"/>
      <c r="Z287" s="216"/>
      <c r="AA287" s="216"/>
      <c r="AB287" s="216"/>
      <c r="AC287" s="216"/>
      <c r="AD287" s="216"/>
      <c r="AE287" s="216"/>
      <c r="AF287" s="216"/>
      <c r="AG287" s="216"/>
      <c r="AH287" s="216"/>
      <c r="AI287" s="216"/>
      <c r="AJ287" s="216"/>
      <c r="AK287" s="216"/>
      <c r="AL287" s="216"/>
      <c r="AM287" s="216"/>
      <c r="AN287" s="216"/>
      <c r="AO287" s="216"/>
      <c r="AP287" s="216"/>
      <c r="AQ287" s="216"/>
      <c r="AR287" s="216"/>
      <c r="AS287" s="216"/>
      <c r="AT287" s="216"/>
      <c r="AU287" s="216"/>
      <c r="AV287" s="216"/>
      <c r="AW287" s="216"/>
      <c r="AX287" s="216"/>
      <c r="AY287" s="216"/>
      <c r="AZ287" s="216"/>
      <c r="BA287" s="216"/>
      <c r="BB287" s="216"/>
      <c r="BC287" s="216"/>
      <c r="BD287" s="216"/>
      <c r="BE287" s="216"/>
      <c r="BF287" s="216"/>
      <c r="BG287" s="216"/>
      <c r="BH287" s="216"/>
      <c r="BI287" s="216"/>
      <c r="BJ287" s="216"/>
      <c r="BK287" s="216"/>
      <c r="BL287" s="216"/>
      <c r="BM287" s="217">
        <v>24</v>
      </c>
    </row>
    <row r="288" spans="1:65">
      <c r="A288" s="30"/>
      <c r="B288" s="20" t="s">
        <v>262</v>
      </c>
      <c r="C288" s="12"/>
      <c r="D288" s="220">
        <v>32.599999999999994</v>
      </c>
      <c r="E288" s="215"/>
      <c r="F288" s="216"/>
      <c r="G288" s="216"/>
      <c r="H288" s="216"/>
      <c r="I288" s="216"/>
      <c r="J288" s="216"/>
      <c r="K288" s="216"/>
      <c r="L288" s="216"/>
      <c r="M288" s="216"/>
      <c r="N288" s="216"/>
      <c r="O288" s="216"/>
      <c r="P288" s="216"/>
      <c r="Q288" s="216"/>
      <c r="R288" s="216"/>
      <c r="S288" s="216"/>
      <c r="T288" s="216"/>
      <c r="U288" s="216"/>
      <c r="V288" s="216"/>
      <c r="W288" s="216"/>
      <c r="X288" s="216"/>
      <c r="Y288" s="216"/>
      <c r="Z288" s="216"/>
      <c r="AA288" s="216"/>
      <c r="AB288" s="216"/>
      <c r="AC288" s="216"/>
      <c r="AD288" s="216"/>
      <c r="AE288" s="216"/>
      <c r="AF288" s="216"/>
      <c r="AG288" s="216"/>
      <c r="AH288" s="216"/>
      <c r="AI288" s="216"/>
      <c r="AJ288" s="216"/>
      <c r="AK288" s="216"/>
      <c r="AL288" s="216"/>
      <c r="AM288" s="216"/>
      <c r="AN288" s="216"/>
      <c r="AO288" s="216"/>
      <c r="AP288" s="216"/>
      <c r="AQ288" s="216"/>
      <c r="AR288" s="216"/>
      <c r="AS288" s="216"/>
      <c r="AT288" s="216"/>
      <c r="AU288" s="216"/>
      <c r="AV288" s="216"/>
      <c r="AW288" s="216"/>
      <c r="AX288" s="216"/>
      <c r="AY288" s="216"/>
      <c r="AZ288" s="216"/>
      <c r="BA288" s="216"/>
      <c r="BB288" s="216"/>
      <c r="BC288" s="216"/>
      <c r="BD288" s="216"/>
      <c r="BE288" s="216"/>
      <c r="BF288" s="216"/>
      <c r="BG288" s="216"/>
      <c r="BH288" s="216"/>
      <c r="BI288" s="216"/>
      <c r="BJ288" s="216"/>
      <c r="BK288" s="216"/>
      <c r="BL288" s="216"/>
      <c r="BM288" s="217">
        <v>16</v>
      </c>
    </row>
    <row r="289" spans="1:65">
      <c r="A289" s="30"/>
      <c r="B289" s="3" t="s">
        <v>263</v>
      </c>
      <c r="C289" s="29"/>
      <c r="D289" s="218">
        <v>32.599999999999994</v>
      </c>
      <c r="E289" s="215"/>
      <c r="F289" s="216"/>
      <c r="G289" s="216"/>
      <c r="H289" s="216"/>
      <c r="I289" s="216"/>
      <c r="J289" s="216"/>
      <c r="K289" s="216"/>
      <c r="L289" s="216"/>
      <c r="M289" s="216"/>
      <c r="N289" s="216"/>
      <c r="O289" s="216"/>
      <c r="P289" s="216"/>
      <c r="Q289" s="216"/>
      <c r="R289" s="216"/>
      <c r="S289" s="216"/>
      <c r="T289" s="216"/>
      <c r="U289" s="216"/>
      <c r="V289" s="216"/>
      <c r="W289" s="216"/>
      <c r="X289" s="216"/>
      <c r="Y289" s="216"/>
      <c r="Z289" s="216"/>
      <c r="AA289" s="216"/>
      <c r="AB289" s="216"/>
      <c r="AC289" s="216"/>
      <c r="AD289" s="216"/>
      <c r="AE289" s="216"/>
      <c r="AF289" s="216"/>
      <c r="AG289" s="216"/>
      <c r="AH289" s="216"/>
      <c r="AI289" s="216"/>
      <c r="AJ289" s="216"/>
      <c r="AK289" s="216"/>
      <c r="AL289" s="216"/>
      <c r="AM289" s="216"/>
      <c r="AN289" s="216"/>
      <c r="AO289" s="216"/>
      <c r="AP289" s="216"/>
      <c r="AQ289" s="216"/>
      <c r="AR289" s="216"/>
      <c r="AS289" s="216"/>
      <c r="AT289" s="216"/>
      <c r="AU289" s="216"/>
      <c r="AV289" s="216"/>
      <c r="AW289" s="216"/>
      <c r="AX289" s="216"/>
      <c r="AY289" s="216"/>
      <c r="AZ289" s="216"/>
      <c r="BA289" s="216"/>
      <c r="BB289" s="216"/>
      <c r="BC289" s="216"/>
      <c r="BD289" s="216"/>
      <c r="BE289" s="216"/>
      <c r="BF289" s="216"/>
      <c r="BG289" s="216"/>
      <c r="BH289" s="216"/>
      <c r="BI289" s="216"/>
      <c r="BJ289" s="216"/>
      <c r="BK289" s="216"/>
      <c r="BL289" s="216"/>
      <c r="BM289" s="217">
        <v>32.6</v>
      </c>
    </row>
    <row r="290" spans="1:65">
      <c r="A290" s="30"/>
      <c r="B290" s="3" t="s">
        <v>264</v>
      </c>
      <c r="C290" s="29"/>
      <c r="D290" s="218">
        <v>0.42426406871192951</v>
      </c>
      <c r="E290" s="215"/>
      <c r="F290" s="216"/>
      <c r="G290" s="216"/>
      <c r="H290" s="216"/>
      <c r="I290" s="216"/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  <c r="Y290" s="216"/>
      <c r="Z290" s="216"/>
      <c r="AA290" s="216"/>
      <c r="AB290" s="216"/>
      <c r="AC290" s="216"/>
      <c r="AD290" s="216"/>
      <c r="AE290" s="216"/>
      <c r="AF290" s="216"/>
      <c r="AG290" s="216"/>
      <c r="AH290" s="216"/>
      <c r="AI290" s="216"/>
      <c r="AJ290" s="216"/>
      <c r="AK290" s="216"/>
      <c r="AL290" s="216"/>
      <c r="AM290" s="216"/>
      <c r="AN290" s="216"/>
      <c r="AO290" s="216"/>
      <c r="AP290" s="216"/>
      <c r="AQ290" s="216"/>
      <c r="AR290" s="216"/>
      <c r="AS290" s="216"/>
      <c r="AT290" s="216"/>
      <c r="AU290" s="216"/>
      <c r="AV290" s="216"/>
      <c r="AW290" s="216"/>
      <c r="AX290" s="216"/>
      <c r="AY290" s="216"/>
      <c r="AZ290" s="216"/>
      <c r="BA290" s="216"/>
      <c r="BB290" s="216"/>
      <c r="BC290" s="216"/>
      <c r="BD290" s="216"/>
      <c r="BE290" s="216"/>
      <c r="BF290" s="216"/>
      <c r="BG290" s="216"/>
      <c r="BH290" s="216"/>
      <c r="BI290" s="216"/>
      <c r="BJ290" s="216"/>
      <c r="BK290" s="216"/>
      <c r="BL290" s="216"/>
      <c r="BM290" s="217">
        <v>30</v>
      </c>
    </row>
    <row r="291" spans="1:65">
      <c r="A291" s="30"/>
      <c r="B291" s="3" t="s">
        <v>86</v>
      </c>
      <c r="C291" s="29"/>
      <c r="D291" s="13">
        <v>1.3014235236562257E-2</v>
      </c>
      <c r="E291" s="146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265</v>
      </c>
      <c r="C292" s="29"/>
      <c r="D292" s="13">
        <v>-2.2204460492503131E-16</v>
      </c>
      <c r="E292" s="146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266</v>
      </c>
      <c r="C293" s="47"/>
      <c r="D293" s="45" t="s">
        <v>267</v>
      </c>
      <c r="E293" s="146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666</v>
      </c>
      <c r="BM295" s="28" t="s">
        <v>323</v>
      </c>
    </row>
    <row r="296" spans="1:65" ht="15">
      <c r="A296" s="25" t="s">
        <v>23</v>
      </c>
      <c r="B296" s="18" t="s">
        <v>110</v>
      </c>
      <c r="C296" s="15" t="s">
        <v>111</v>
      </c>
      <c r="D296" s="16" t="s">
        <v>339</v>
      </c>
      <c r="E296" s="146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231</v>
      </c>
      <c r="C297" s="9" t="s">
        <v>231</v>
      </c>
      <c r="D297" s="10" t="s">
        <v>112</v>
      </c>
      <c r="E297" s="146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349</v>
      </c>
      <c r="E298" s="146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46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0.28999999999999998</v>
      </c>
      <c r="E300" s="146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0.3</v>
      </c>
      <c r="E301" s="146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6</v>
      </c>
    </row>
    <row r="302" spans="1:65">
      <c r="A302" s="30"/>
      <c r="B302" s="20" t="s">
        <v>262</v>
      </c>
      <c r="C302" s="12"/>
      <c r="D302" s="23">
        <v>0.29499999999999998</v>
      </c>
      <c r="E302" s="146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263</v>
      </c>
      <c r="C303" s="29"/>
      <c r="D303" s="11">
        <v>0.29499999999999998</v>
      </c>
      <c r="E303" s="146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0.29499999999999998</v>
      </c>
    </row>
    <row r="304" spans="1:65">
      <c r="A304" s="30"/>
      <c r="B304" s="3" t="s">
        <v>264</v>
      </c>
      <c r="C304" s="29"/>
      <c r="D304" s="24">
        <v>7.0710678118654814E-3</v>
      </c>
      <c r="E304" s="146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31</v>
      </c>
    </row>
    <row r="305" spans="1:65">
      <c r="A305" s="30"/>
      <c r="B305" s="3" t="s">
        <v>86</v>
      </c>
      <c r="C305" s="29"/>
      <c r="D305" s="13">
        <v>2.3969721396154175E-2</v>
      </c>
      <c r="E305" s="146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265</v>
      </c>
      <c r="C306" s="29"/>
      <c r="D306" s="13">
        <v>0</v>
      </c>
      <c r="E306" s="146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266</v>
      </c>
      <c r="C307" s="47"/>
      <c r="D307" s="45" t="s">
        <v>267</v>
      </c>
      <c r="E307" s="146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667</v>
      </c>
      <c r="BM309" s="28" t="s">
        <v>323</v>
      </c>
    </row>
    <row r="310" spans="1:65" ht="15">
      <c r="A310" s="25" t="s">
        <v>56</v>
      </c>
      <c r="B310" s="18" t="s">
        <v>110</v>
      </c>
      <c r="C310" s="15" t="s">
        <v>111</v>
      </c>
      <c r="D310" s="16" t="s">
        <v>339</v>
      </c>
      <c r="E310" s="146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231</v>
      </c>
      <c r="C311" s="9" t="s">
        <v>231</v>
      </c>
      <c r="D311" s="10" t="s">
        <v>112</v>
      </c>
      <c r="E311" s="146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349</v>
      </c>
      <c r="E312" s="146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46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21">
        <v>2.9300000000000003E-2</v>
      </c>
      <c r="E314" s="202"/>
      <c r="F314" s="203"/>
      <c r="G314" s="203"/>
      <c r="H314" s="203"/>
      <c r="I314" s="203"/>
      <c r="J314" s="203"/>
      <c r="K314" s="203"/>
      <c r="L314" s="203"/>
      <c r="M314" s="203"/>
      <c r="N314" s="203"/>
      <c r="O314" s="203"/>
      <c r="P314" s="203"/>
      <c r="Q314" s="203"/>
      <c r="R314" s="203"/>
      <c r="S314" s="203"/>
      <c r="T314" s="203"/>
      <c r="U314" s="203"/>
      <c r="V314" s="203"/>
      <c r="W314" s="203"/>
      <c r="X314" s="203"/>
      <c r="Y314" s="203"/>
      <c r="Z314" s="203"/>
      <c r="AA314" s="203"/>
      <c r="AB314" s="203"/>
      <c r="AC314" s="203"/>
      <c r="AD314" s="203"/>
      <c r="AE314" s="203"/>
      <c r="AF314" s="203"/>
      <c r="AG314" s="203"/>
      <c r="AH314" s="203"/>
      <c r="AI314" s="203"/>
      <c r="AJ314" s="203"/>
      <c r="AK314" s="203"/>
      <c r="AL314" s="203"/>
      <c r="AM314" s="203"/>
      <c r="AN314" s="203"/>
      <c r="AO314" s="203"/>
      <c r="AP314" s="203"/>
      <c r="AQ314" s="203"/>
      <c r="AR314" s="203"/>
      <c r="AS314" s="203"/>
      <c r="AT314" s="203"/>
      <c r="AU314" s="203"/>
      <c r="AV314" s="203"/>
      <c r="AW314" s="203"/>
      <c r="AX314" s="203"/>
      <c r="AY314" s="203"/>
      <c r="AZ314" s="203"/>
      <c r="BA314" s="203"/>
      <c r="BB314" s="203"/>
      <c r="BC314" s="203"/>
      <c r="BD314" s="203"/>
      <c r="BE314" s="203"/>
      <c r="BF314" s="203"/>
      <c r="BG314" s="203"/>
      <c r="BH314" s="203"/>
      <c r="BI314" s="203"/>
      <c r="BJ314" s="203"/>
      <c r="BK314" s="203"/>
      <c r="BL314" s="203"/>
      <c r="BM314" s="223">
        <v>1</v>
      </c>
    </row>
    <row r="315" spans="1:65">
      <c r="A315" s="30"/>
      <c r="B315" s="19">
        <v>1</v>
      </c>
      <c r="C315" s="9">
        <v>2</v>
      </c>
      <c r="D315" s="24">
        <v>2.8400000000000002E-2</v>
      </c>
      <c r="E315" s="202"/>
      <c r="F315" s="203"/>
      <c r="G315" s="203"/>
      <c r="H315" s="203"/>
      <c r="I315" s="203"/>
      <c r="J315" s="203"/>
      <c r="K315" s="203"/>
      <c r="L315" s="203"/>
      <c r="M315" s="203"/>
      <c r="N315" s="203"/>
      <c r="O315" s="203"/>
      <c r="P315" s="203"/>
      <c r="Q315" s="203"/>
      <c r="R315" s="203"/>
      <c r="S315" s="203"/>
      <c r="T315" s="203"/>
      <c r="U315" s="203"/>
      <c r="V315" s="203"/>
      <c r="W315" s="203"/>
      <c r="X315" s="203"/>
      <c r="Y315" s="203"/>
      <c r="Z315" s="203"/>
      <c r="AA315" s="203"/>
      <c r="AB315" s="203"/>
      <c r="AC315" s="203"/>
      <c r="AD315" s="203"/>
      <c r="AE315" s="203"/>
      <c r="AF315" s="203"/>
      <c r="AG315" s="203"/>
      <c r="AH315" s="203"/>
      <c r="AI315" s="203"/>
      <c r="AJ315" s="203"/>
      <c r="AK315" s="203"/>
      <c r="AL315" s="203"/>
      <c r="AM315" s="203"/>
      <c r="AN315" s="203"/>
      <c r="AO315" s="203"/>
      <c r="AP315" s="203"/>
      <c r="AQ315" s="203"/>
      <c r="AR315" s="203"/>
      <c r="AS315" s="203"/>
      <c r="AT315" s="203"/>
      <c r="AU315" s="203"/>
      <c r="AV315" s="203"/>
      <c r="AW315" s="203"/>
      <c r="AX315" s="203"/>
      <c r="AY315" s="203"/>
      <c r="AZ315" s="203"/>
      <c r="BA315" s="203"/>
      <c r="BB315" s="203"/>
      <c r="BC315" s="203"/>
      <c r="BD315" s="203"/>
      <c r="BE315" s="203"/>
      <c r="BF315" s="203"/>
      <c r="BG315" s="203"/>
      <c r="BH315" s="203"/>
      <c r="BI315" s="203"/>
      <c r="BJ315" s="203"/>
      <c r="BK315" s="203"/>
      <c r="BL315" s="203"/>
      <c r="BM315" s="223">
        <v>26</v>
      </c>
    </row>
    <row r="316" spans="1:65">
      <c r="A316" s="30"/>
      <c r="B316" s="20" t="s">
        <v>262</v>
      </c>
      <c r="C316" s="12"/>
      <c r="D316" s="226">
        <v>2.8850000000000001E-2</v>
      </c>
      <c r="E316" s="202"/>
      <c r="F316" s="203"/>
      <c r="G316" s="203"/>
      <c r="H316" s="203"/>
      <c r="I316" s="203"/>
      <c r="J316" s="203"/>
      <c r="K316" s="203"/>
      <c r="L316" s="203"/>
      <c r="M316" s="203"/>
      <c r="N316" s="203"/>
      <c r="O316" s="203"/>
      <c r="P316" s="203"/>
      <c r="Q316" s="203"/>
      <c r="R316" s="203"/>
      <c r="S316" s="203"/>
      <c r="T316" s="203"/>
      <c r="U316" s="203"/>
      <c r="V316" s="203"/>
      <c r="W316" s="203"/>
      <c r="X316" s="203"/>
      <c r="Y316" s="203"/>
      <c r="Z316" s="203"/>
      <c r="AA316" s="203"/>
      <c r="AB316" s="203"/>
      <c r="AC316" s="203"/>
      <c r="AD316" s="203"/>
      <c r="AE316" s="203"/>
      <c r="AF316" s="203"/>
      <c r="AG316" s="203"/>
      <c r="AH316" s="203"/>
      <c r="AI316" s="203"/>
      <c r="AJ316" s="203"/>
      <c r="AK316" s="203"/>
      <c r="AL316" s="203"/>
      <c r="AM316" s="203"/>
      <c r="AN316" s="203"/>
      <c r="AO316" s="203"/>
      <c r="AP316" s="203"/>
      <c r="AQ316" s="203"/>
      <c r="AR316" s="203"/>
      <c r="AS316" s="203"/>
      <c r="AT316" s="203"/>
      <c r="AU316" s="203"/>
      <c r="AV316" s="203"/>
      <c r="AW316" s="203"/>
      <c r="AX316" s="203"/>
      <c r="AY316" s="203"/>
      <c r="AZ316" s="203"/>
      <c r="BA316" s="203"/>
      <c r="BB316" s="203"/>
      <c r="BC316" s="203"/>
      <c r="BD316" s="203"/>
      <c r="BE316" s="203"/>
      <c r="BF316" s="203"/>
      <c r="BG316" s="203"/>
      <c r="BH316" s="203"/>
      <c r="BI316" s="203"/>
      <c r="BJ316" s="203"/>
      <c r="BK316" s="203"/>
      <c r="BL316" s="203"/>
      <c r="BM316" s="223">
        <v>16</v>
      </c>
    </row>
    <row r="317" spans="1:65">
      <c r="A317" s="30"/>
      <c r="B317" s="3" t="s">
        <v>263</v>
      </c>
      <c r="C317" s="29"/>
      <c r="D317" s="24">
        <v>2.8850000000000001E-2</v>
      </c>
      <c r="E317" s="202"/>
      <c r="F317" s="203"/>
      <c r="G317" s="203"/>
      <c r="H317" s="203"/>
      <c r="I317" s="203"/>
      <c r="J317" s="203"/>
      <c r="K317" s="203"/>
      <c r="L317" s="203"/>
      <c r="M317" s="203"/>
      <c r="N317" s="203"/>
      <c r="O317" s="203"/>
      <c r="P317" s="203"/>
      <c r="Q317" s="203"/>
      <c r="R317" s="203"/>
      <c r="S317" s="203"/>
      <c r="T317" s="203"/>
      <c r="U317" s="203"/>
      <c r="V317" s="203"/>
      <c r="W317" s="203"/>
      <c r="X317" s="203"/>
      <c r="Y317" s="203"/>
      <c r="Z317" s="203"/>
      <c r="AA317" s="203"/>
      <c r="AB317" s="203"/>
      <c r="AC317" s="203"/>
      <c r="AD317" s="203"/>
      <c r="AE317" s="203"/>
      <c r="AF317" s="203"/>
      <c r="AG317" s="203"/>
      <c r="AH317" s="203"/>
      <c r="AI317" s="203"/>
      <c r="AJ317" s="203"/>
      <c r="AK317" s="203"/>
      <c r="AL317" s="203"/>
      <c r="AM317" s="203"/>
      <c r="AN317" s="203"/>
      <c r="AO317" s="203"/>
      <c r="AP317" s="203"/>
      <c r="AQ317" s="203"/>
      <c r="AR317" s="203"/>
      <c r="AS317" s="203"/>
      <c r="AT317" s="203"/>
      <c r="AU317" s="203"/>
      <c r="AV317" s="203"/>
      <c r="AW317" s="203"/>
      <c r="AX317" s="203"/>
      <c r="AY317" s="203"/>
      <c r="AZ317" s="203"/>
      <c r="BA317" s="203"/>
      <c r="BB317" s="203"/>
      <c r="BC317" s="203"/>
      <c r="BD317" s="203"/>
      <c r="BE317" s="203"/>
      <c r="BF317" s="203"/>
      <c r="BG317" s="203"/>
      <c r="BH317" s="203"/>
      <c r="BI317" s="203"/>
      <c r="BJ317" s="203"/>
      <c r="BK317" s="203"/>
      <c r="BL317" s="203"/>
      <c r="BM317" s="223">
        <v>2.8850000000000001E-2</v>
      </c>
    </row>
    <row r="318" spans="1:65">
      <c r="A318" s="30"/>
      <c r="B318" s="3" t="s">
        <v>264</v>
      </c>
      <c r="C318" s="29"/>
      <c r="D318" s="24">
        <v>6.3639610306789386E-4</v>
      </c>
      <c r="E318" s="202"/>
      <c r="F318" s="203"/>
      <c r="G318" s="203"/>
      <c r="H318" s="203"/>
      <c r="I318" s="203"/>
      <c r="J318" s="203"/>
      <c r="K318" s="203"/>
      <c r="L318" s="203"/>
      <c r="M318" s="203"/>
      <c r="N318" s="203"/>
      <c r="O318" s="203"/>
      <c r="P318" s="203"/>
      <c r="Q318" s="203"/>
      <c r="R318" s="203"/>
      <c r="S318" s="203"/>
      <c r="T318" s="203"/>
      <c r="U318" s="203"/>
      <c r="V318" s="203"/>
      <c r="W318" s="203"/>
      <c r="X318" s="203"/>
      <c r="Y318" s="203"/>
      <c r="Z318" s="203"/>
      <c r="AA318" s="203"/>
      <c r="AB318" s="203"/>
      <c r="AC318" s="203"/>
      <c r="AD318" s="203"/>
      <c r="AE318" s="203"/>
      <c r="AF318" s="203"/>
      <c r="AG318" s="203"/>
      <c r="AH318" s="203"/>
      <c r="AI318" s="203"/>
      <c r="AJ318" s="203"/>
      <c r="AK318" s="203"/>
      <c r="AL318" s="203"/>
      <c r="AM318" s="203"/>
      <c r="AN318" s="203"/>
      <c r="AO318" s="203"/>
      <c r="AP318" s="203"/>
      <c r="AQ318" s="203"/>
      <c r="AR318" s="203"/>
      <c r="AS318" s="203"/>
      <c r="AT318" s="203"/>
      <c r="AU318" s="203"/>
      <c r="AV318" s="203"/>
      <c r="AW318" s="203"/>
      <c r="AX318" s="203"/>
      <c r="AY318" s="203"/>
      <c r="AZ318" s="203"/>
      <c r="BA318" s="203"/>
      <c r="BB318" s="203"/>
      <c r="BC318" s="203"/>
      <c r="BD318" s="203"/>
      <c r="BE318" s="203"/>
      <c r="BF318" s="203"/>
      <c r="BG318" s="203"/>
      <c r="BH318" s="203"/>
      <c r="BI318" s="203"/>
      <c r="BJ318" s="203"/>
      <c r="BK318" s="203"/>
      <c r="BL318" s="203"/>
      <c r="BM318" s="223">
        <v>32</v>
      </c>
    </row>
    <row r="319" spans="1:65">
      <c r="A319" s="30"/>
      <c r="B319" s="3" t="s">
        <v>86</v>
      </c>
      <c r="C319" s="29"/>
      <c r="D319" s="13">
        <v>2.2058790400966859E-2</v>
      </c>
      <c r="E319" s="146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265</v>
      </c>
      <c r="C320" s="29"/>
      <c r="D320" s="13">
        <v>0</v>
      </c>
      <c r="E320" s="146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266</v>
      </c>
      <c r="C321" s="47"/>
      <c r="D321" s="45" t="s">
        <v>267</v>
      </c>
      <c r="E321" s="146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668</v>
      </c>
      <c r="BM323" s="28" t="s">
        <v>323</v>
      </c>
    </row>
    <row r="324" spans="1:65" ht="15">
      <c r="A324" s="25" t="s">
        <v>26</v>
      </c>
      <c r="B324" s="18" t="s">
        <v>110</v>
      </c>
      <c r="C324" s="15" t="s">
        <v>111</v>
      </c>
      <c r="D324" s="16" t="s">
        <v>339</v>
      </c>
      <c r="E324" s="146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231</v>
      </c>
      <c r="C325" s="9" t="s">
        <v>231</v>
      </c>
      <c r="D325" s="10" t="s">
        <v>112</v>
      </c>
      <c r="E325" s="146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349</v>
      </c>
      <c r="E326" s="146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2</v>
      </c>
    </row>
    <row r="327" spans="1:65">
      <c r="A327" s="30"/>
      <c r="B327" s="19"/>
      <c r="C327" s="9"/>
      <c r="D327" s="26"/>
      <c r="E327" s="146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2</v>
      </c>
    </row>
    <row r="328" spans="1:65">
      <c r="A328" s="30"/>
      <c r="B328" s="18">
        <v>1</v>
      </c>
      <c r="C328" s="14">
        <v>1</v>
      </c>
      <c r="D328" s="22">
        <v>7.8</v>
      </c>
      <c r="E328" s="146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>
        <v>1</v>
      </c>
      <c r="C329" s="9">
        <v>2</v>
      </c>
      <c r="D329" s="11">
        <v>7.6</v>
      </c>
      <c r="E329" s="146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27</v>
      </c>
    </row>
    <row r="330" spans="1:65">
      <c r="A330" s="30"/>
      <c r="B330" s="20" t="s">
        <v>262</v>
      </c>
      <c r="C330" s="12"/>
      <c r="D330" s="23">
        <v>7.6999999999999993</v>
      </c>
      <c r="E330" s="146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16</v>
      </c>
    </row>
    <row r="331" spans="1:65">
      <c r="A331" s="30"/>
      <c r="B331" s="3" t="s">
        <v>263</v>
      </c>
      <c r="C331" s="29"/>
      <c r="D331" s="11">
        <v>7.6999999999999993</v>
      </c>
      <c r="E331" s="146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7.7</v>
      </c>
    </row>
    <row r="332" spans="1:65">
      <c r="A332" s="30"/>
      <c r="B332" s="3" t="s">
        <v>264</v>
      </c>
      <c r="C332" s="29"/>
      <c r="D332" s="24">
        <v>0.14142135623730964</v>
      </c>
      <c r="E332" s="146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33</v>
      </c>
    </row>
    <row r="333" spans="1:65">
      <c r="A333" s="30"/>
      <c r="B333" s="3" t="s">
        <v>86</v>
      </c>
      <c r="C333" s="29"/>
      <c r="D333" s="13">
        <v>1.8366409900949305E-2</v>
      </c>
      <c r="E333" s="146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265</v>
      </c>
      <c r="C334" s="29"/>
      <c r="D334" s="13">
        <v>-1.1102230246251565E-16</v>
      </c>
      <c r="E334" s="146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266</v>
      </c>
      <c r="C335" s="47"/>
      <c r="D335" s="45" t="s">
        <v>267</v>
      </c>
      <c r="E335" s="146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669</v>
      </c>
      <c r="BM337" s="28" t="s">
        <v>323</v>
      </c>
    </row>
    <row r="338" spans="1:65" ht="15">
      <c r="A338" s="25" t="s">
        <v>29</v>
      </c>
      <c r="B338" s="18" t="s">
        <v>110</v>
      </c>
      <c r="C338" s="15" t="s">
        <v>111</v>
      </c>
      <c r="D338" s="16" t="s">
        <v>339</v>
      </c>
      <c r="E338" s="146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231</v>
      </c>
      <c r="C339" s="9" t="s">
        <v>231</v>
      </c>
      <c r="D339" s="10" t="s">
        <v>112</v>
      </c>
      <c r="E339" s="146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349</v>
      </c>
      <c r="E340" s="146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1</v>
      </c>
    </row>
    <row r="341" spans="1:65">
      <c r="A341" s="30"/>
      <c r="B341" s="19"/>
      <c r="C341" s="9"/>
      <c r="D341" s="26"/>
      <c r="E341" s="146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1</v>
      </c>
    </row>
    <row r="342" spans="1:65">
      <c r="A342" s="30"/>
      <c r="B342" s="18">
        <v>1</v>
      </c>
      <c r="C342" s="14">
        <v>1</v>
      </c>
      <c r="D342" s="214">
        <v>17.600000000000001</v>
      </c>
      <c r="E342" s="215"/>
      <c r="F342" s="216"/>
      <c r="G342" s="216"/>
      <c r="H342" s="216"/>
      <c r="I342" s="216"/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  <c r="Y342" s="216"/>
      <c r="Z342" s="216"/>
      <c r="AA342" s="216"/>
      <c r="AB342" s="216"/>
      <c r="AC342" s="216"/>
      <c r="AD342" s="216"/>
      <c r="AE342" s="216"/>
      <c r="AF342" s="216"/>
      <c r="AG342" s="216"/>
      <c r="AH342" s="216"/>
      <c r="AI342" s="216"/>
      <c r="AJ342" s="216"/>
      <c r="AK342" s="216"/>
      <c r="AL342" s="216"/>
      <c r="AM342" s="216"/>
      <c r="AN342" s="216"/>
      <c r="AO342" s="216"/>
      <c r="AP342" s="216"/>
      <c r="AQ342" s="216"/>
      <c r="AR342" s="216"/>
      <c r="AS342" s="216"/>
      <c r="AT342" s="216"/>
      <c r="AU342" s="216"/>
      <c r="AV342" s="216"/>
      <c r="AW342" s="216"/>
      <c r="AX342" s="216"/>
      <c r="AY342" s="216"/>
      <c r="AZ342" s="216"/>
      <c r="BA342" s="216"/>
      <c r="BB342" s="216"/>
      <c r="BC342" s="216"/>
      <c r="BD342" s="216"/>
      <c r="BE342" s="216"/>
      <c r="BF342" s="216"/>
      <c r="BG342" s="216"/>
      <c r="BH342" s="216"/>
      <c r="BI342" s="216"/>
      <c r="BJ342" s="216"/>
      <c r="BK342" s="216"/>
      <c r="BL342" s="216"/>
      <c r="BM342" s="217">
        <v>1</v>
      </c>
    </row>
    <row r="343" spans="1:65">
      <c r="A343" s="30"/>
      <c r="B343" s="19">
        <v>1</v>
      </c>
      <c r="C343" s="9">
        <v>2</v>
      </c>
      <c r="D343" s="218">
        <v>17.899999999999999</v>
      </c>
      <c r="E343" s="215"/>
      <c r="F343" s="216"/>
      <c r="G343" s="216"/>
      <c r="H343" s="216"/>
      <c r="I343" s="216"/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  <c r="Y343" s="216"/>
      <c r="Z343" s="216"/>
      <c r="AA343" s="216"/>
      <c r="AB343" s="216"/>
      <c r="AC343" s="216"/>
      <c r="AD343" s="216"/>
      <c r="AE343" s="216"/>
      <c r="AF343" s="216"/>
      <c r="AG343" s="216"/>
      <c r="AH343" s="216"/>
      <c r="AI343" s="216"/>
      <c r="AJ343" s="216"/>
      <c r="AK343" s="216"/>
      <c r="AL343" s="216"/>
      <c r="AM343" s="216"/>
      <c r="AN343" s="216"/>
      <c r="AO343" s="216"/>
      <c r="AP343" s="216"/>
      <c r="AQ343" s="216"/>
      <c r="AR343" s="216"/>
      <c r="AS343" s="216"/>
      <c r="AT343" s="216"/>
      <c r="AU343" s="216"/>
      <c r="AV343" s="216"/>
      <c r="AW343" s="216"/>
      <c r="AX343" s="216"/>
      <c r="AY343" s="216"/>
      <c r="AZ343" s="216"/>
      <c r="BA343" s="216"/>
      <c r="BB343" s="216"/>
      <c r="BC343" s="216"/>
      <c r="BD343" s="216"/>
      <c r="BE343" s="216"/>
      <c r="BF343" s="216"/>
      <c r="BG343" s="216"/>
      <c r="BH343" s="216"/>
      <c r="BI343" s="216"/>
      <c r="BJ343" s="216"/>
      <c r="BK343" s="216"/>
      <c r="BL343" s="216"/>
      <c r="BM343" s="217">
        <v>28</v>
      </c>
    </row>
    <row r="344" spans="1:65">
      <c r="A344" s="30"/>
      <c r="B344" s="20" t="s">
        <v>262</v>
      </c>
      <c r="C344" s="12"/>
      <c r="D344" s="220">
        <v>17.75</v>
      </c>
      <c r="E344" s="215"/>
      <c r="F344" s="216"/>
      <c r="G344" s="216"/>
      <c r="H344" s="216"/>
      <c r="I344" s="216"/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216"/>
      <c r="U344" s="216"/>
      <c r="V344" s="216"/>
      <c r="W344" s="216"/>
      <c r="X344" s="216"/>
      <c r="Y344" s="216"/>
      <c r="Z344" s="216"/>
      <c r="AA344" s="216"/>
      <c r="AB344" s="216"/>
      <c r="AC344" s="216"/>
      <c r="AD344" s="216"/>
      <c r="AE344" s="216"/>
      <c r="AF344" s="216"/>
      <c r="AG344" s="216"/>
      <c r="AH344" s="216"/>
      <c r="AI344" s="216"/>
      <c r="AJ344" s="216"/>
      <c r="AK344" s="216"/>
      <c r="AL344" s="216"/>
      <c r="AM344" s="216"/>
      <c r="AN344" s="216"/>
      <c r="AO344" s="216"/>
      <c r="AP344" s="216"/>
      <c r="AQ344" s="216"/>
      <c r="AR344" s="216"/>
      <c r="AS344" s="216"/>
      <c r="AT344" s="216"/>
      <c r="AU344" s="216"/>
      <c r="AV344" s="216"/>
      <c r="AW344" s="216"/>
      <c r="AX344" s="216"/>
      <c r="AY344" s="216"/>
      <c r="AZ344" s="216"/>
      <c r="BA344" s="216"/>
      <c r="BB344" s="216"/>
      <c r="BC344" s="216"/>
      <c r="BD344" s="216"/>
      <c r="BE344" s="216"/>
      <c r="BF344" s="216"/>
      <c r="BG344" s="216"/>
      <c r="BH344" s="216"/>
      <c r="BI344" s="216"/>
      <c r="BJ344" s="216"/>
      <c r="BK344" s="216"/>
      <c r="BL344" s="216"/>
      <c r="BM344" s="217">
        <v>16</v>
      </c>
    </row>
    <row r="345" spans="1:65">
      <c r="A345" s="30"/>
      <c r="B345" s="3" t="s">
        <v>263</v>
      </c>
      <c r="C345" s="29"/>
      <c r="D345" s="218">
        <v>17.75</v>
      </c>
      <c r="E345" s="215"/>
      <c r="F345" s="216"/>
      <c r="G345" s="216"/>
      <c r="H345" s="216"/>
      <c r="I345" s="216"/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216"/>
      <c r="U345" s="216"/>
      <c r="V345" s="216"/>
      <c r="W345" s="216"/>
      <c r="X345" s="216"/>
      <c r="Y345" s="216"/>
      <c r="Z345" s="216"/>
      <c r="AA345" s="216"/>
      <c r="AB345" s="216"/>
      <c r="AC345" s="216"/>
      <c r="AD345" s="216"/>
      <c r="AE345" s="216"/>
      <c r="AF345" s="216"/>
      <c r="AG345" s="216"/>
      <c r="AH345" s="216"/>
      <c r="AI345" s="216"/>
      <c r="AJ345" s="216"/>
      <c r="AK345" s="216"/>
      <c r="AL345" s="216"/>
      <c r="AM345" s="216"/>
      <c r="AN345" s="216"/>
      <c r="AO345" s="216"/>
      <c r="AP345" s="216"/>
      <c r="AQ345" s="216"/>
      <c r="AR345" s="216"/>
      <c r="AS345" s="216"/>
      <c r="AT345" s="216"/>
      <c r="AU345" s="216"/>
      <c r="AV345" s="216"/>
      <c r="AW345" s="216"/>
      <c r="AX345" s="216"/>
      <c r="AY345" s="216"/>
      <c r="AZ345" s="216"/>
      <c r="BA345" s="216"/>
      <c r="BB345" s="216"/>
      <c r="BC345" s="216"/>
      <c r="BD345" s="216"/>
      <c r="BE345" s="216"/>
      <c r="BF345" s="216"/>
      <c r="BG345" s="216"/>
      <c r="BH345" s="216"/>
      <c r="BI345" s="216"/>
      <c r="BJ345" s="216"/>
      <c r="BK345" s="216"/>
      <c r="BL345" s="216"/>
      <c r="BM345" s="217">
        <v>17.75</v>
      </c>
    </row>
    <row r="346" spans="1:65">
      <c r="A346" s="30"/>
      <c r="B346" s="3" t="s">
        <v>264</v>
      </c>
      <c r="C346" s="29"/>
      <c r="D346" s="218">
        <v>0.21213203435596223</v>
      </c>
      <c r="E346" s="215"/>
      <c r="F346" s="216"/>
      <c r="G346" s="216"/>
      <c r="H346" s="216"/>
      <c r="I346" s="216"/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  <c r="Y346" s="216"/>
      <c r="Z346" s="216"/>
      <c r="AA346" s="216"/>
      <c r="AB346" s="216"/>
      <c r="AC346" s="216"/>
      <c r="AD346" s="216"/>
      <c r="AE346" s="216"/>
      <c r="AF346" s="216"/>
      <c r="AG346" s="216"/>
      <c r="AH346" s="216"/>
      <c r="AI346" s="216"/>
      <c r="AJ346" s="216"/>
      <c r="AK346" s="216"/>
      <c r="AL346" s="216"/>
      <c r="AM346" s="216"/>
      <c r="AN346" s="216"/>
      <c r="AO346" s="216"/>
      <c r="AP346" s="216"/>
      <c r="AQ346" s="216"/>
      <c r="AR346" s="216"/>
      <c r="AS346" s="216"/>
      <c r="AT346" s="216"/>
      <c r="AU346" s="216"/>
      <c r="AV346" s="216"/>
      <c r="AW346" s="216"/>
      <c r="AX346" s="216"/>
      <c r="AY346" s="216"/>
      <c r="AZ346" s="216"/>
      <c r="BA346" s="216"/>
      <c r="BB346" s="216"/>
      <c r="BC346" s="216"/>
      <c r="BD346" s="216"/>
      <c r="BE346" s="216"/>
      <c r="BF346" s="216"/>
      <c r="BG346" s="216"/>
      <c r="BH346" s="216"/>
      <c r="BI346" s="216"/>
      <c r="BJ346" s="216"/>
      <c r="BK346" s="216"/>
      <c r="BL346" s="216"/>
      <c r="BM346" s="217">
        <v>34</v>
      </c>
    </row>
    <row r="347" spans="1:65">
      <c r="A347" s="30"/>
      <c r="B347" s="3" t="s">
        <v>86</v>
      </c>
      <c r="C347" s="29"/>
      <c r="D347" s="13">
        <v>1.1951100527096463E-2</v>
      </c>
      <c r="E347" s="146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265</v>
      </c>
      <c r="C348" s="29"/>
      <c r="D348" s="13">
        <v>0</v>
      </c>
      <c r="E348" s="146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266</v>
      </c>
      <c r="C349" s="47"/>
      <c r="D349" s="45" t="s">
        <v>267</v>
      </c>
      <c r="E349" s="146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670</v>
      </c>
      <c r="BM351" s="28" t="s">
        <v>323</v>
      </c>
    </row>
    <row r="352" spans="1:65" ht="15">
      <c r="A352" s="25" t="s">
        <v>31</v>
      </c>
      <c r="B352" s="18" t="s">
        <v>110</v>
      </c>
      <c r="C352" s="15" t="s">
        <v>111</v>
      </c>
      <c r="D352" s="16" t="s">
        <v>339</v>
      </c>
      <c r="E352" s="146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231</v>
      </c>
      <c r="C353" s="9" t="s">
        <v>231</v>
      </c>
      <c r="D353" s="10" t="s">
        <v>112</v>
      </c>
      <c r="E353" s="146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349</v>
      </c>
      <c r="E354" s="146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/>
      <c r="C355" s="9"/>
      <c r="D355" s="26"/>
      <c r="E355" s="146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8">
        <v>1</v>
      </c>
      <c r="C356" s="14">
        <v>1</v>
      </c>
      <c r="D356" s="214">
        <v>28.4</v>
      </c>
      <c r="E356" s="215"/>
      <c r="F356" s="216"/>
      <c r="G356" s="216"/>
      <c r="H356" s="216"/>
      <c r="I356" s="216"/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216"/>
      <c r="U356" s="216"/>
      <c r="V356" s="216"/>
      <c r="W356" s="216"/>
      <c r="X356" s="216"/>
      <c r="Y356" s="216"/>
      <c r="Z356" s="216"/>
      <c r="AA356" s="216"/>
      <c r="AB356" s="216"/>
      <c r="AC356" s="216"/>
      <c r="AD356" s="216"/>
      <c r="AE356" s="216"/>
      <c r="AF356" s="216"/>
      <c r="AG356" s="216"/>
      <c r="AH356" s="216"/>
      <c r="AI356" s="216"/>
      <c r="AJ356" s="216"/>
      <c r="AK356" s="216"/>
      <c r="AL356" s="216"/>
      <c r="AM356" s="216"/>
      <c r="AN356" s="216"/>
      <c r="AO356" s="216"/>
      <c r="AP356" s="216"/>
      <c r="AQ356" s="216"/>
      <c r="AR356" s="216"/>
      <c r="AS356" s="216"/>
      <c r="AT356" s="216"/>
      <c r="AU356" s="216"/>
      <c r="AV356" s="216"/>
      <c r="AW356" s="216"/>
      <c r="AX356" s="216"/>
      <c r="AY356" s="216"/>
      <c r="AZ356" s="216"/>
      <c r="BA356" s="216"/>
      <c r="BB356" s="216"/>
      <c r="BC356" s="216"/>
      <c r="BD356" s="216"/>
      <c r="BE356" s="216"/>
      <c r="BF356" s="216"/>
      <c r="BG356" s="216"/>
      <c r="BH356" s="216"/>
      <c r="BI356" s="216"/>
      <c r="BJ356" s="216"/>
      <c r="BK356" s="216"/>
      <c r="BL356" s="216"/>
      <c r="BM356" s="217">
        <v>1</v>
      </c>
    </row>
    <row r="357" spans="1:65">
      <c r="A357" s="30"/>
      <c r="B357" s="19">
        <v>1</v>
      </c>
      <c r="C357" s="9">
        <v>2</v>
      </c>
      <c r="D357" s="218">
        <v>27.9</v>
      </c>
      <c r="E357" s="215"/>
      <c r="F357" s="216"/>
      <c r="G357" s="216"/>
      <c r="H357" s="216"/>
      <c r="I357" s="216"/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  <c r="Y357" s="216"/>
      <c r="Z357" s="216"/>
      <c r="AA357" s="216"/>
      <c r="AB357" s="216"/>
      <c r="AC357" s="216"/>
      <c r="AD357" s="216"/>
      <c r="AE357" s="216"/>
      <c r="AF357" s="216"/>
      <c r="AG357" s="216"/>
      <c r="AH357" s="216"/>
      <c r="AI357" s="216"/>
      <c r="AJ357" s="216"/>
      <c r="AK357" s="216"/>
      <c r="AL357" s="216"/>
      <c r="AM357" s="216"/>
      <c r="AN357" s="216"/>
      <c r="AO357" s="216"/>
      <c r="AP357" s="216"/>
      <c r="AQ357" s="216"/>
      <c r="AR357" s="216"/>
      <c r="AS357" s="216"/>
      <c r="AT357" s="216"/>
      <c r="AU357" s="216"/>
      <c r="AV357" s="216"/>
      <c r="AW357" s="216"/>
      <c r="AX357" s="216"/>
      <c r="AY357" s="216"/>
      <c r="AZ357" s="216"/>
      <c r="BA357" s="216"/>
      <c r="BB357" s="216"/>
      <c r="BC357" s="216"/>
      <c r="BD357" s="216"/>
      <c r="BE357" s="216"/>
      <c r="BF357" s="216"/>
      <c r="BG357" s="216"/>
      <c r="BH357" s="216"/>
      <c r="BI357" s="216"/>
      <c r="BJ357" s="216"/>
      <c r="BK357" s="216"/>
      <c r="BL357" s="216"/>
      <c r="BM357" s="217">
        <v>3</v>
      </c>
    </row>
    <row r="358" spans="1:65">
      <c r="A358" s="30"/>
      <c r="B358" s="20" t="s">
        <v>262</v>
      </c>
      <c r="C358" s="12"/>
      <c r="D358" s="220">
        <v>28.15</v>
      </c>
      <c r="E358" s="215"/>
      <c r="F358" s="216"/>
      <c r="G358" s="216"/>
      <c r="H358" s="216"/>
      <c r="I358" s="216"/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  <c r="Y358" s="216"/>
      <c r="Z358" s="216"/>
      <c r="AA358" s="216"/>
      <c r="AB358" s="216"/>
      <c r="AC358" s="216"/>
      <c r="AD358" s="216"/>
      <c r="AE358" s="216"/>
      <c r="AF358" s="216"/>
      <c r="AG358" s="216"/>
      <c r="AH358" s="216"/>
      <c r="AI358" s="216"/>
      <c r="AJ358" s="216"/>
      <c r="AK358" s="216"/>
      <c r="AL358" s="216"/>
      <c r="AM358" s="216"/>
      <c r="AN358" s="216"/>
      <c r="AO358" s="216"/>
      <c r="AP358" s="216"/>
      <c r="AQ358" s="216"/>
      <c r="AR358" s="216"/>
      <c r="AS358" s="216"/>
      <c r="AT358" s="216"/>
      <c r="AU358" s="216"/>
      <c r="AV358" s="216"/>
      <c r="AW358" s="216"/>
      <c r="AX358" s="216"/>
      <c r="AY358" s="216"/>
      <c r="AZ358" s="216"/>
      <c r="BA358" s="216"/>
      <c r="BB358" s="216"/>
      <c r="BC358" s="216"/>
      <c r="BD358" s="216"/>
      <c r="BE358" s="216"/>
      <c r="BF358" s="216"/>
      <c r="BG358" s="216"/>
      <c r="BH358" s="216"/>
      <c r="BI358" s="216"/>
      <c r="BJ358" s="216"/>
      <c r="BK358" s="216"/>
      <c r="BL358" s="216"/>
      <c r="BM358" s="217">
        <v>16</v>
      </c>
    </row>
    <row r="359" spans="1:65">
      <c r="A359" s="30"/>
      <c r="B359" s="3" t="s">
        <v>263</v>
      </c>
      <c r="C359" s="29"/>
      <c r="D359" s="218">
        <v>28.15</v>
      </c>
      <c r="E359" s="215"/>
      <c r="F359" s="216"/>
      <c r="G359" s="216"/>
      <c r="H359" s="216"/>
      <c r="I359" s="216"/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216"/>
      <c r="U359" s="216"/>
      <c r="V359" s="216"/>
      <c r="W359" s="216"/>
      <c r="X359" s="216"/>
      <c r="Y359" s="216"/>
      <c r="Z359" s="216"/>
      <c r="AA359" s="216"/>
      <c r="AB359" s="216"/>
      <c r="AC359" s="216"/>
      <c r="AD359" s="216"/>
      <c r="AE359" s="216"/>
      <c r="AF359" s="216"/>
      <c r="AG359" s="216"/>
      <c r="AH359" s="216"/>
      <c r="AI359" s="216"/>
      <c r="AJ359" s="216"/>
      <c r="AK359" s="216"/>
      <c r="AL359" s="216"/>
      <c r="AM359" s="216"/>
      <c r="AN359" s="216"/>
      <c r="AO359" s="216"/>
      <c r="AP359" s="216"/>
      <c r="AQ359" s="216"/>
      <c r="AR359" s="216"/>
      <c r="AS359" s="216"/>
      <c r="AT359" s="216"/>
      <c r="AU359" s="216"/>
      <c r="AV359" s="216"/>
      <c r="AW359" s="216"/>
      <c r="AX359" s="216"/>
      <c r="AY359" s="216"/>
      <c r="AZ359" s="216"/>
      <c r="BA359" s="216"/>
      <c r="BB359" s="216"/>
      <c r="BC359" s="216"/>
      <c r="BD359" s="216"/>
      <c r="BE359" s="216"/>
      <c r="BF359" s="216"/>
      <c r="BG359" s="216"/>
      <c r="BH359" s="216"/>
      <c r="BI359" s="216"/>
      <c r="BJ359" s="216"/>
      <c r="BK359" s="216"/>
      <c r="BL359" s="216"/>
      <c r="BM359" s="217">
        <v>28.15</v>
      </c>
    </row>
    <row r="360" spans="1:65">
      <c r="A360" s="30"/>
      <c r="B360" s="3" t="s">
        <v>264</v>
      </c>
      <c r="C360" s="29"/>
      <c r="D360" s="218">
        <v>0.35355339059327379</v>
      </c>
      <c r="E360" s="215"/>
      <c r="F360" s="216"/>
      <c r="G360" s="216"/>
      <c r="H360" s="216"/>
      <c r="I360" s="216"/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  <c r="Y360" s="216"/>
      <c r="Z360" s="216"/>
      <c r="AA360" s="216"/>
      <c r="AB360" s="216"/>
      <c r="AC360" s="216"/>
      <c r="AD360" s="216"/>
      <c r="AE360" s="216"/>
      <c r="AF360" s="216"/>
      <c r="AG360" s="216"/>
      <c r="AH360" s="216"/>
      <c r="AI360" s="216"/>
      <c r="AJ360" s="216"/>
      <c r="AK360" s="216"/>
      <c r="AL360" s="216"/>
      <c r="AM360" s="216"/>
      <c r="AN360" s="216"/>
      <c r="AO360" s="216"/>
      <c r="AP360" s="216"/>
      <c r="AQ360" s="216"/>
      <c r="AR360" s="216"/>
      <c r="AS360" s="216"/>
      <c r="AT360" s="216"/>
      <c r="AU360" s="216"/>
      <c r="AV360" s="216"/>
      <c r="AW360" s="216"/>
      <c r="AX360" s="216"/>
      <c r="AY360" s="216"/>
      <c r="AZ360" s="216"/>
      <c r="BA360" s="216"/>
      <c r="BB360" s="216"/>
      <c r="BC360" s="216"/>
      <c r="BD360" s="216"/>
      <c r="BE360" s="216"/>
      <c r="BF360" s="216"/>
      <c r="BG360" s="216"/>
      <c r="BH360" s="216"/>
      <c r="BI360" s="216"/>
      <c r="BJ360" s="216"/>
      <c r="BK360" s="216"/>
      <c r="BL360" s="216"/>
      <c r="BM360" s="217">
        <v>35</v>
      </c>
    </row>
    <row r="361" spans="1:65">
      <c r="A361" s="30"/>
      <c r="B361" s="3" t="s">
        <v>86</v>
      </c>
      <c r="C361" s="29"/>
      <c r="D361" s="13">
        <v>1.2559623111661592E-2</v>
      </c>
      <c r="E361" s="146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265</v>
      </c>
      <c r="C362" s="29"/>
      <c r="D362" s="13">
        <v>0</v>
      </c>
      <c r="E362" s="146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266</v>
      </c>
      <c r="C363" s="47"/>
      <c r="D363" s="45" t="s">
        <v>267</v>
      </c>
      <c r="E363" s="146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671</v>
      </c>
      <c r="BM365" s="28" t="s">
        <v>323</v>
      </c>
    </row>
    <row r="366" spans="1:65" ht="15">
      <c r="A366" s="25" t="s">
        <v>34</v>
      </c>
      <c r="B366" s="18" t="s">
        <v>110</v>
      </c>
      <c r="C366" s="15" t="s">
        <v>111</v>
      </c>
      <c r="D366" s="16" t="s">
        <v>339</v>
      </c>
      <c r="E366" s="146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231</v>
      </c>
      <c r="C367" s="9" t="s">
        <v>231</v>
      </c>
      <c r="D367" s="10" t="s">
        <v>112</v>
      </c>
      <c r="E367" s="146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349</v>
      </c>
      <c r="E368" s="146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0</v>
      </c>
    </row>
    <row r="369" spans="1:65">
      <c r="A369" s="30"/>
      <c r="B369" s="19"/>
      <c r="C369" s="9"/>
      <c r="D369" s="26"/>
      <c r="E369" s="146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0</v>
      </c>
    </row>
    <row r="370" spans="1:65">
      <c r="A370" s="30"/>
      <c r="B370" s="18">
        <v>1</v>
      </c>
      <c r="C370" s="14">
        <v>1</v>
      </c>
      <c r="D370" s="204">
        <v>54</v>
      </c>
      <c r="E370" s="206"/>
      <c r="F370" s="207"/>
      <c r="G370" s="207"/>
      <c r="H370" s="207"/>
      <c r="I370" s="207"/>
      <c r="J370" s="207"/>
      <c r="K370" s="207"/>
      <c r="L370" s="207"/>
      <c r="M370" s="207"/>
      <c r="N370" s="207"/>
      <c r="O370" s="207"/>
      <c r="P370" s="207"/>
      <c r="Q370" s="207"/>
      <c r="R370" s="207"/>
      <c r="S370" s="207"/>
      <c r="T370" s="207"/>
      <c r="U370" s="207"/>
      <c r="V370" s="207"/>
      <c r="W370" s="207"/>
      <c r="X370" s="207"/>
      <c r="Y370" s="207"/>
      <c r="Z370" s="207"/>
      <c r="AA370" s="207"/>
      <c r="AB370" s="207"/>
      <c r="AC370" s="207"/>
      <c r="AD370" s="207"/>
      <c r="AE370" s="207"/>
      <c r="AF370" s="207"/>
      <c r="AG370" s="207"/>
      <c r="AH370" s="207"/>
      <c r="AI370" s="207"/>
      <c r="AJ370" s="207"/>
      <c r="AK370" s="207"/>
      <c r="AL370" s="207"/>
      <c r="AM370" s="207"/>
      <c r="AN370" s="207"/>
      <c r="AO370" s="207"/>
      <c r="AP370" s="207"/>
      <c r="AQ370" s="207"/>
      <c r="AR370" s="207"/>
      <c r="AS370" s="207"/>
      <c r="AT370" s="207"/>
      <c r="AU370" s="207"/>
      <c r="AV370" s="207"/>
      <c r="AW370" s="207"/>
      <c r="AX370" s="207"/>
      <c r="AY370" s="207"/>
      <c r="AZ370" s="207"/>
      <c r="BA370" s="207"/>
      <c r="BB370" s="207"/>
      <c r="BC370" s="207"/>
      <c r="BD370" s="207"/>
      <c r="BE370" s="207"/>
      <c r="BF370" s="207"/>
      <c r="BG370" s="207"/>
      <c r="BH370" s="207"/>
      <c r="BI370" s="207"/>
      <c r="BJ370" s="207"/>
      <c r="BK370" s="207"/>
      <c r="BL370" s="207"/>
      <c r="BM370" s="208">
        <v>1</v>
      </c>
    </row>
    <row r="371" spans="1:65">
      <c r="A371" s="30"/>
      <c r="B371" s="19">
        <v>1</v>
      </c>
      <c r="C371" s="9">
        <v>2</v>
      </c>
      <c r="D371" s="209">
        <v>56</v>
      </c>
      <c r="E371" s="206"/>
      <c r="F371" s="207"/>
      <c r="G371" s="207"/>
      <c r="H371" s="207"/>
      <c r="I371" s="207"/>
      <c r="J371" s="207"/>
      <c r="K371" s="207"/>
      <c r="L371" s="207"/>
      <c r="M371" s="207"/>
      <c r="N371" s="207"/>
      <c r="O371" s="207"/>
      <c r="P371" s="207"/>
      <c r="Q371" s="207"/>
      <c r="R371" s="207"/>
      <c r="S371" s="207"/>
      <c r="T371" s="207"/>
      <c r="U371" s="207"/>
      <c r="V371" s="207"/>
      <c r="W371" s="207"/>
      <c r="X371" s="207"/>
      <c r="Y371" s="207"/>
      <c r="Z371" s="207"/>
      <c r="AA371" s="207"/>
      <c r="AB371" s="207"/>
      <c r="AC371" s="207"/>
      <c r="AD371" s="207"/>
      <c r="AE371" s="207"/>
      <c r="AF371" s="207"/>
      <c r="AG371" s="207"/>
      <c r="AH371" s="207"/>
      <c r="AI371" s="207"/>
      <c r="AJ371" s="207"/>
      <c r="AK371" s="207"/>
      <c r="AL371" s="207"/>
      <c r="AM371" s="207"/>
      <c r="AN371" s="207"/>
      <c r="AO371" s="207"/>
      <c r="AP371" s="207"/>
      <c r="AQ371" s="207"/>
      <c r="AR371" s="207"/>
      <c r="AS371" s="207"/>
      <c r="AT371" s="207"/>
      <c r="AU371" s="207"/>
      <c r="AV371" s="207"/>
      <c r="AW371" s="207"/>
      <c r="AX371" s="207"/>
      <c r="AY371" s="207"/>
      <c r="AZ371" s="207"/>
      <c r="BA371" s="207"/>
      <c r="BB371" s="207"/>
      <c r="BC371" s="207"/>
      <c r="BD371" s="207"/>
      <c r="BE371" s="207"/>
      <c r="BF371" s="207"/>
      <c r="BG371" s="207"/>
      <c r="BH371" s="207"/>
      <c r="BI371" s="207"/>
      <c r="BJ371" s="207"/>
      <c r="BK371" s="207"/>
      <c r="BL371" s="207"/>
      <c r="BM371" s="208">
        <v>13</v>
      </c>
    </row>
    <row r="372" spans="1:65">
      <c r="A372" s="30"/>
      <c r="B372" s="20" t="s">
        <v>262</v>
      </c>
      <c r="C372" s="12"/>
      <c r="D372" s="213">
        <v>55</v>
      </c>
      <c r="E372" s="206"/>
      <c r="F372" s="207"/>
      <c r="G372" s="207"/>
      <c r="H372" s="207"/>
      <c r="I372" s="207"/>
      <c r="J372" s="207"/>
      <c r="K372" s="207"/>
      <c r="L372" s="207"/>
      <c r="M372" s="207"/>
      <c r="N372" s="207"/>
      <c r="O372" s="207"/>
      <c r="P372" s="207"/>
      <c r="Q372" s="207"/>
      <c r="R372" s="207"/>
      <c r="S372" s="207"/>
      <c r="T372" s="207"/>
      <c r="U372" s="207"/>
      <c r="V372" s="207"/>
      <c r="W372" s="207"/>
      <c r="X372" s="207"/>
      <c r="Y372" s="207"/>
      <c r="Z372" s="207"/>
      <c r="AA372" s="207"/>
      <c r="AB372" s="207"/>
      <c r="AC372" s="207"/>
      <c r="AD372" s="207"/>
      <c r="AE372" s="207"/>
      <c r="AF372" s="207"/>
      <c r="AG372" s="207"/>
      <c r="AH372" s="207"/>
      <c r="AI372" s="207"/>
      <c r="AJ372" s="207"/>
      <c r="AK372" s="207"/>
      <c r="AL372" s="207"/>
      <c r="AM372" s="207"/>
      <c r="AN372" s="207"/>
      <c r="AO372" s="207"/>
      <c r="AP372" s="207"/>
      <c r="AQ372" s="207"/>
      <c r="AR372" s="207"/>
      <c r="AS372" s="207"/>
      <c r="AT372" s="207"/>
      <c r="AU372" s="207"/>
      <c r="AV372" s="207"/>
      <c r="AW372" s="207"/>
      <c r="AX372" s="207"/>
      <c r="AY372" s="207"/>
      <c r="AZ372" s="207"/>
      <c r="BA372" s="207"/>
      <c r="BB372" s="207"/>
      <c r="BC372" s="207"/>
      <c r="BD372" s="207"/>
      <c r="BE372" s="207"/>
      <c r="BF372" s="207"/>
      <c r="BG372" s="207"/>
      <c r="BH372" s="207"/>
      <c r="BI372" s="207"/>
      <c r="BJ372" s="207"/>
      <c r="BK372" s="207"/>
      <c r="BL372" s="207"/>
      <c r="BM372" s="208">
        <v>16</v>
      </c>
    </row>
    <row r="373" spans="1:65">
      <c r="A373" s="30"/>
      <c r="B373" s="3" t="s">
        <v>263</v>
      </c>
      <c r="C373" s="29"/>
      <c r="D373" s="209">
        <v>55</v>
      </c>
      <c r="E373" s="206"/>
      <c r="F373" s="207"/>
      <c r="G373" s="207"/>
      <c r="H373" s="207"/>
      <c r="I373" s="207"/>
      <c r="J373" s="207"/>
      <c r="K373" s="207"/>
      <c r="L373" s="207"/>
      <c r="M373" s="207"/>
      <c r="N373" s="207"/>
      <c r="O373" s="207"/>
      <c r="P373" s="207"/>
      <c r="Q373" s="207"/>
      <c r="R373" s="207"/>
      <c r="S373" s="207"/>
      <c r="T373" s="207"/>
      <c r="U373" s="207"/>
      <c r="V373" s="207"/>
      <c r="W373" s="207"/>
      <c r="X373" s="207"/>
      <c r="Y373" s="207"/>
      <c r="Z373" s="207"/>
      <c r="AA373" s="207"/>
      <c r="AB373" s="207"/>
      <c r="AC373" s="207"/>
      <c r="AD373" s="207"/>
      <c r="AE373" s="207"/>
      <c r="AF373" s="207"/>
      <c r="AG373" s="207"/>
      <c r="AH373" s="207"/>
      <c r="AI373" s="207"/>
      <c r="AJ373" s="207"/>
      <c r="AK373" s="207"/>
      <c r="AL373" s="207"/>
      <c r="AM373" s="207"/>
      <c r="AN373" s="207"/>
      <c r="AO373" s="207"/>
      <c r="AP373" s="207"/>
      <c r="AQ373" s="207"/>
      <c r="AR373" s="207"/>
      <c r="AS373" s="207"/>
      <c r="AT373" s="207"/>
      <c r="AU373" s="207"/>
      <c r="AV373" s="207"/>
      <c r="AW373" s="207"/>
      <c r="AX373" s="207"/>
      <c r="AY373" s="207"/>
      <c r="AZ373" s="207"/>
      <c r="BA373" s="207"/>
      <c r="BB373" s="207"/>
      <c r="BC373" s="207"/>
      <c r="BD373" s="207"/>
      <c r="BE373" s="207"/>
      <c r="BF373" s="207"/>
      <c r="BG373" s="207"/>
      <c r="BH373" s="207"/>
      <c r="BI373" s="207"/>
      <c r="BJ373" s="207"/>
      <c r="BK373" s="207"/>
      <c r="BL373" s="207"/>
      <c r="BM373" s="208">
        <v>55</v>
      </c>
    </row>
    <row r="374" spans="1:65">
      <c r="A374" s="30"/>
      <c r="B374" s="3" t="s">
        <v>264</v>
      </c>
      <c r="C374" s="29"/>
      <c r="D374" s="209">
        <v>1.4142135623730951</v>
      </c>
      <c r="E374" s="206"/>
      <c r="F374" s="207"/>
      <c r="G374" s="207"/>
      <c r="H374" s="207"/>
      <c r="I374" s="207"/>
      <c r="J374" s="207"/>
      <c r="K374" s="207"/>
      <c r="L374" s="207"/>
      <c r="M374" s="207"/>
      <c r="N374" s="207"/>
      <c r="O374" s="207"/>
      <c r="P374" s="207"/>
      <c r="Q374" s="207"/>
      <c r="R374" s="207"/>
      <c r="S374" s="207"/>
      <c r="T374" s="207"/>
      <c r="U374" s="207"/>
      <c r="V374" s="207"/>
      <c r="W374" s="207"/>
      <c r="X374" s="207"/>
      <c r="Y374" s="207"/>
      <c r="Z374" s="207"/>
      <c r="AA374" s="207"/>
      <c r="AB374" s="207"/>
      <c r="AC374" s="207"/>
      <c r="AD374" s="207"/>
      <c r="AE374" s="207"/>
      <c r="AF374" s="207"/>
      <c r="AG374" s="207"/>
      <c r="AH374" s="207"/>
      <c r="AI374" s="207"/>
      <c r="AJ374" s="207"/>
      <c r="AK374" s="207"/>
      <c r="AL374" s="207"/>
      <c r="AM374" s="207"/>
      <c r="AN374" s="207"/>
      <c r="AO374" s="207"/>
      <c r="AP374" s="207"/>
      <c r="AQ374" s="207"/>
      <c r="AR374" s="207"/>
      <c r="AS374" s="207"/>
      <c r="AT374" s="207"/>
      <c r="AU374" s="207"/>
      <c r="AV374" s="207"/>
      <c r="AW374" s="207"/>
      <c r="AX374" s="207"/>
      <c r="AY374" s="207"/>
      <c r="AZ374" s="207"/>
      <c r="BA374" s="207"/>
      <c r="BB374" s="207"/>
      <c r="BC374" s="207"/>
      <c r="BD374" s="207"/>
      <c r="BE374" s="207"/>
      <c r="BF374" s="207"/>
      <c r="BG374" s="207"/>
      <c r="BH374" s="207"/>
      <c r="BI374" s="207"/>
      <c r="BJ374" s="207"/>
      <c r="BK374" s="207"/>
      <c r="BL374" s="207"/>
      <c r="BM374" s="208">
        <v>36</v>
      </c>
    </row>
    <row r="375" spans="1:65">
      <c r="A375" s="30"/>
      <c r="B375" s="3" t="s">
        <v>86</v>
      </c>
      <c r="C375" s="29"/>
      <c r="D375" s="13">
        <v>2.5712973861329001E-2</v>
      </c>
      <c r="E375" s="146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265</v>
      </c>
      <c r="C376" s="29"/>
      <c r="D376" s="13">
        <v>0</v>
      </c>
      <c r="E376" s="146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266</v>
      </c>
      <c r="C377" s="47"/>
      <c r="D377" s="45" t="s">
        <v>267</v>
      </c>
      <c r="E377" s="146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672</v>
      </c>
      <c r="BM379" s="28" t="s">
        <v>323</v>
      </c>
    </row>
    <row r="380" spans="1:65" ht="15">
      <c r="A380" s="25" t="s">
        <v>37</v>
      </c>
      <c r="B380" s="18" t="s">
        <v>110</v>
      </c>
      <c r="C380" s="15" t="s">
        <v>111</v>
      </c>
      <c r="D380" s="16" t="s">
        <v>339</v>
      </c>
      <c r="E380" s="146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231</v>
      </c>
      <c r="C381" s="9" t="s">
        <v>231</v>
      </c>
      <c r="D381" s="10" t="s">
        <v>112</v>
      </c>
      <c r="E381" s="146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349</v>
      </c>
      <c r="E382" s="146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/>
      <c r="C383" s="9"/>
      <c r="D383" s="26"/>
      <c r="E383" s="146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8">
        <v>1</v>
      </c>
      <c r="C384" s="14">
        <v>1</v>
      </c>
      <c r="D384" s="214">
        <v>16</v>
      </c>
      <c r="E384" s="215"/>
      <c r="F384" s="216"/>
      <c r="G384" s="216"/>
      <c r="H384" s="216"/>
      <c r="I384" s="216"/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216"/>
      <c r="U384" s="216"/>
      <c r="V384" s="216"/>
      <c r="W384" s="216"/>
      <c r="X384" s="216"/>
      <c r="Y384" s="216"/>
      <c r="Z384" s="216"/>
      <c r="AA384" s="216"/>
      <c r="AB384" s="216"/>
      <c r="AC384" s="216"/>
      <c r="AD384" s="216"/>
      <c r="AE384" s="216"/>
      <c r="AF384" s="216"/>
      <c r="AG384" s="216"/>
      <c r="AH384" s="216"/>
      <c r="AI384" s="216"/>
      <c r="AJ384" s="216"/>
      <c r="AK384" s="216"/>
      <c r="AL384" s="216"/>
      <c r="AM384" s="216"/>
      <c r="AN384" s="216"/>
      <c r="AO384" s="216"/>
      <c r="AP384" s="216"/>
      <c r="AQ384" s="216"/>
      <c r="AR384" s="216"/>
      <c r="AS384" s="216"/>
      <c r="AT384" s="216"/>
      <c r="AU384" s="216"/>
      <c r="AV384" s="216"/>
      <c r="AW384" s="216"/>
      <c r="AX384" s="216"/>
      <c r="AY384" s="216"/>
      <c r="AZ384" s="216"/>
      <c r="BA384" s="216"/>
      <c r="BB384" s="216"/>
      <c r="BC384" s="216"/>
      <c r="BD384" s="216"/>
      <c r="BE384" s="216"/>
      <c r="BF384" s="216"/>
      <c r="BG384" s="216"/>
      <c r="BH384" s="216"/>
      <c r="BI384" s="216"/>
      <c r="BJ384" s="216"/>
      <c r="BK384" s="216"/>
      <c r="BL384" s="216"/>
      <c r="BM384" s="217">
        <v>1</v>
      </c>
    </row>
    <row r="385" spans="1:65">
      <c r="A385" s="30"/>
      <c r="B385" s="19">
        <v>1</v>
      </c>
      <c r="C385" s="9">
        <v>2</v>
      </c>
      <c r="D385" s="218">
        <v>16</v>
      </c>
      <c r="E385" s="215"/>
      <c r="F385" s="216"/>
      <c r="G385" s="216"/>
      <c r="H385" s="216"/>
      <c r="I385" s="216"/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216"/>
      <c r="U385" s="216"/>
      <c r="V385" s="216"/>
      <c r="W385" s="216"/>
      <c r="X385" s="216"/>
      <c r="Y385" s="216"/>
      <c r="Z385" s="216"/>
      <c r="AA385" s="216"/>
      <c r="AB385" s="216"/>
      <c r="AC385" s="216"/>
      <c r="AD385" s="216"/>
      <c r="AE385" s="216"/>
      <c r="AF385" s="216"/>
      <c r="AG385" s="216"/>
      <c r="AH385" s="216"/>
      <c r="AI385" s="216"/>
      <c r="AJ385" s="216"/>
      <c r="AK385" s="216"/>
      <c r="AL385" s="216"/>
      <c r="AM385" s="216"/>
      <c r="AN385" s="216"/>
      <c r="AO385" s="216"/>
      <c r="AP385" s="216"/>
      <c r="AQ385" s="216"/>
      <c r="AR385" s="216"/>
      <c r="AS385" s="216"/>
      <c r="AT385" s="216"/>
      <c r="AU385" s="216"/>
      <c r="AV385" s="216"/>
      <c r="AW385" s="216"/>
      <c r="AX385" s="216"/>
      <c r="AY385" s="216"/>
      <c r="AZ385" s="216"/>
      <c r="BA385" s="216"/>
      <c r="BB385" s="216"/>
      <c r="BC385" s="216"/>
      <c r="BD385" s="216"/>
      <c r="BE385" s="216"/>
      <c r="BF385" s="216"/>
      <c r="BG385" s="216"/>
      <c r="BH385" s="216"/>
      <c r="BI385" s="216"/>
      <c r="BJ385" s="216"/>
      <c r="BK385" s="216"/>
      <c r="BL385" s="216"/>
      <c r="BM385" s="217">
        <v>15</v>
      </c>
    </row>
    <row r="386" spans="1:65">
      <c r="A386" s="30"/>
      <c r="B386" s="20" t="s">
        <v>262</v>
      </c>
      <c r="C386" s="12"/>
      <c r="D386" s="220">
        <v>16</v>
      </c>
      <c r="E386" s="215"/>
      <c r="F386" s="216"/>
      <c r="G386" s="216"/>
      <c r="H386" s="216"/>
      <c r="I386" s="216"/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  <c r="T386" s="216"/>
      <c r="U386" s="216"/>
      <c r="V386" s="216"/>
      <c r="W386" s="216"/>
      <c r="X386" s="216"/>
      <c r="Y386" s="216"/>
      <c r="Z386" s="216"/>
      <c r="AA386" s="216"/>
      <c r="AB386" s="216"/>
      <c r="AC386" s="216"/>
      <c r="AD386" s="216"/>
      <c r="AE386" s="216"/>
      <c r="AF386" s="216"/>
      <c r="AG386" s="216"/>
      <c r="AH386" s="216"/>
      <c r="AI386" s="216"/>
      <c r="AJ386" s="216"/>
      <c r="AK386" s="216"/>
      <c r="AL386" s="216"/>
      <c r="AM386" s="216"/>
      <c r="AN386" s="216"/>
      <c r="AO386" s="216"/>
      <c r="AP386" s="216"/>
      <c r="AQ386" s="216"/>
      <c r="AR386" s="216"/>
      <c r="AS386" s="216"/>
      <c r="AT386" s="216"/>
      <c r="AU386" s="216"/>
      <c r="AV386" s="216"/>
      <c r="AW386" s="216"/>
      <c r="AX386" s="216"/>
      <c r="AY386" s="216"/>
      <c r="AZ386" s="216"/>
      <c r="BA386" s="216"/>
      <c r="BB386" s="216"/>
      <c r="BC386" s="216"/>
      <c r="BD386" s="216"/>
      <c r="BE386" s="216"/>
      <c r="BF386" s="216"/>
      <c r="BG386" s="216"/>
      <c r="BH386" s="216"/>
      <c r="BI386" s="216"/>
      <c r="BJ386" s="216"/>
      <c r="BK386" s="216"/>
      <c r="BL386" s="216"/>
      <c r="BM386" s="217">
        <v>16</v>
      </c>
    </row>
    <row r="387" spans="1:65">
      <c r="A387" s="30"/>
      <c r="B387" s="3" t="s">
        <v>263</v>
      </c>
      <c r="C387" s="29"/>
      <c r="D387" s="218">
        <v>16</v>
      </c>
      <c r="E387" s="215"/>
      <c r="F387" s="216"/>
      <c r="G387" s="216"/>
      <c r="H387" s="216"/>
      <c r="I387" s="216"/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216"/>
      <c r="U387" s="216"/>
      <c r="V387" s="216"/>
      <c r="W387" s="216"/>
      <c r="X387" s="216"/>
      <c r="Y387" s="216"/>
      <c r="Z387" s="216"/>
      <c r="AA387" s="216"/>
      <c r="AB387" s="216"/>
      <c r="AC387" s="216"/>
      <c r="AD387" s="216"/>
      <c r="AE387" s="216"/>
      <c r="AF387" s="216"/>
      <c r="AG387" s="216"/>
      <c r="AH387" s="216"/>
      <c r="AI387" s="216"/>
      <c r="AJ387" s="216"/>
      <c r="AK387" s="216"/>
      <c r="AL387" s="216"/>
      <c r="AM387" s="216"/>
      <c r="AN387" s="216"/>
      <c r="AO387" s="216"/>
      <c r="AP387" s="216"/>
      <c r="AQ387" s="216"/>
      <c r="AR387" s="216"/>
      <c r="AS387" s="216"/>
      <c r="AT387" s="216"/>
      <c r="AU387" s="216"/>
      <c r="AV387" s="216"/>
      <c r="AW387" s="216"/>
      <c r="AX387" s="216"/>
      <c r="AY387" s="216"/>
      <c r="AZ387" s="216"/>
      <c r="BA387" s="216"/>
      <c r="BB387" s="216"/>
      <c r="BC387" s="216"/>
      <c r="BD387" s="216"/>
      <c r="BE387" s="216"/>
      <c r="BF387" s="216"/>
      <c r="BG387" s="216"/>
      <c r="BH387" s="216"/>
      <c r="BI387" s="216"/>
      <c r="BJ387" s="216"/>
      <c r="BK387" s="216"/>
      <c r="BL387" s="216"/>
      <c r="BM387" s="217">
        <v>16</v>
      </c>
    </row>
    <row r="388" spans="1:65">
      <c r="A388" s="30"/>
      <c r="B388" s="3" t="s">
        <v>264</v>
      </c>
      <c r="C388" s="29"/>
      <c r="D388" s="218">
        <v>0</v>
      </c>
      <c r="E388" s="215"/>
      <c r="F388" s="216"/>
      <c r="G388" s="216"/>
      <c r="H388" s="216"/>
      <c r="I388" s="216"/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6"/>
      <c r="Y388" s="216"/>
      <c r="Z388" s="216"/>
      <c r="AA388" s="216"/>
      <c r="AB388" s="216"/>
      <c r="AC388" s="216"/>
      <c r="AD388" s="216"/>
      <c r="AE388" s="216"/>
      <c r="AF388" s="216"/>
      <c r="AG388" s="216"/>
      <c r="AH388" s="216"/>
      <c r="AI388" s="216"/>
      <c r="AJ388" s="216"/>
      <c r="AK388" s="216"/>
      <c r="AL388" s="216"/>
      <c r="AM388" s="216"/>
      <c r="AN388" s="216"/>
      <c r="AO388" s="216"/>
      <c r="AP388" s="216"/>
      <c r="AQ388" s="216"/>
      <c r="AR388" s="216"/>
      <c r="AS388" s="216"/>
      <c r="AT388" s="216"/>
      <c r="AU388" s="216"/>
      <c r="AV388" s="216"/>
      <c r="AW388" s="216"/>
      <c r="AX388" s="216"/>
      <c r="AY388" s="216"/>
      <c r="AZ388" s="216"/>
      <c r="BA388" s="216"/>
      <c r="BB388" s="216"/>
      <c r="BC388" s="216"/>
      <c r="BD388" s="216"/>
      <c r="BE388" s="216"/>
      <c r="BF388" s="216"/>
      <c r="BG388" s="216"/>
      <c r="BH388" s="216"/>
      <c r="BI388" s="216"/>
      <c r="BJ388" s="216"/>
      <c r="BK388" s="216"/>
      <c r="BL388" s="216"/>
      <c r="BM388" s="217">
        <v>37</v>
      </c>
    </row>
    <row r="389" spans="1:65">
      <c r="A389" s="30"/>
      <c r="B389" s="3" t="s">
        <v>86</v>
      </c>
      <c r="C389" s="29"/>
      <c r="D389" s="13">
        <v>0</v>
      </c>
      <c r="E389" s="146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265</v>
      </c>
      <c r="C390" s="29"/>
      <c r="D390" s="13">
        <v>0</v>
      </c>
      <c r="E390" s="146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266</v>
      </c>
      <c r="C391" s="47"/>
      <c r="D391" s="45" t="s">
        <v>267</v>
      </c>
      <c r="E391" s="146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673</v>
      </c>
      <c r="BM393" s="28" t="s">
        <v>323</v>
      </c>
    </row>
    <row r="394" spans="1:65" ht="15">
      <c r="A394" s="25" t="s">
        <v>40</v>
      </c>
      <c r="B394" s="18" t="s">
        <v>110</v>
      </c>
      <c r="C394" s="15" t="s">
        <v>111</v>
      </c>
      <c r="D394" s="16" t="s">
        <v>339</v>
      </c>
      <c r="E394" s="146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231</v>
      </c>
      <c r="C395" s="9" t="s">
        <v>231</v>
      </c>
      <c r="D395" s="10" t="s">
        <v>112</v>
      </c>
      <c r="E395" s="146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349</v>
      </c>
      <c r="E396" s="146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46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7.55</v>
      </c>
      <c r="E398" s="146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7.58</v>
      </c>
      <c r="E399" s="146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32</v>
      </c>
    </row>
    <row r="400" spans="1:65">
      <c r="A400" s="30"/>
      <c r="B400" s="20" t="s">
        <v>262</v>
      </c>
      <c r="C400" s="12"/>
      <c r="D400" s="23">
        <v>7.5649999999999995</v>
      </c>
      <c r="E400" s="146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263</v>
      </c>
      <c r="C401" s="29"/>
      <c r="D401" s="11">
        <v>7.5649999999999995</v>
      </c>
      <c r="E401" s="146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7.5650000000000004</v>
      </c>
    </row>
    <row r="402" spans="1:65">
      <c r="A402" s="30"/>
      <c r="B402" s="3" t="s">
        <v>264</v>
      </c>
      <c r="C402" s="29"/>
      <c r="D402" s="24">
        <v>2.12132034355966E-2</v>
      </c>
      <c r="E402" s="146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38</v>
      </c>
    </row>
    <row r="403" spans="1:65">
      <c r="A403" s="30"/>
      <c r="B403" s="3" t="s">
        <v>86</v>
      </c>
      <c r="C403" s="29"/>
      <c r="D403" s="13">
        <v>2.8041247105877859E-3</v>
      </c>
      <c r="E403" s="146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265</v>
      </c>
      <c r="C404" s="29"/>
      <c r="D404" s="13">
        <v>-1.1102230246251565E-16</v>
      </c>
      <c r="E404" s="146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266</v>
      </c>
      <c r="C405" s="47"/>
      <c r="D405" s="45" t="s">
        <v>267</v>
      </c>
      <c r="E405" s="146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674</v>
      </c>
      <c r="BM407" s="28" t="s">
        <v>323</v>
      </c>
    </row>
    <row r="408" spans="1:65" ht="15">
      <c r="A408" s="25" t="s">
        <v>43</v>
      </c>
      <c r="B408" s="18" t="s">
        <v>110</v>
      </c>
      <c r="C408" s="15" t="s">
        <v>111</v>
      </c>
      <c r="D408" s="16" t="s">
        <v>339</v>
      </c>
      <c r="E408" s="146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231</v>
      </c>
      <c r="C409" s="9" t="s">
        <v>231</v>
      </c>
      <c r="D409" s="10" t="s">
        <v>112</v>
      </c>
      <c r="E409" s="146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349</v>
      </c>
      <c r="E410" s="146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0</v>
      </c>
    </row>
    <row r="411" spans="1:65">
      <c r="A411" s="30"/>
      <c r="B411" s="19"/>
      <c r="C411" s="9"/>
      <c r="D411" s="26"/>
      <c r="E411" s="146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0</v>
      </c>
    </row>
    <row r="412" spans="1:65">
      <c r="A412" s="30"/>
      <c r="B412" s="18">
        <v>1</v>
      </c>
      <c r="C412" s="14">
        <v>1</v>
      </c>
      <c r="D412" s="204">
        <v>78.3</v>
      </c>
      <c r="E412" s="206"/>
      <c r="F412" s="207"/>
      <c r="G412" s="207"/>
      <c r="H412" s="207"/>
      <c r="I412" s="207"/>
      <c r="J412" s="207"/>
      <c r="K412" s="207"/>
      <c r="L412" s="207"/>
      <c r="M412" s="207"/>
      <c r="N412" s="207"/>
      <c r="O412" s="207"/>
      <c r="P412" s="207"/>
      <c r="Q412" s="207"/>
      <c r="R412" s="207"/>
      <c r="S412" s="207"/>
      <c r="T412" s="207"/>
      <c r="U412" s="207"/>
      <c r="V412" s="207"/>
      <c r="W412" s="207"/>
      <c r="X412" s="207"/>
      <c r="Y412" s="207"/>
      <c r="Z412" s="207"/>
      <c r="AA412" s="207"/>
      <c r="AB412" s="207"/>
      <c r="AC412" s="207"/>
      <c r="AD412" s="207"/>
      <c r="AE412" s="207"/>
      <c r="AF412" s="207"/>
      <c r="AG412" s="207"/>
      <c r="AH412" s="207"/>
      <c r="AI412" s="207"/>
      <c r="AJ412" s="207"/>
      <c r="AK412" s="207"/>
      <c r="AL412" s="207"/>
      <c r="AM412" s="207"/>
      <c r="AN412" s="207"/>
      <c r="AO412" s="207"/>
      <c r="AP412" s="207"/>
      <c r="AQ412" s="207"/>
      <c r="AR412" s="207"/>
      <c r="AS412" s="207"/>
      <c r="AT412" s="207"/>
      <c r="AU412" s="207"/>
      <c r="AV412" s="207"/>
      <c r="AW412" s="207"/>
      <c r="AX412" s="207"/>
      <c r="AY412" s="207"/>
      <c r="AZ412" s="207"/>
      <c r="BA412" s="207"/>
      <c r="BB412" s="207"/>
      <c r="BC412" s="207"/>
      <c r="BD412" s="207"/>
      <c r="BE412" s="207"/>
      <c r="BF412" s="207"/>
      <c r="BG412" s="207"/>
      <c r="BH412" s="207"/>
      <c r="BI412" s="207"/>
      <c r="BJ412" s="207"/>
      <c r="BK412" s="207"/>
      <c r="BL412" s="207"/>
      <c r="BM412" s="208">
        <v>1</v>
      </c>
    </row>
    <row r="413" spans="1:65">
      <c r="A413" s="30"/>
      <c r="B413" s="19">
        <v>1</v>
      </c>
      <c r="C413" s="9">
        <v>2</v>
      </c>
      <c r="D413" s="209">
        <v>77.5</v>
      </c>
      <c r="E413" s="206"/>
      <c r="F413" s="207"/>
      <c r="G413" s="207"/>
      <c r="H413" s="207"/>
      <c r="I413" s="207"/>
      <c r="J413" s="207"/>
      <c r="K413" s="207"/>
      <c r="L413" s="207"/>
      <c r="M413" s="207"/>
      <c r="N413" s="207"/>
      <c r="O413" s="207"/>
      <c r="P413" s="207"/>
      <c r="Q413" s="207"/>
      <c r="R413" s="207"/>
      <c r="S413" s="207"/>
      <c r="T413" s="207"/>
      <c r="U413" s="207"/>
      <c r="V413" s="207"/>
      <c r="W413" s="207"/>
      <c r="X413" s="207"/>
      <c r="Y413" s="207"/>
      <c r="Z413" s="207"/>
      <c r="AA413" s="207"/>
      <c r="AB413" s="207"/>
      <c r="AC413" s="207"/>
      <c r="AD413" s="207"/>
      <c r="AE413" s="207"/>
      <c r="AF413" s="207"/>
      <c r="AG413" s="207"/>
      <c r="AH413" s="207"/>
      <c r="AI413" s="207"/>
      <c r="AJ413" s="207"/>
      <c r="AK413" s="207"/>
      <c r="AL413" s="207"/>
      <c r="AM413" s="207"/>
      <c r="AN413" s="207"/>
      <c r="AO413" s="207"/>
      <c r="AP413" s="207"/>
      <c r="AQ413" s="207"/>
      <c r="AR413" s="207"/>
      <c r="AS413" s="207"/>
      <c r="AT413" s="207"/>
      <c r="AU413" s="207"/>
      <c r="AV413" s="207"/>
      <c r="AW413" s="207"/>
      <c r="AX413" s="207"/>
      <c r="AY413" s="207"/>
      <c r="AZ413" s="207"/>
      <c r="BA413" s="207"/>
      <c r="BB413" s="207"/>
      <c r="BC413" s="207"/>
      <c r="BD413" s="207"/>
      <c r="BE413" s="207"/>
      <c r="BF413" s="207"/>
      <c r="BG413" s="207"/>
      <c r="BH413" s="207"/>
      <c r="BI413" s="207"/>
      <c r="BJ413" s="207"/>
      <c r="BK413" s="207"/>
      <c r="BL413" s="207"/>
      <c r="BM413" s="208">
        <v>33</v>
      </c>
    </row>
    <row r="414" spans="1:65">
      <c r="A414" s="30"/>
      <c r="B414" s="20" t="s">
        <v>262</v>
      </c>
      <c r="C414" s="12"/>
      <c r="D414" s="213">
        <v>77.900000000000006</v>
      </c>
      <c r="E414" s="206"/>
      <c r="F414" s="207"/>
      <c r="G414" s="207"/>
      <c r="H414" s="207"/>
      <c r="I414" s="207"/>
      <c r="J414" s="207"/>
      <c r="K414" s="207"/>
      <c r="L414" s="207"/>
      <c r="M414" s="207"/>
      <c r="N414" s="207"/>
      <c r="O414" s="207"/>
      <c r="P414" s="207"/>
      <c r="Q414" s="207"/>
      <c r="R414" s="207"/>
      <c r="S414" s="207"/>
      <c r="T414" s="207"/>
      <c r="U414" s="207"/>
      <c r="V414" s="207"/>
      <c r="W414" s="207"/>
      <c r="X414" s="207"/>
      <c r="Y414" s="207"/>
      <c r="Z414" s="207"/>
      <c r="AA414" s="207"/>
      <c r="AB414" s="207"/>
      <c r="AC414" s="207"/>
      <c r="AD414" s="207"/>
      <c r="AE414" s="207"/>
      <c r="AF414" s="207"/>
      <c r="AG414" s="207"/>
      <c r="AH414" s="207"/>
      <c r="AI414" s="207"/>
      <c r="AJ414" s="207"/>
      <c r="AK414" s="207"/>
      <c r="AL414" s="207"/>
      <c r="AM414" s="207"/>
      <c r="AN414" s="207"/>
      <c r="AO414" s="207"/>
      <c r="AP414" s="207"/>
      <c r="AQ414" s="207"/>
      <c r="AR414" s="207"/>
      <c r="AS414" s="207"/>
      <c r="AT414" s="207"/>
      <c r="AU414" s="207"/>
      <c r="AV414" s="207"/>
      <c r="AW414" s="207"/>
      <c r="AX414" s="207"/>
      <c r="AY414" s="207"/>
      <c r="AZ414" s="207"/>
      <c r="BA414" s="207"/>
      <c r="BB414" s="207"/>
      <c r="BC414" s="207"/>
      <c r="BD414" s="207"/>
      <c r="BE414" s="207"/>
      <c r="BF414" s="207"/>
      <c r="BG414" s="207"/>
      <c r="BH414" s="207"/>
      <c r="BI414" s="207"/>
      <c r="BJ414" s="207"/>
      <c r="BK414" s="207"/>
      <c r="BL414" s="207"/>
      <c r="BM414" s="208">
        <v>16</v>
      </c>
    </row>
    <row r="415" spans="1:65">
      <c r="A415" s="30"/>
      <c r="B415" s="3" t="s">
        <v>263</v>
      </c>
      <c r="C415" s="29"/>
      <c r="D415" s="209">
        <v>77.900000000000006</v>
      </c>
      <c r="E415" s="206"/>
      <c r="F415" s="207"/>
      <c r="G415" s="207"/>
      <c r="H415" s="207"/>
      <c r="I415" s="207"/>
      <c r="J415" s="207"/>
      <c r="K415" s="207"/>
      <c r="L415" s="207"/>
      <c r="M415" s="207"/>
      <c r="N415" s="207"/>
      <c r="O415" s="207"/>
      <c r="P415" s="207"/>
      <c r="Q415" s="207"/>
      <c r="R415" s="207"/>
      <c r="S415" s="207"/>
      <c r="T415" s="207"/>
      <c r="U415" s="207"/>
      <c r="V415" s="207"/>
      <c r="W415" s="207"/>
      <c r="X415" s="207"/>
      <c r="Y415" s="207"/>
      <c r="Z415" s="207"/>
      <c r="AA415" s="207"/>
      <c r="AB415" s="207"/>
      <c r="AC415" s="207"/>
      <c r="AD415" s="207"/>
      <c r="AE415" s="207"/>
      <c r="AF415" s="207"/>
      <c r="AG415" s="207"/>
      <c r="AH415" s="207"/>
      <c r="AI415" s="207"/>
      <c r="AJ415" s="207"/>
      <c r="AK415" s="207"/>
      <c r="AL415" s="207"/>
      <c r="AM415" s="207"/>
      <c r="AN415" s="207"/>
      <c r="AO415" s="207"/>
      <c r="AP415" s="207"/>
      <c r="AQ415" s="207"/>
      <c r="AR415" s="207"/>
      <c r="AS415" s="207"/>
      <c r="AT415" s="207"/>
      <c r="AU415" s="207"/>
      <c r="AV415" s="207"/>
      <c r="AW415" s="207"/>
      <c r="AX415" s="207"/>
      <c r="AY415" s="207"/>
      <c r="AZ415" s="207"/>
      <c r="BA415" s="207"/>
      <c r="BB415" s="207"/>
      <c r="BC415" s="207"/>
      <c r="BD415" s="207"/>
      <c r="BE415" s="207"/>
      <c r="BF415" s="207"/>
      <c r="BG415" s="207"/>
      <c r="BH415" s="207"/>
      <c r="BI415" s="207"/>
      <c r="BJ415" s="207"/>
      <c r="BK415" s="207"/>
      <c r="BL415" s="207"/>
      <c r="BM415" s="208">
        <v>77.900000000000006</v>
      </c>
    </row>
    <row r="416" spans="1:65">
      <c r="A416" s="30"/>
      <c r="B416" s="3" t="s">
        <v>264</v>
      </c>
      <c r="C416" s="29"/>
      <c r="D416" s="209">
        <v>0.56568542494923602</v>
      </c>
      <c r="E416" s="206"/>
      <c r="F416" s="207"/>
      <c r="G416" s="207"/>
      <c r="H416" s="207"/>
      <c r="I416" s="207"/>
      <c r="J416" s="207"/>
      <c r="K416" s="207"/>
      <c r="L416" s="207"/>
      <c r="M416" s="207"/>
      <c r="N416" s="207"/>
      <c r="O416" s="207"/>
      <c r="P416" s="207"/>
      <c r="Q416" s="207"/>
      <c r="R416" s="207"/>
      <c r="S416" s="207"/>
      <c r="T416" s="207"/>
      <c r="U416" s="207"/>
      <c r="V416" s="207"/>
      <c r="W416" s="207"/>
      <c r="X416" s="207"/>
      <c r="Y416" s="207"/>
      <c r="Z416" s="207"/>
      <c r="AA416" s="207"/>
      <c r="AB416" s="207"/>
      <c r="AC416" s="207"/>
      <c r="AD416" s="207"/>
      <c r="AE416" s="207"/>
      <c r="AF416" s="207"/>
      <c r="AG416" s="207"/>
      <c r="AH416" s="207"/>
      <c r="AI416" s="207"/>
      <c r="AJ416" s="207"/>
      <c r="AK416" s="207"/>
      <c r="AL416" s="207"/>
      <c r="AM416" s="207"/>
      <c r="AN416" s="207"/>
      <c r="AO416" s="207"/>
      <c r="AP416" s="207"/>
      <c r="AQ416" s="207"/>
      <c r="AR416" s="207"/>
      <c r="AS416" s="207"/>
      <c r="AT416" s="207"/>
      <c r="AU416" s="207"/>
      <c r="AV416" s="207"/>
      <c r="AW416" s="207"/>
      <c r="AX416" s="207"/>
      <c r="AY416" s="207"/>
      <c r="AZ416" s="207"/>
      <c r="BA416" s="207"/>
      <c r="BB416" s="207"/>
      <c r="BC416" s="207"/>
      <c r="BD416" s="207"/>
      <c r="BE416" s="207"/>
      <c r="BF416" s="207"/>
      <c r="BG416" s="207"/>
      <c r="BH416" s="207"/>
      <c r="BI416" s="207"/>
      <c r="BJ416" s="207"/>
      <c r="BK416" s="207"/>
      <c r="BL416" s="207"/>
      <c r="BM416" s="208">
        <v>39</v>
      </c>
    </row>
    <row r="417" spans="1:65">
      <c r="A417" s="30"/>
      <c r="B417" s="3" t="s">
        <v>86</v>
      </c>
      <c r="C417" s="29"/>
      <c r="D417" s="13">
        <v>7.2616870981930164E-3</v>
      </c>
      <c r="E417" s="146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265</v>
      </c>
      <c r="C418" s="29"/>
      <c r="D418" s="13">
        <v>0</v>
      </c>
      <c r="E418" s="146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266</v>
      </c>
      <c r="C419" s="47"/>
      <c r="D419" s="45" t="s">
        <v>267</v>
      </c>
      <c r="E419" s="146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675</v>
      </c>
      <c r="BM421" s="28" t="s">
        <v>323</v>
      </c>
    </row>
    <row r="422" spans="1:65" ht="15">
      <c r="A422" s="25" t="s">
        <v>59</v>
      </c>
      <c r="B422" s="18" t="s">
        <v>110</v>
      </c>
      <c r="C422" s="15" t="s">
        <v>111</v>
      </c>
      <c r="D422" s="16" t="s">
        <v>339</v>
      </c>
      <c r="E422" s="146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231</v>
      </c>
      <c r="C423" s="9" t="s">
        <v>231</v>
      </c>
      <c r="D423" s="10" t="s">
        <v>112</v>
      </c>
      <c r="E423" s="146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349</v>
      </c>
      <c r="E424" s="146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46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22" t="s">
        <v>105</v>
      </c>
      <c r="E426" s="202"/>
      <c r="F426" s="203"/>
      <c r="G426" s="203"/>
      <c r="H426" s="203"/>
      <c r="I426" s="203"/>
      <c r="J426" s="203"/>
      <c r="K426" s="203"/>
      <c r="L426" s="203"/>
      <c r="M426" s="203"/>
      <c r="N426" s="203"/>
      <c r="O426" s="203"/>
      <c r="P426" s="203"/>
      <c r="Q426" s="203"/>
      <c r="R426" s="203"/>
      <c r="S426" s="203"/>
      <c r="T426" s="203"/>
      <c r="U426" s="203"/>
      <c r="V426" s="203"/>
      <c r="W426" s="203"/>
      <c r="X426" s="203"/>
      <c r="Y426" s="203"/>
      <c r="Z426" s="203"/>
      <c r="AA426" s="203"/>
      <c r="AB426" s="203"/>
      <c r="AC426" s="203"/>
      <c r="AD426" s="203"/>
      <c r="AE426" s="203"/>
      <c r="AF426" s="203"/>
      <c r="AG426" s="203"/>
      <c r="AH426" s="203"/>
      <c r="AI426" s="203"/>
      <c r="AJ426" s="203"/>
      <c r="AK426" s="203"/>
      <c r="AL426" s="203"/>
      <c r="AM426" s="203"/>
      <c r="AN426" s="203"/>
      <c r="AO426" s="203"/>
      <c r="AP426" s="203"/>
      <c r="AQ426" s="203"/>
      <c r="AR426" s="203"/>
      <c r="AS426" s="203"/>
      <c r="AT426" s="203"/>
      <c r="AU426" s="203"/>
      <c r="AV426" s="203"/>
      <c r="AW426" s="203"/>
      <c r="AX426" s="203"/>
      <c r="AY426" s="203"/>
      <c r="AZ426" s="203"/>
      <c r="BA426" s="203"/>
      <c r="BB426" s="203"/>
      <c r="BC426" s="203"/>
      <c r="BD426" s="203"/>
      <c r="BE426" s="203"/>
      <c r="BF426" s="203"/>
      <c r="BG426" s="203"/>
      <c r="BH426" s="203"/>
      <c r="BI426" s="203"/>
      <c r="BJ426" s="203"/>
      <c r="BK426" s="203"/>
      <c r="BL426" s="203"/>
      <c r="BM426" s="223">
        <v>1</v>
      </c>
    </row>
    <row r="427" spans="1:65">
      <c r="A427" s="30"/>
      <c r="B427" s="19">
        <v>1</v>
      </c>
      <c r="C427" s="9">
        <v>2</v>
      </c>
      <c r="D427" s="224" t="s">
        <v>105</v>
      </c>
      <c r="E427" s="202"/>
      <c r="F427" s="203"/>
      <c r="G427" s="203"/>
      <c r="H427" s="203"/>
      <c r="I427" s="203"/>
      <c r="J427" s="203"/>
      <c r="K427" s="203"/>
      <c r="L427" s="203"/>
      <c r="M427" s="203"/>
      <c r="N427" s="203"/>
      <c r="O427" s="203"/>
      <c r="P427" s="203"/>
      <c r="Q427" s="203"/>
      <c r="R427" s="203"/>
      <c r="S427" s="203"/>
      <c r="T427" s="203"/>
      <c r="U427" s="203"/>
      <c r="V427" s="203"/>
      <c r="W427" s="203"/>
      <c r="X427" s="203"/>
      <c r="Y427" s="203"/>
      <c r="Z427" s="203"/>
      <c r="AA427" s="203"/>
      <c r="AB427" s="203"/>
      <c r="AC427" s="203"/>
      <c r="AD427" s="203"/>
      <c r="AE427" s="203"/>
      <c r="AF427" s="203"/>
      <c r="AG427" s="203"/>
      <c r="AH427" s="203"/>
      <c r="AI427" s="203"/>
      <c r="AJ427" s="203"/>
      <c r="AK427" s="203"/>
      <c r="AL427" s="203"/>
      <c r="AM427" s="203"/>
      <c r="AN427" s="203"/>
      <c r="AO427" s="203"/>
      <c r="AP427" s="203"/>
      <c r="AQ427" s="203"/>
      <c r="AR427" s="203"/>
      <c r="AS427" s="203"/>
      <c r="AT427" s="203"/>
      <c r="AU427" s="203"/>
      <c r="AV427" s="203"/>
      <c r="AW427" s="203"/>
      <c r="AX427" s="203"/>
      <c r="AY427" s="203"/>
      <c r="AZ427" s="203"/>
      <c r="BA427" s="203"/>
      <c r="BB427" s="203"/>
      <c r="BC427" s="203"/>
      <c r="BD427" s="203"/>
      <c r="BE427" s="203"/>
      <c r="BF427" s="203"/>
      <c r="BG427" s="203"/>
      <c r="BH427" s="203"/>
      <c r="BI427" s="203"/>
      <c r="BJ427" s="203"/>
      <c r="BK427" s="203"/>
      <c r="BL427" s="203"/>
      <c r="BM427" s="223">
        <v>34</v>
      </c>
    </row>
    <row r="428" spans="1:65">
      <c r="A428" s="30"/>
      <c r="B428" s="20" t="s">
        <v>262</v>
      </c>
      <c r="C428" s="12"/>
      <c r="D428" s="226" t="s">
        <v>696</v>
      </c>
      <c r="E428" s="202"/>
      <c r="F428" s="203"/>
      <c r="G428" s="203"/>
      <c r="H428" s="203"/>
      <c r="I428" s="203"/>
      <c r="J428" s="203"/>
      <c r="K428" s="203"/>
      <c r="L428" s="203"/>
      <c r="M428" s="203"/>
      <c r="N428" s="203"/>
      <c r="O428" s="203"/>
      <c r="P428" s="203"/>
      <c r="Q428" s="203"/>
      <c r="R428" s="203"/>
      <c r="S428" s="203"/>
      <c r="T428" s="203"/>
      <c r="U428" s="203"/>
      <c r="V428" s="203"/>
      <c r="W428" s="203"/>
      <c r="X428" s="203"/>
      <c r="Y428" s="203"/>
      <c r="Z428" s="203"/>
      <c r="AA428" s="203"/>
      <c r="AB428" s="203"/>
      <c r="AC428" s="203"/>
      <c r="AD428" s="203"/>
      <c r="AE428" s="203"/>
      <c r="AF428" s="203"/>
      <c r="AG428" s="203"/>
      <c r="AH428" s="203"/>
      <c r="AI428" s="203"/>
      <c r="AJ428" s="203"/>
      <c r="AK428" s="203"/>
      <c r="AL428" s="203"/>
      <c r="AM428" s="203"/>
      <c r="AN428" s="203"/>
      <c r="AO428" s="203"/>
      <c r="AP428" s="203"/>
      <c r="AQ428" s="203"/>
      <c r="AR428" s="203"/>
      <c r="AS428" s="203"/>
      <c r="AT428" s="203"/>
      <c r="AU428" s="203"/>
      <c r="AV428" s="203"/>
      <c r="AW428" s="203"/>
      <c r="AX428" s="203"/>
      <c r="AY428" s="203"/>
      <c r="AZ428" s="203"/>
      <c r="BA428" s="203"/>
      <c r="BB428" s="203"/>
      <c r="BC428" s="203"/>
      <c r="BD428" s="203"/>
      <c r="BE428" s="203"/>
      <c r="BF428" s="203"/>
      <c r="BG428" s="203"/>
      <c r="BH428" s="203"/>
      <c r="BI428" s="203"/>
      <c r="BJ428" s="203"/>
      <c r="BK428" s="203"/>
      <c r="BL428" s="203"/>
      <c r="BM428" s="223">
        <v>16</v>
      </c>
    </row>
    <row r="429" spans="1:65">
      <c r="A429" s="30"/>
      <c r="B429" s="3" t="s">
        <v>263</v>
      </c>
      <c r="C429" s="29"/>
      <c r="D429" s="24" t="s">
        <v>696</v>
      </c>
      <c r="E429" s="202"/>
      <c r="F429" s="203"/>
      <c r="G429" s="203"/>
      <c r="H429" s="203"/>
      <c r="I429" s="203"/>
      <c r="J429" s="203"/>
      <c r="K429" s="203"/>
      <c r="L429" s="203"/>
      <c r="M429" s="203"/>
      <c r="N429" s="203"/>
      <c r="O429" s="203"/>
      <c r="P429" s="203"/>
      <c r="Q429" s="203"/>
      <c r="R429" s="203"/>
      <c r="S429" s="203"/>
      <c r="T429" s="203"/>
      <c r="U429" s="203"/>
      <c r="V429" s="203"/>
      <c r="W429" s="203"/>
      <c r="X429" s="203"/>
      <c r="Y429" s="203"/>
      <c r="Z429" s="203"/>
      <c r="AA429" s="203"/>
      <c r="AB429" s="203"/>
      <c r="AC429" s="203"/>
      <c r="AD429" s="203"/>
      <c r="AE429" s="203"/>
      <c r="AF429" s="203"/>
      <c r="AG429" s="203"/>
      <c r="AH429" s="203"/>
      <c r="AI429" s="203"/>
      <c r="AJ429" s="203"/>
      <c r="AK429" s="203"/>
      <c r="AL429" s="203"/>
      <c r="AM429" s="203"/>
      <c r="AN429" s="203"/>
      <c r="AO429" s="203"/>
      <c r="AP429" s="203"/>
      <c r="AQ429" s="203"/>
      <c r="AR429" s="203"/>
      <c r="AS429" s="203"/>
      <c r="AT429" s="203"/>
      <c r="AU429" s="203"/>
      <c r="AV429" s="203"/>
      <c r="AW429" s="203"/>
      <c r="AX429" s="203"/>
      <c r="AY429" s="203"/>
      <c r="AZ429" s="203"/>
      <c r="BA429" s="203"/>
      <c r="BB429" s="203"/>
      <c r="BC429" s="203"/>
      <c r="BD429" s="203"/>
      <c r="BE429" s="203"/>
      <c r="BF429" s="203"/>
      <c r="BG429" s="203"/>
      <c r="BH429" s="203"/>
      <c r="BI429" s="203"/>
      <c r="BJ429" s="203"/>
      <c r="BK429" s="203"/>
      <c r="BL429" s="203"/>
      <c r="BM429" s="223" t="s">
        <v>105</v>
      </c>
    </row>
    <row r="430" spans="1:65">
      <c r="A430" s="30"/>
      <c r="B430" s="3" t="s">
        <v>264</v>
      </c>
      <c r="C430" s="29"/>
      <c r="D430" s="24" t="s">
        <v>696</v>
      </c>
      <c r="E430" s="202"/>
      <c r="F430" s="203"/>
      <c r="G430" s="203"/>
      <c r="H430" s="203"/>
      <c r="I430" s="203"/>
      <c r="J430" s="203"/>
      <c r="K430" s="203"/>
      <c r="L430" s="203"/>
      <c r="M430" s="203"/>
      <c r="N430" s="203"/>
      <c r="O430" s="203"/>
      <c r="P430" s="203"/>
      <c r="Q430" s="203"/>
      <c r="R430" s="203"/>
      <c r="S430" s="203"/>
      <c r="T430" s="203"/>
      <c r="U430" s="203"/>
      <c r="V430" s="203"/>
      <c r="W430" s="203"/>
      <c r="X430" s="203"/>
      <c r="Y430" s="203"/>
      <c r="Z430" s="203"/>
      <c r="AA430" s="203"/>
      <c r="AB430" s="203"/>
      <c r="AC430" s="203"/>
      <c r="AD430" s="203"/>
      <c r="AE430" s="203"/>
      <c r="AF430" s="203"/>
      <c r="AG430" s="203"/>
      <c r="AH430" s="203"/>
      <c r="AI430" s="203"/>
      <c r="AJ430" s="203"/>
      <c r="AK430" s="203"/>
      <c r="AL430" s="203"/>
      <c r="AM430" s="203"/>
      <c r="AN430" s="203"/>
      <c r="AO430" s="203"/>
      <c r="AP430" s="203"/>
      <c r="AQ430" s="203"/>
      <c r="AR430" s="203"/>
      <c r="AS430" s="203"/>
      <c r="AT430" s="203"/>
      <c r="AU430" s="203"/>
      <c r="AV430" s="203"/>
      <c r="AW430" s="203"/>
      <c r="AX430" s="203"/>
      <c r="AY430" s="203"/>
      <c r="AZ430" s="203"/>
      <c r="BA430" s="203"/>
      <c r="BB430" s="203"/>
      <c r="BC430" s="203"/>
      <c r="BD430" s="203"/>
      <c r="BE430" s="203"/>
      <c r="BF430" s="203"/>
      <c r="BG430" s="203"/>
      <c r="BH430" s="203"/>
      <c r="BI430" s="203"/>
      <c r="BJ430" s="203"/>
      <c r="BK430" s="203"/>
      <c r="BL430" s="203"/>
      <c r="BM430" s="223">
        <v>40</v>
      </c>
    </row>
    <row r="431" spans="1:65">
      <c r="A431" s="30"/>
      <c r="B431" s="3" t="s">
        <v>86</v>
      </c>
      <c r="C431" s="29"/>
      <c r="D431" s="13" t="s">
        <v>696</v>
      </c>
      <c r="E431" s="146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265</v>
      </c>
      <c r="C432" s="29"/>
      <c r="D432" s="13" t="s">
        <v>696</v>
      </c>
      <c r="E432" s="146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266</v>
      </c>
      <c r="C433" s="47"/>
      <c r="D433" s="45" t="s">
        <v>267</v>
      </c>
      <c r="E433" s="146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676</v>
      </c>
      <c r="BM435" s="28" t="s">
        <v>323</v>
      </c>
    </row>
    <row r="436" spans="1:65" ht="15">
      <c r="A436" s="25" t="s">
        <v>6</v>
      </c>
      <c r="B436" s="18" t="s">
        <v>110</v>
      </c>
      <c r="C436" s="15" t="s">
        <v>111</v>
      </c>
      <c r="D436" s="16" t="s">
        <v>339</v>
      </c>
      <c r="E436" s="146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231</v>
      </c>
      <c r="C437" s="9" t="s">
        <v>231</v>
      </c>
      <c r="D437" s="10" t="s">
        <v>112</v>
      </c>
      <c r="E437" s="146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349</v>
      </c>
      <c r="E438" s="146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2</v>
      </c>
    </row>
    <row r="439" spans="1:65">
      <c r="A439" s="30"/>
      <c r="B439" s="19"/>
      <c r="C439" s="9"/>
      <c r="D439" s="26"/>
      <c r="E439" s="146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2</v>
      </c>
    </row>
    <row r="440" spans="1:65">
      <c r="A440" s="30"/>
      <c r="B440" s="18">
        <v>1</v>
      </c>
      <c r="C440" s="14">
        <v>1</v>
      </c>
      <c r="D440" s="22">
        <v>4.8</v>
      </c>
      <c r="E440" s="146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>
        <v>1</v>
      </c>
      <c r="C441" s="9">
        <v>2</v>
      </c>
      <c r="D441" s="11">
        <v>4.8</v>
      </c>
      <c r="E441" s="146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35</v>
      </c>
    </row>
    <row r="442" spans="1:65">
      <c r="A442" s="30"/>
      <c r="B442" s="20" t="s">
        <v>262</v>
      </c>
      <c r="C442" s="12"/>
      <c r="D442" s="23">
        <v>4.8</v>
      </c>
      <c r="E442" s="146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16</v>
      </c>
    </row>
    <row r="443" spans="1:65">
      <c r="A443" s="30"/>
      <c r="B443" s="3" t="s">
        <v>263</v>
      </c>
      <c r="C443" s="29"/>
      <c r="D443" s="11">
        <v>4.8</v>
      </c>
      <c r="E443" s="146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4.8</v>
      </c>
    </row>
    <row r="444" spans="1:65">
      <c r="A444" s="30"/>
      <c r="B444" s="3" t="s">
        <v>264</v>
      </c>
      <c r="C444" s="29"/>
      <c r="D444" s="24">
        <v>0</v>
      </c>
      <c r="E444" s="146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41</v>
      </c>
    </row>
    <row r="445" spans="1:65">
      <c r="A445" s="30"/>
      <c r="B445" s="3" t="s">
        <v>86</v>
      </c>
      <c r="C445" s="29"/>
      <c r="D445" s="13">
        <v>0</v>
      </c>
      <c r="E445" s="146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265</v>
      </c>
      <c r="C446" s="29"/>
      <c r="D446" s="13">
        <v>0</v>
      </c>
      <c r="E446" s="146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266</v>
      </c>
      <c r="C447" s="47"/>
      <c r="D447" s="45" t="s">
        <v>267</v>
      </c>
      <c r="E447" s="146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677</v>
      </c>
      <c r="BM449" s="28" t="s">
        <v>323</v>
      </c>
    </row>
    <row r="450" spans="1:65" ht="15">
      <c r="A450" s="25" t="s">
        <v>9</v>
      </c>
      <c r="B450" s="18" t="s">
        <v>110</v>
      </c>
      <c r="C450" s="15" t="s">
        <v>111</v>
      </c>
      <c r="D450" s="16" t="s">
        <v>339</v>
      </c>
      <c r="E450" s="146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231</v>
      </c>
      <c r="C451" s="9" t="s">
        <v>231</v>
      </c>
      <c r="D451" s="10" t="s">
        <v>112</v>
      </c>
      <c r="E451" s="146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349</v>
      </c>
      <c r="E452" s="146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2</v>
      </c>
    </row>
    <row r="453" spans="1:65">
      <c r="A453" s="30"/>
      <c r="B453" s="19"/>
      <c r="C453" s="9"/>
      <c r="D453" s="26"/>
      <c r="E453" s="146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2</v>
      </c>
    </row>
    <row r="454" spans="1:65">
      <c r="A454" s="30"/>
      <c r="B454" s="18">
        <v>1</v>
      </c>
      <c r="C454" s="14">
        <v>1</v>
      </c>
      <c r="D454" s="22">
        <v>9.8000000000000007</v>
      </c>
      <c r="E454" s="146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8">
        <v>1</v>
      </c>
    </row>
    <row r="455" spans="1:65">
      <c r="A455" s="30"/>
      <c r="B455" s="19">
        <v>1</v>
      </c>
      <c r="C455" s="9">
        <v>2</v>
      </c>
      <c r="D455" s="11">
        <v>10</v>
      </c>
      <c r="E455" s="146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8">
        <v>36</v>
      </c>
    </row>
    <row r="456" spans="1:65">
      <c r="A456" s="30"/>
      <c r="B456" s="20" t="s">
        <v>262</v>
      </c>
      <c r="C456" s="12"/>
      <c r="D456" s="23">
        <v>9.9</v>
      </c>
      <c r="E456" s="146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8">
        <v>16</v>
      </c>
    </row>
    <row r="457" spans="1:65">
      <c r="A457" s="30"/>
      <c r="B457" s="3" t="s">
        <v>263</v>
      </c>
      <c r="C457" s="29"/>
      <c r="D457" s="11">
        <v>9.9</v>
      </c>
      <c r="E457" s="146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9.9</v>
      </c>
    </row>
    <row r="458" spans="1:65">
      <c r="A458" s="30"/>
      <c r="B458" s="3" t="s">
        <v>264</v>
      </c>
      <c r="C458" s="29"/>
      <c r="D458" s="24">
        <v>0.141421356237309</v>
      </c>
      <c r="E458" s="146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42</v>
      </c>
    </row>
    <row r="459" spans="1:65">
      <c r="A459" s="30"/>
      <c r="B459" s="3" t="s">
        <v>86</v>
      </c>
      <c r="C459" s="29"/>
      <c r="D459" s="13">
        <v>1.428498547851606E-2</v>
      </c>
      <c r="E459" s="146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265</v>
      </c>
      <c r="C460" s="29"/>
      <c r="D460" s="13">
        <v>0</v>
      </c>
      <c r="E460" s="146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266</v>
      </c>
      <c r="C461" s="47"/>
      <c r="D461" s="45" t="s">
        <v>267</v>
      </c>
      <c r="E461" s="146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678</v>
      </c>
      <c r="BM463" s="28" t="s">
        <v>323</v>
      </c>
    </row>
    <row r="464" spans="1:65" ht="15">
      <c r="A464" s="25" t="s">
        <v>61</v>
      </c>
      <c r="B464" s="18" t="s">
        <v>110</v>
      </c>
      <c r="C464" s="15" t="s">
        <v>111</v>
      </c>
      <c r="D464" s="16" t="s">
        <v>339</v>
      </c>
      <c r="E464" s="146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231</v>
      </c>
      <c r="C465" s="9" t="s">
        <v>231</v>
      </c>
      <c r="D465" s="10" t="s">
        <v>112</v>
      </c>
      <c r="E465" s="146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349</v>
      </c>
      <c r="E466" s="146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46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147" t="s">
        <v>103</v>
      </c>
      <c r="E468" s="146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48" t="s">
        <v>103</v>
      </c>
      <c r="E469" s="146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6</v>
      </c>
    </row>
    <row r="470" spans="1:65">
      <c r="A470" s="30"/>
      <c r="B470" s="20" t="s">
        <v>262</v>
      </c>
      <c r="C470" s="12"/>
      <c r="D470" s="23" t="s">
        <v>696</v>
      </c>
      <c r="E470" s="146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263</v>
      </c>
      <c r="C471" s="29"/>
      <c r="D471" s="11" t="s">
        <v>696</v>
      </c>
      <c r="E471" s="146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 t="s">
        <v>103</v>
      </c>
    </row>
    <row r="472" spans="1:65">
      <c r="A472" s="30"/>
      <c r="B472" s="3" t="s">
        <v>264</v>
      </c>
      <c r="C472" s="29"/>
      <c r="D472" s="24" t="s">
        <v>696</v>
      </c>
      <c r="E472" s="146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43</v>
      </c>
    </row>
    <row r="473" spans="1:65">
      <c r="A473" s="30"/>
      <c r="B473" s="3" t="s">
        <v>86</v>
      </c>
      <c r="C473" s="29"/>
      <c r="D473" s="13" t="s">
        <v>696</v>
      </c>
      <c r="E473" s="146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265</v>
      </c>
      <c r="C474" s="29"/>
      <c r="D474" s="13" t="s">
        <v>696</v>
      </c>
      <c r="E474" s="146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266</v>
      </c>
      <c r="C475" s="47"/>
      <c r="D475" s="45" t="s">
        <v>267</v>
      </c>
      <c r="E475" s="146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679</v>
      </c>
      <c r="BM477" s="28" t="s">
        <v>323</v>
      </c>
    </row>
    <row r="478" spans="1:65" ht="15">
      <c r="A478" s="25" t="s">
        <v>12</v>
      </c>
      <c r="B478" s="18" t="s">
        <v>110</v>
      </c>
      <c r="C478" s="15" t="s">
        <v>111</v>
      </c>
      <c r="D478" s="16" t="s">
        <v>339</v>
      </c>
      <c r="E478" s="146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231</v>
      </c>
      <c r="C479" s="9" t="s">
        <v>231</v>
      </c>
      <c r="D479" s="10" t="s">
        <v>112</v>
      </c>
      <c r="E479" s="146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349</v>
      </c>
      <c r="E480" s="146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46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5.54</v>
      </c>
      <c r="E482" s="146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5.71</v>
      </c>
      <c r="E483" s="146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3</v>
      </c>
    </row>
    <row r="484" spans="1:65">
      <c r="A484" s="30"/>
      <c r="B484" s="20" t="s">
        <v>262</v>
      </c>
      <c r="C484" s="12"/>
      <c r="D484" s="23">
        <v>5.625</v>
      </c>
      <c r="E484" s="146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263</v>
      </c>
      <c r="C485" s="29"/>
      <c r="D485" s="11">
        <v>5.625</v>
      </c>
      <c r="E485" s="146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5.625</v>
      </c>
    </row>
    <row r="486" spans="1:65">
      <c r="A486" s="30"/>
      <c r="B486" s="3" t="s">
        <v>264</v>
      </c>
      <c r="C486" s="29"/>
      <c r="D486" s="24">
        <v>0.12020815280171303</v>
      </c>
      <c r="E486" s="146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27</v>
      </c>
    </row>
    <row r="487" spans="1:65">
      <c r="A487" s="30"/>
      <c r="B487" s="3" t="s">
        <v>86</v>
      </c>
      <c r="C487" s="29"/>
      <c r="D487" s="13">
        <v>2.1370338275860094E-2</v>
      </c>
      <c r="E487" s="146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265</v>
      </c>
      <c r="C488" s="29"/>
      <c r="D488" s="13">
        <v>0</v>
      </c>
      <c r="E488" s="146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266</v>
      </c>
      <c r="C489" s="47"/>
      <c r="D489" s="45" t="s">
        <v>267</v>
      </c>
      <c r="E489" s="146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680</v>
      </c>
      <c r="BM491" s="28" t="s">
        <v>323</v>
      </c>
    </row>
    <row r="492" spans="1:65" ht="15">
      <c r="A492" s="25" t="s">
        <v>15</v>
      </c>
      <c r="B492" s="18" t="s">
        <v>110</v>
      </c>
      <c r="C492" s="15" t="s">
        <v>111</v>
      </c>
      <c r="D492" s="16" t="s">
        <v>339</v>
      </c>
      <c r="E492" s="146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231</v>
      </c>
      <c r="C493" s="9" t="s">
        <v>231</v>
      </c>
      <c r="D493" s="10" t="s">
        <v>112</v>
      </c>
      <c r="E493" s="146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349</v>
      </c>
      <c r="E494" s="146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0"/>
      <c r="B495" s="19"/>
      <c r="C495" s="9"/>
      <c r="D495" s="26"/>
      <c r="E495" s="146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0"/>
      <c r="B496" s="18">
        <v>1</v>
      </c>
      <c r="C496" s="14">
        <v>1</v>
      </c>
      <c r="D496" s="22">
        <v>8.1999999999999993</v>
      </c>
      <c r="E496" s="146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>
        <v>1</v>
      </c>
      <c r="C497" s="9">
        <v>2</v>
      </c>
      <c r="D497" s="11">
        <v>8</v>
      </c>
      <c r="E497" s="146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10</v>
      </c>
    </row>
    <row r="498" spans="1:65">
      <c r="A498" s="30"/>
      <c r="B498" s="20" t="s">
        <v>262</v>
      </c>
      <c r="C498" s="12"/>
      <c r="D498" s="23">
        <v>8.1</v>
      </c>
      <c r="E498" s="146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16</v>
      </c>
    </row>
    <row r="499" spans="1:65">
      <c r="A499" s="30"/>
      <c r="B499" s="3" t="s">
        <v>263</v>
      </c>
      <c r="C499" s="29"/>
      <c r="D499" s="11">
        <v>8.1</v>
      </c>
      <c r="E499" s="146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8.1</v>
      </c>
    </row>
    <row r="500" spans="1:65">
      <c r="A500" s="30"/>
      <c r="B500" s="3" t="s">
        <v>264</v>
      </c>
      <c r="C500" s="29"/>
      <c r="D500" s="24">
        <v>0.141421356237309</v>
      </c>
      <c r="E500" s="146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28</v>
      </c>
    </row>
    <row r="501" spans="1:65">
      <c r="A501" s="30"/>
      <c r="B501" s="3" t="s">
        <v>86</v>
      </c>
      <c r="C501" s="29"/>
      <c r="D501" s="13">
        <v>1.7459426695964075E-2</v>
      </c>
      <c r="E501" s="146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265</v>
      </c>
      <c r="C502" s="29"/>
      <c r="D502" s="13">
        <v>0</v>
      </c>
      <c r="E502" s="146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266</v>
      </c>
      <c r="C503" s="47"/>
      <c r="D503" s="45" t="s">
        <v>267</v>
      </c>
      <c r="E503" s="146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681</v>
      </c>
      <c r="BM505" s="28" t="s">
        <v>323</v>
      </c>
    </row>
    <row r="506" spans="1:65" ht="15">
      <c r="A506" s="25" t="s">
        <v>18</v>
      </c>
      <c r="B506" s="18" t="s">
        <v>110</v>
      </c>
      <c r="C506" s="15" t="s">
        <v>111</v>
      </c>
      <c r="D506" s="16" t="s">
        <v>339</v>
      </c>
      <c r="E506" s="146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231</v>
      </c>
      <c r="C507" s="9" t="s">
        <v>231</v>
      </c>
      <c r="D507" s="10" t="s">
        <v>112</v>
      </c>
      <c r="E507" s="146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349</v>
      </c>
      <c r="E508" s="146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0</v>
      </c>
    </row>
    <row r="509" spans="1:65">
      <c r="A509" s="30"/>
      <c r="B509" s="19"/>
      <c r="C509" s="9"/>
      <c r="D509" s="26"/>
      <c r="E509" s="146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0</v>
      </c>
    </row>
    <row r="510" spans="1:65">
      <c r="A510" s="30"/>
      <c r="B510" s="18">
        <v>1</v>
      </c>
      <c r="C510" s="14">
        <v>1</v>
      </c>
      <c r="D510" s="204">
        <v>171</v>
      </c>
      <c r="E510" s="206"/>
      <c r="F510" s="207"/>
      <c r="G510" s="207"/>
      <c r="H510" s="207"/>
      <c r="I510" s="207"/>
      <c r="J510" s="207"/>
      <c r="K510" s="207"/>
      <c r="L510" s="207"/>
      <c r="M510" s="207"/>
      <c r="N510" s="207"/>
      <c r="O510" s="207"/>
      <c r="P510" s="207"/>
      <c r="Q510" s="207"/>
      <c r="R510" s="207"/>
      <c r="S510" s="207"/>
      <c r="T510" s="207"/>
      <c r="U510" s="207"/>
      <c r="V510" s="207"/>
      <c r="W510" s="207"/>
      <c r="X510" s="207"/>
      <c r="Y510" s="207"/>
      <c r="Z510" s="207"/>
      <c r="AA510" s="207"/>
      <c r="AB510" s="207"/>
      <c r="AC510" s="207"/>
      <c r="AD510" s="207"/>
      <c r="AE510" s="207"/>
      <c r="AF510" s="207"/>
      <c r="AG510" s="207"/>
      <c r="AH510" s="207"/>
      <c r="AI510" s="207"/>
      <c r="AJ510" s="207"/>
      <c r="AK510" s="207"/>
      <c r="AL510" s="207"/>
      <c r="AM510" s="207"/>
      <c r="AN510" s="207"/>
      <c r="AO510" s="207"/>
      <c r="AP510" s="207"/>
      <c r="AQ510" s="207"/>
      <c r="AR510" s="207"/>
      <c r="AS510" s="207"/>
      <c r="AT510" s="207"/>
      <c r="AU510" s="207"/>
      <c r="AV510" s="207"/>
      <c r="AW510" s="207"/>
      <c r="AX510" s="207"/>
      <c r="AY510" s="207"/>
      <c r="AZ510" s="207"/>
      <c r="BA510" s="207"/>
      <c r="BB510" s="207"/>
      <c r="BC510" s="207"/>
      <c r="BD510" s="207"/>
      <c r="BE510" s="207"/>
      <c r="BF510" s="207"/>
      <c r="BG510" s="207"/>
      <c r="BH510" s="207"/>
      <c r="BI510" s="207"/>
      <c r="BJ510" s="207"/>
      <c r="BK510" s="207"/>
      <c r="BL510" s="207"/>
      <c r="BM510" s="208">
        <v>1</v>
      </c>
    </row>
    <row r="511" spans="1:65">
      <c r="A511" s="30"/>
      <c r="B511" s="19">
        <v>1</v>
      </c>
      <c r="C511" s="9">
        <v>2</v>
      </c>
      <c r="D511" s="209">
        <v>173</v>
      </c>
      <c r="E511" s="206"/>
      <c r="F511" s="207"/>
      <c r="G511" s="207"/>
      <c r="H511" s="207"/>
      <c r="I511" s="207"/>
      <c r="J511" s="207"/>
      <c r="K511" s="207"/>
      <c r="L511" s="207"/>
      <c r="M511" s="207"/>
      <c r="N511" s="207"/>
      <c r="O511" s="207"/>
      <c r="P511" s="207"/>
      <c r="Q511" s="207"/>
      <c r="R511" s="207"/>
      <c r="S511" s="207"/>
      <c r="T511" s="207"/>
      <c r="U511" s="207"/>
      <c r="V511" s="207"/>
      <c r="W511" s="207"/>
      <c r="X511" s="207"/>
      <c r="Y511" s="207"/>
      <c r="Z511" s="207"/>
      <c r="AA511" s="207"/>
      <c r="AB511" s="207"/>
      <c r="AC511" s="207"/>
      <c r="AD511" s="207"/>
      <c r="AE511" s="207"/>
      <c r="AF511" s="207"/>
      <c r="AG511" s="207"/>
      <c r="AH511" s="207"/>
      <c r="AI511" s="207"/>
      <c r="AJ511" s="207"/>
      <c r="AK511" s="207"/>
      <c r="AL511" s="207"/>
      <c r="AM511" s="207"/>
      <c r="AN511" s="207"/>
      <c r="AO511" s="207"/>
      <c r="AP511" s="207"/>
      <c r="AQ511" s="207"/>
      <c r="AR511" s="207"/>
      <c r="AS511" s="207"/>
      <c r="AT511" s="207"/>
      <c r="AU511" s="207"/>
      <c r="AV511" s="207"/>
      <c r="AW511" s="207"/>
      <c r="AX511" s="207"/>
      <c r="AY511" s="207"/>
      <c r="AZ511" s="207"/>
      <c r="BA511" s="207"/>
      <c r="BB511" s="207"/>
      <c r="BC511" s="207"/>
      <c r="BD511" s="207"/>
      <c r="BE511" s="207"/>
      <c r="BF511" s="207"/>
      <c r="BG511" s="207"/>
      <c r="BH511" s="207"/>
      <c r="BI511" s="207"/>
      <c r="BJ511" s="207"/>
      <c r="BK511" s="207"/>
      <c r="BL511" s="207"/>
      <c r="BM511" s="208">
        <v>11</v>
      </c>
    </row>
    <row r="512" spans="1:65">
      <c r="A512" s="30"/>
      <c r="B512" s="20" t="s">
        <v>262</v>
      </c>
      <c r="C512" s="12"/>
      <c r="D512" s="213">
        <v>172</v>
      </c>
      <c r="E512" s="206"/>
      <c r="F512" s="207"/>
      <c r="G512" s="207"/>
      <c r="H512" s="207"/>
      <c r="I512" s="207"/>
      <c r="J512" s="207"/>
      <c r="K512" s="207"/>
      <c r="L512" s="207"/>
      <c r="M512" s="207"/>
      <c r="N512" s="207"/>
      <c r="O512" s="207"/>
      <c r="P512" s="207"/>
      <c r="Q512" s="207"/>
      <c r="R512" s="207"/>
      <c r="S512" s="207"/>
      <c r="T512" s="207"/>
      <c r="U512" s="207"/>
      <c r="V512" s="207"/>
      <c r="W512" s="207"/>
      <c r="X512" s="207"/>
      <c r="Y512" s="207"/>
      <c r="Z512" s="207"/>
      <c r="AA512" s="207"/>
      <c r="AB512" s="207"/>
      <c r="AC512" s="207"/>
      <c r="AD512" s="207"/>
      <c r="AE512" s="207"/>
      <c r="AF512" s="207"/>
      <c r="AG512" s="207"/>
      <c r="AH512" s="207"/>
      <c r="AI512" s="207"/>
      <c r="AJ512" s="207"/>
      <c r="AK512" s="207"/>
      <c r="AL512" s="207"/>
      <c r="AM512" s="207"/>
      <c r="AN512" s="207"/>
      <c r="AO512" s="207"/>
      <c r="AP512" s="207"/>
      <c r="AQ512" s="207"/>
      <c r="AR512" s="207"/>
      <c r="AS512" s="207"/>
      <c r="AT512" s="207"/>
      <c r="AU512" s="207"/>
      <c r="AV512" s="207"/>
      <c r="AW512" s="207"/>
      <c r="AX512" s="207"/>
      <c r="AY512" s="207"/>
      <c r="AZ512" s="207"/>
      <c r="BA512" s="207"/>
      <c r="BB512" s="207"/>
      <c r="BC512" s="207"/>
      <c r="BD512" s="207"/>
      <c r="BE512" s="207"/>
      <c r="BF512" s="207"/>
      <c r="BG512" s="207"/>
      <c r="BH512" s="207"/>
      <c r="BI512" s="207"/>
      <c r="BJ512" s="207"/>
      <c r="BK512" s="207"/>
      <c r="BL512" s="207"/>
      <c r="BM512" s="208">
        <v>16</v>
      </c>
    </row>
    <row r="513" spans="1:65">
      <c r="A513" s="30"/>
      <c r="B513" s="3" t="s">
        <v>263</v>
      </c>
      <c r="C513" s="29"/>
      <c r="D513" s="209">
        <v>172</v>
      </c>
      <c r="E513" s="206"/>
      <c r="F513" s="207"/>
      <c r="G513" s="207"/>
      <c r="H513" s="207"/>
      <c r="I513" s="207"/>
      <c r="J513" s="207"/>
      <c r="K513" s="207"/>
      <c r="L513" s="207"/>
      <c r="M513" s="207"/>
      <c r="N513" s="207"/>
      <c r="O513" s="207"/>
      <c r="P513" s="207"/>
      <c r="Q513" s="207"/>
      <c r="R513" s="207"/>
      <c r="S513" s="207"/>
      <c r="T513" s="207"/>
      <c r="U513" s="207"/>
      <c r="V513" s="207"/>
      <c r="W513" s="207"/>
      <c r="X513" s="207"/>
      <c r="Y513" s="207"/>
      <c r="Z513" s="207"/>
      <c r="AA513" s="207"/>
      <c r="AB513" s="207"/>
      <c r="AC513" s="207"/>
      <c r="AD513" s="207"/>
      <c r="AE513" s="207"/>
      <c r="AF513" s="207"/>
      <c r="AG513" s="207"/>
      <c r="AH513" s="207"/>
      <c r="AI513" s="207"/>
      <c r="AJ513" s="207"/>
      <c r="AK513" s="207"/>
      <c r="AL513" s="207"/>
      <c r="AM513" s="207"/>
      <c r="AN513" s="207"/>
      <c r="AO513" s="207"/>
      <c r="AP513" s="207"/>
      <c r="AQ513" s="207"/>
      <c r="AR513" s="207"/>
      <c r="AS513" s="207"/>
      <c r="AT513" s="207"/>
      <c r="AU513" s="207"/>
      <c r="AV513" s="207"/>
      <c r="AW513" s="207"/>
      <c r="AX513" s="207"/>
      <c r="AY513" s="207"/>
      <c r="AZ513" s="207"/>
      <c r="BA513" s="207"/>
      <c r="BB513" s="207"/>
      <c r="BC513" s="207"/>
      <c r="BD513" s="207"/>
      <c r="BE513" s="207"/>
      <c r="BF513" s="207"/>
      <c r="BG513" s="207"/>
      <c r="BH513" s="207"/>
      <c r="BI513" s="207"/>
      <c r="BJ513" s="207"/>
      <c r="BK513" s="207"/>
      <c r="BL513" s="207"/>
      <c r="BM513" s="208">
        <v>172</v>
      </c>
    </row>
    <row r="514" spans="1:65">
      <c r="A514" s="30"/>
      <c r="B514" s="3" t="s">
        <v>264</v>
      </c>
      <c r="C514" s="29"/>
      <c r="D514" s="209">
        <v>1.4142135623730951</v>
      </c>
      <c r="E514" s="206"/>
      <c r="F514" s="207"/>
      <c r="G514" s="207"/>
      <c r="H514" s="207"/>
      <c r="I514" s="207"/>
      <c r="J514" s="207"/>
      <c r="K514" s="207"/>
      <c r="L514" s="207"/>
      <c r="M514" s="207"/>
      <c r="N514" s="207"/>
      <c r="O514" s="207"/>
      <c r="P514" s="207"/>
      <c r="Q514" s="207"/>
      <c r="R514" s="207"/>
      <c r="S514" s="207"/>
      <c r="T514" s="207"/>
      <c r="U514" s="207"/>
      <c r="V514" s="207"/>
      <c r="W514" s="207"/>
      <c r="X514" s="207"/>
      <c r="Y514" s="207"/>
      <c r="Z514" s="207"/>
      <c r="AA514" s="207"/>
      <c r="AB514" s="207"/>
      <c r="AC514" s="207"/>
      <c r="AD514" s="207"/>
      <c r="AE514" s="207"/>
      <c r="AF514" s="207"/>
      <c r="AG514" s="207"/>
      <c r="AH514" s="207"/>
      <c r="AI514" s="207"/>
      <c r="AJ514" s="207"/>
      <c r="AK514" s="207"/>
      <c r="AL514" s="207"/>
      <c r="AM514" s="207"/>
      <c r="AN514" s="207"/>
      <c r="AO514" s="207"/>
      <c r="AP514" s="207"/>
      <c r="AQ514" s="207"/>
      <c r="AR514" s="207"/>
      <c r="AS514" s="207"/>
      <c r="AT514" s="207"/>
      <c r="AU514" s="207"/>
      <c r="AV514" s="207"/>
      <c r="AW514" s="207"/>
      <c r="AX514" s="207"/>
      <c r="AY514" s="207"/>
      <c r="AZ514" s="207"/>
      <c r="BA514" s="207"/>
      <c r="BB514" s="207"/>
      <c r="BC514" s="207"/>
      <c r="BD514" s="207"/>
      <c r="BE514" s="207"/>
      <c r="BF514" s="207"/>
      <c r="BG514" s="207"/>
      <c r="BH514" s="207"/>
      <c r="BI514" s="207"/>
      <c r="BJ514" s="207"/>
      <c r="BK514" s="207"/>
      <c r="BL514" s="207"/>
      <c r="BM514" s="208">
        <v>29</v>
      </c>
    </row>
    <row r="515" spans="1:65">
      <c r="A515" s="30"/>
      <c r="B515" s="3" t="s">
        <v>86</v>
      </c>
      <c r="C515" s="29"/>
      <c r="D515" s="13">
        <v>8.2221718742621804E-3</v>
      </c>
      <c r="E515" s="146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265</v>
      </c>
      <c r="C516" s="29"/>
      <c r="D516" s="13">
        <v>0</v>
      </c>
      <c r="E516" s="146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266</v>
      </c>
      <c r="C517" s="47"/>
      <c r="D517" s="45" t="s">
        <v>267</v>
      </c>
      <c r="E517" s="146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682</v>
      </c>
      <c r="BM519" s="28" t="s">
        <v>323</v>
      </c>
    </row>
    <row r="520" spans="1:65" ht="15">
      <c r="A520" s="25" t="s">
        <v>21</v>
      </c>
      <c r="B520" s="18" t="s">
        <v>110</v>
      </c>
      <c r="C520" s="15" t="s">
        <v>111</v>
      </c>
      <c r="D520" s="16" t="s">
        <v>339</v>
      </c>
      <c r="E520" s="146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231</v>
      </c>
      <c r="C521" s="9" t="s">
        <v>231</v>
      </c>
      <c r="D521" s="10" t="s">
        <v>112</v>
      </c>
      <c r="E521" s="146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349</v>
      </c>
      <c r="E522" s="146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46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1.25</v>
      </c>
      <c r="E524" s="146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1.25</v>
      </c>
      <c r="E525" s="146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24</v>
      </c>
    </row>
    <row r="526" spans="1:65">
      <c r="A526" s="30"/>
      <c r="B526" s="20" t="s">
        <v>262</v>
      </c>
      <c r="C526" s="12"/>
      <c r="D526" s="23">
        <v>1.25</v>
      </c>
      <c r="E526" s="146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263</v>
      </c>
      <c r="C527" s="29"/>
      <c r="D527" s="11">
        <v>1.25</v>
      </c>
      <c r="E527" s="146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1.25</v>
      </c>
    </row>
    <row r="528" spans="1:65">
      <c r="A528" s="30"/>
      <c r="B528" s="3" t="s">
        <v>264</v>
      </c>
      <c r="C528" s="29"/>
      <c r="D528" s="24">
        <v>0</v>
      </c>
      <c r="E528" s="146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30</v>
      </c>
    </row>
    <row r="529" spans="1:65">
      <c r="A529" s="30"/>
      <c r="B529" s="3" t="s">
        <v>86</v>
      </c>
      <c r="C529" s="29"/>
      <c r="D529" s="13">
        <v>0</v>
      </c>
      <c r="E529" s="146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265</v>
      </c>
      <c r="C530" s="29"/>
      <c r="D530" s="13">
        <v>0</v>
      </c>
      <c r="E530" s="146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266</v>
      </c>
      <c r="C531" s="47"/>
      <c r="D531" s="45" t="s">
        <v>267</v>
      </c>
      <c r="E531" s="146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683</v>
      </c>
      <c r="BM533" s="28" t="s">
        <v>323</v>
      </c>
    </row>
    <row r="534" spans="1:65" ht="15">
      <c r="A534" s="25" t="s">
        <v>24</v>
      </c>
      <c r="B534" s="18" t="s">
        <v>110</v>
      </c>
      <c r="C534" s="15" t="s">
        <v>111</v>
      </c>
      <c r="D534" s="16" t="s">
        <v>339</v>
      </c>
      <c r="E534" s="146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231</v>
      </c>
      <c r="C535" s="9" t="s">
        <v>231</v>
      </c>
      <c r="D535" s="10" t="s">
        <v>112</v>
      </c>
      <c r="E535" s="146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349</v>
      </c>
      <c r="E536" s="146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46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0.69</v>
      </c>
      <c r="E538" s="146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0.71</v>
      </c>
      <c r="E539" s="146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25</v>
      </c>
    </row>
    <row r="540" spans="1:65">
      <c r="A540" s="30"/>
      <c r="B540" s="20" t="s">
        <v>262</v>
      </c>
      <c r="C540" s="12"/>
      <c r="D540" s="23">
        <v>0.7</v>
      </c>
      <c r="E540" s="146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263</v>
      </c>
      <c r="C541" s="29"/>
      <c r="D541" s="11">
        <v>0.7</v>
      </c>
      <c r="E541" s="146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0.7</v>
      </c>
    </row>
    <row r="542" spans="1:65">
      <c r="A542" s="30"/>
      <c r="B542" s="3" t="s">
        <v>264</v>
      </c>
      <c r="C542" s="29"/>
      <c r="D542" s="24">
        <v>1.4142135623730963E-2</v>
      </c>
      <c r="E542" s="146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31</v>
      </c>
    </row>
    <row r="543" spans="1:65">
      <c r="A543" s="30"/>
      <c r="B543" s="3" t="s">
        <v>86</v>
      </c>
      <c r="C543" s="29"/>
      <c r="D543" s="13">
        <v>2.0203050891044235E-2</v>
      </c>
      <c r="E543" s="146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265</v>
      </c>
      <c r="C544" s="29"/>
      <c r="D544" s="13">
        <v>0</v>
      </c>
      <c r="E544" s="146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266</v>
      </c>
      <c r="C545" s="47"/>
      <c r="D545" s="45" t="s">
        <v>267</v>
      </c>
      <c r="E545" s="146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684</v>
      </c>
      <c r="BM547" s="28" t="s">
        <v>323</v>
      </c>
    </row>
    <row r="548" spans="1:65" ht="15">
      <c r="A548" s="25" t="s">
        <v>27</v>
      </c>
      <c r="B548" s="18" t="s">
        <v>110</v>
      </c>
      <c r="C548" s="15" t="s">
        <v>111</v>
      </c>
      <c r="D548" s="16" t="s">
        <v>339</v>
      </c>
      <c r="E548" s="146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231</v>
      </c>
      <c r="C549" s="9" t="s">
        <v>231</v>
      </c>
      <c r="D549" s="10" t="s">
        <v>112</v>
      </c>
      <c r="E549" s="146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349</v>
      </c>
      <c r="E550" s="146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46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147" t="s">
        <v>96</v>
      </c>
      <c r="E552" s="146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48" t="s">
        <v>96</v>
      </c>
      <c r="E553" s="146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26</v>
      </c>
    </row>
    <row r="554" spans="1:65">
      <c r="A554" s="30"/>
      <c r="B554" s="20" t="s">
        <v>262</v>
      </c>
      <c r="C554" s="12"/>
      <c r="D554" s="23" t="s">
        <v>696</v>
      </c>
      <c r="E554" s="146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263</v>
      </c>
      <c r="C555" s="29"/>
      <c r="D555" s="11" t="s">
        <v>696</v>
      </c>
      <c r="E555" s="146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 t="s">
        <v>96</v>
      </c>
    </row>
    <row r="556" spans="1:65">
      <c r="A556" s="30"/>
      <c r="B556" s="3" t="s">
        <v>264</v>
      </c>
      <c r="C556" s="29"/>
      <c r="D556" s="24" t="s">
        <v>696</v>
      </c>
      <c r="E556" s="146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32</v>
      </c>
    </row>
    <row r="557" spans="1:65">
      <c r="A557" s="30"/>
      <c r="B557" s="3" t="s">
        <v>86</v>
      </c>
      <c r="C557" s="29"/>
      <c r="D557" s="13" t="s">
        <v>696</v>
      </c>
      <c r="E557" s="146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265</v>
      </c>
      <c r="C558" s="29"/>
      <c r="D558" s="13" t="s">
        <v>696</v>
      </c>
      <c r="E558" s="146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266</v>
      </c>
      <c r="C559" s="47"/>
      <c r="D559" s="45" t="s">
        <v>267</v>
      </c>
      <c r="E559" s="146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685</v>
      </c>
      <c r="BM561" s="28" t="s">
        <v>323</v>
      </c>
    </row>
    <row r="562" spans="1:65" ht="15">
      <c r="A562" s="25" t="s">
        <v>30</v>
      </c>
      <c r="B562" s="18" t="s">
        <v>110</v>
      </c>
      <c r="C562" s="15" t="s">
        <v>111</v>
      </c>
      <c r="D562" s="16" t="s">
        <v>339</v>
      </c>
      <c r="E562" s="146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231</v>
      </c>
      <c r="C563" s="9" t="s">
        <v>231</v>
      </c>
      <c r="D563" s="10" t="s">
        <v>112</v>
      </c>
      <c r="E563" s="146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3</v>
      </c>
    </row>
    <row r="564" spans="1:65">
      <c r="A564" s="30"/>
      <c r="B564" s="19"/>
      <c r="C564" s="9"/>
      <c r="D564" s="10" t="s">
        <v>349</v>
      </c>
      <c r="E564" s="146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2</v>
      </c>
    </row>
    <row r="565" spans="1:65">
      <c r="A565" s="30"/>
      <c r="B565" s="19"/>
      <c r="C565" s="9"/>
      <c r="D565" s="26"/>
      <c r="E565" s="146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2</v>
      </c>
    </row>
    <row r="566" spans="1:65">
      <c r="A566" s="30"/>
      <c r="B566" s="18">
        <v>1</v>
      </c>
      <c r="C566" s="14">
        <v>1</v>
      </c>
      <c r="D566" s="22">
        <v>9.39</v>
      </c>
      <c r="E566" s="146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</v>
      </c>
    </row>
    <row r="567" spans="1:65">
      <c r="A567" s="30"/>
      <c r="B567" s="19">
        <v>1</v>
      </c>
      <c r="C567" s="9">
        <v>2</v>
      </c>
      <c r="D567" s="11">
        <v>9.5399999999999991</v>
      </c>
      <c r="E567" s="146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27</v>
      </c>
    </row>
    <row r="568" spans="1:65">
      <c r="A568" s="30"/>
      <c r="B568" s="20" t="s">
        <v>262</v>
      </c>
      <c r="C568" s="12"/>
      <c r="D568" s="23">
        <v>9.4649999999999999</v>
      </c>
      <c r="E568" s="146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16</v>
      </c>
    </row>
    <row r="569" spans="1:65">
      <c r="A569" s="30"/>
      <c r="B569" s="3" t="s">
        <v>263</v>
      </c>
      <c r="C569" s="29"/>
      <c r="D569" s="11">
        <v>9.4649999999999999</v>
      </c>
      <c r="E569" s="146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9.4649999999999999</v>
      </c>
    </row>
    <row r="570" spans="1:65">
      <c r="A570" s="30"/>
      <c r="B570" s="3" t="s">
        <v>264</v>
      </c>
      <c r="C570" s="29"/>
      <c r="D570" s="24">
        <v>0.10606601717798111</v>
      </c>
      <c r="E570" s="146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33</v>
      </c>
    </row>
    <row r="571" spans="1:65">
      <c r="A571" s="30"/>
      <c r="B571" s="3" t="s">
        <v>86</v>
      </c>
      <c r="C571" s="29"/>
      <c r="D571" s="13">
        <v>1.1206129654303341E-2</v>
      </c>
      <c r="E571" s="146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265</v>
      </c>
      <c r="C572" s="29"/>
      <c r="D572" s="13">
        <v>0</v>
      </c>
      <c r="E572" s="146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266</v>
      </c>
      <c r="C573" s="47"/>
      <c r="D573" s="45" t="s">
        <v>267</v>
      </c>
      <c r="E573" s="146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686</v>
      </c>
      <c r="BM575" s="28" t="s">
        <v>323</v>
      </c>
    </row>
    <row r="576" spans="1:65" ht="15">
      <c r="A576" s="25" t="s">
        <v>62</v>
      </c>
      <c r="B576" s="18" t="s">
        <v>110</v>
      </c>
      <c r="C576" s="15" t="s">
        <v>111</v>
      </c>
      <c r="D576" s="16" t="s">
        <v>339</v>
      </c>
      <c r="E576" s="146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231</v>
      </c>
      <c r="C577" s="9" t="s">
        <v>231</v>
      </c>
      <c r="D577" s="10" t="s">
        <v>112</v>
      </c>
      <c r="E577" s="146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1</v>
      </c>
    </row>
    <row r="578" spans="1:65">
      <c r="A578" s="30"/>
      <c r="B578" s="19"/>
      <c r="C578" s="9"/>
      <c r="D578" s="10" t="s">
        <v>349</v>
      </c>
      <c r="E578" s="146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</v>
      </c>
    </row>
    <row r="579" spans="1:65">
      <c r="A579" s="30"/>
      <c r="B579" s="19"/>
      <c r="C579" s="9"/>
      <c r="D579" s="26"/>
      <c r="E579" s="146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3</v>
      </c>
    </row>
    <row r="580" spans="1:65">
      <c r="A580" s="30"/>
      <c r="B580" s="18">
        <v>1</v>
      </c>
      <c r="C580" s="14">
        <v>1</v>
      </c>
      <c r="D580" s="221">
        <v>0.443</v>
      </c>
      <c r="E580" s="202"/>
      <c r="F580" s="203"/>
      <c r="G580" s="203"/>
      <c r="H580" s="203"/>
      <c r="I580" s="203"/>
      <c r="J580" s="203"/>
      <c r="K580" s="203"/>
      <c r="L580" s="203"/>
      <c r="M580" s="203"/>
      <c r="N580" s="203"/>
      <c r="O580" s="203"/>
      <c r="P580" s="203"/>
      <c r="Q580" s="203"/>
      <c r="R580" s="203"/>
      <c r="S580" s="203"/>
      <c r="T580" s="203"/>
      <c r="U580" s="203"/>
      <c r="V580" s="203"/>
      <c r="W580" s="203"/>
      <c r="X580" s="203"/>
      <c r="Y580" s="203"/>
      <c r="Z580" s="203"/>
      <c r="AA580" s="203"/>
      <c r="AB580" s="203"/>
      <c r="AC580" s="203"/>
      <c r="AD580" s="203"/>
      <c r="AE580" s="203"/>
      <c r="AF580" s="203"/>
      <c r="AG580" s="203"/>
      <c r="AH580" s="203"/>
      <c r="AI580" s="203"/>
      <c r="AJ580" s="203"/>
      <c r="AK580" s="203"/>
      <c r="AL580" s="203"/>
      <c r="AM580" s="203"/>
      <c r="AN580" s="203"/>
      <c r="AO580" s="203"/>
      <c r="AP580" s="203"/>
      <c r="AQ580" s="203"/>
      <c r="AR580" s="203"/>
      <c r="AS580" s="203"/>
      <c r="AT580" s="203"/>
      <c r="AU580" s="203"/>
      <c r="AV580" s="203"/>
      <c r="AW580" s="203"/>
      <c r="AX580" s="203"/>
      <c r="AY580" s="203"/>
      <c r="AZ580" s="203"/>
      <c r="BA580" s="203"/>
      <c r="BB580" s="203"/>
      <c r="BC580" s="203"/>
      <c r="BD580" s="203"/>
      <c r="BE580" s="203"/>
      <c r="BF580" s="203"/>
      <c r="BG580" s="203"/>
      <c r="BH580" s="203"/>
      <c r="BI580" s="203"/>
      <c r="BJ580" s="203"/>
      <c r="BK580" s="203"/>
      <c r="BL580" s="203"/>
      <c r="BM580" s="223">
        <v>1</v>
      </c>
    </row>
    <row r="581" spans="1:65">
      <c r="A581" s="30"/>
      <c r="B581" s="19">
        <v>1</v>
      </c>
      <c r="C581" s="9">
        <v>2</v>
      </c>
      <c r="D581" s="24">
        <v>0.44500000000000001</v>
      </c>
      <c r="E581" s="202"/>
      <c r="F581" s="203"/>
      <c r="G581" s="203"/>
      <c r="H581" s="203"/>
      <c r="I581" s="203"/>
      <c r="J581" s="203"/>
      <c r="K581" s="203"/>
      <c r="L581" s="203"/>
      <c r="M581" s="203"/>
      <c r="N581" s="203"/>
      <c r="O581" s="203"/>
      <c r="P581" s="203"/>
      <c r="Q581" s="203"/>
      <c r="R581" s="203"/>
      <c r="S581" s="203"/>
      <c r="T581" s="203"/>
      <c r="U581" s="203"/>
      <c r="V581" s="203"/>
      <c r="W581" s="203"/>
      <c r="X581" s="203"/>
      <c r="Y581" s="203"/>
      <c r="Z581" s="203"/>
      <c r="AA581" s="203"/>
      <c r="AB581" s="203"/>
      <c r="AC581" s="203"/>
      <c r="AD581" s="203"/>
      <c r="AE581" s="203"/>
      <c r="AF581" s="203"/>
      <c r="AG581" s="203"/>
      <c r="AH581" s="203"/>
      <c r="AI581" s="203"/>
      <c r="AJ581" s="203"/>
      <c r="AK581" s="203"/>
      <c r="AL581" s="203"/>
      <c r="AM581" s="203"/>
      <c r="AN581" s="203"/>
      <c r="AO581" s="203"/>
      <c r="AP581" s="203"/>
      <c r="AQ581" s="203"/>
      <c r="AR581" s="203"/>
      <c r="AS581" s="203"/>
      <c r="AT581" s="203"/>
      <c r="AU581" s="203"/>
      <c r="AV581" s="203"/>
      <c r="AW581" s="203"/>
      <c r="AX581" s="203"/>
      <c r="AY581" s="203"/>
      <c r="AZ581" s="203"/>
      <c r="BA581" s="203"/>
      <c r="BB581" s="203"/>
      <c r="BC581" s="203"/>
      <c r="BD581" s="203"/>
      <c r="BE581" s="203"/>
      <c r="BF581" s="203"/>
      <c r="BG581" s="203"/>
      <c r="BH581" s="203"/>
      <c r="BI581" s="203"/>
      <c r="BJ581" s="203"/>
      <c r="BK581" s="203"/>
      <c r="BL581" s="203"/>
      <c r="BM581" s="223">
        <v>28</v>
      </c>
    </row>
    <row r="582" spans="1:65">
      <c r="A582" s="30"/>
      <c r="B582" s="20" t="s">
        <v>262</v>
      </c>
      <c r="C582" s="12"/>
      <c r="D582" s="226">
        <v>0.44400000000000001</v>
      </c>
      <c r="E582" s="202"/>
      <c r="F582" s="203"/>
      <c r="G582" s="203"/>
      <c r="H582" s="203"/>
      <c r="I582" s="203"/>
      <c r="J582" s="203"/>
      <c r="K582" s="203"/>
      <c r="L582" s="203"/>
      <c r="M582" s="203"/>
      <c r="N582" s="203"/>
      <c r="O582" s="203"/>
      <c r="P582" s="203"/>
      <c r="Q582" s="203"/>
      <c r="R582" s="203"/>
      <c r="S582" s="203"/>
      <c r="T582" s="203"/>
      <c r="U582" s="203"/>
      <c r="V582" s="203"/>
      <c r="W582" s="203"/>
      <c r="X582" s="203"/>
      <c r="Y582" s="203"/>
      <c r="Z582" s="203"/>
      <c r="AA582" s="203"/>
      <c r="AB582" s="203"/>
      <c r="AC582" s="203"/>
      <c r="AD582" s="203"/>
      <c r="AE582" s="203"/>
      <c r="AF582" s="203"/>
      <c r="AG582" s="203"/>
      <c r="AH582" s="203"/>
      <c r="AI582" s="203"/>
      <c r="AJ582" s="203"/>
      <c r="AK582" s="203"/>
      <c r="AL582" s="203"/>
      <c r="AM582" s="203"/>
      <c r="AN582" s="203"/>
      <c r="AO582" s="203"/>
      <c r="AP582" s="203"/>
      <c r="AQ582" s="203"/>
      <c r="AR582" s="203"/>
      <c r="AS582" s="203"/>
      <c r="AT582" s="203"/>
      <c r="AU582" s="203"/>
      <c r="AV582" s="203"/>
      <c r="AW582" s="203"/>
      <c r="AX582" s="203"/>
      <c r="AY582" s="203"/>
      <c r="AZ582" s="203"/>
      <c r="BA582" s="203"/>
      <c r="BB582" s="203"/>
      <c r="BC582" s="203"/>
      <c r="BD582" s="203"/>
      <c r="BE582" s="203"/>
      <c r="BF582" s="203"/>
      <c r="BG582" s="203"/>
      <c r="BH582" s="203"/>
      <c r="BI582" s="203"/>
      <c r="BJ582" s="203"/>
      <c r="BK582" s="203"/>
      <c r="BL582" s="203"/>
      <c r="BM582" s="223">
        <v>16</v>
      </c>
    </row>
    <row r="583" spans="1:65">
      <c r="A583" s="30"/>
      <c r="B583" s="3" t="s">
        <v>263</v>
      </c>
      <c r="C583" s="29"/>
      <c r="D583" s="24">
        <v>0.44400000000000001</v>
      </c>
      <c r="E583" s="202"/>
      <c r="F583" s="203"/>
      <c r="G583" s="203"/>
      <c r="H583" s="203"/>
      <c r="I583" s="203"/>
      <c r="J583" s="203"/>
      <c r="K583" s="203"/>
      <c r="L583" s="203"/>
      <c r="M583" s="203"/>
      <c r="N583" s="203"/>
      <c r="O583" s="203"/>
      <c r="P583" s="203"/>
      <c r="Q583" s="203"/>
      <c r="R583" s="203"/>
      <c r="S583" s="203"/>
      <c r="T583" s="203"/>
      <c r="U583" s="203"/>
      <c r="V583" s="203"/>
      <c r="W583" s="203"/>
      <c r="X583" s="203"/>
      <c r="Y583" s="203"/>
      <c r="Z583" s="203"/>
      <c r="AA583" s="203"/>
      <c r="AB583" s="203"/>
      <c r="AC583" s="203"/>
      <c r="AD583" s="203"/>
      <c r="AE583" s="203"/>
      <c r="AF583" s="203"/>
      <c r="AG583" s="203"/>
      <c r="AH583" s="203"/>
      <c r="AI583" s="203"/>
      <c r="AJ583" s="203"/>
      <c r="AK583" s="203"/>
      <c r="AL583" s="203"/>
      <c r="AM583" s="203"/>
      <c r="AN583" s="203"/>
      <c r="AO583" s="203"/>
      <c r="AP583" s="203"/>
      <c r="AQ583" s="203"/>
      <c r="AR583" s="203"/>
      <c r="AS583" s="203"/>
      <c r="AT583" s="203"/>
      <c r="AU583" s="203"/>
      <c r="AV583" s="203"/>
      <c r="AW583" s="203"/>
      <c r="AX583" s="203"/>
      <c r="AY583" s="203"/>
      <c r="AZ583" s="203"/>
      <c r="BA583" s="203"/>
      <c r="BB583" s="203"/>
      <c r="BC583" s="203"/>
      <c r="BD583" s="203"/>
      <c r="BE583" s="203"/>
      <c r="BF583" s="203"/>
      <c r="BG583" s="203"/>
      <c r="BH583" s="203"/>
      <c r="BI583" s="203"/>
      <c r="BJ583" s="203"/>
      <c r="BK583" s="203"/>
      <c r="BL583" s="203"/>
      <c r="BM583" s="223">
        <v>0.44400000000000001</v>
      </c>
    </row>
    <row r="584" spans="1:65">
      <c r="A584" s="30"/>
      <c r="B584" s="3" t="s">
        <v>264</v>
      </c>
      <c r="C584" s="29"/>
      <c r="D584" s="24">
        <v>1.4142135623730963E-3</v>
      </c>
      <c r="E584" s="202"/>
      <c r="F584" s="203"/>
      <c r="G584" s="203"/>
      <c r="H584" s="203"/>
      <c r="I584" s="203"/>
      <c r="J584" s="203"/>
      <c r="K584" s="203"/>
      <c r="L584" s="203"/>
      <c r="M584" s="203"/>
      <c r="N584" s="203"/>
      <c r="O584" s="203"/>
      <c r="P584" s="203"/>
      <c r="Q584" s="203"/>
      <c r="R584" s="203"/>
      <c r="S584" s="203"/>
      <c r="T584" s="203"/>
      <c r="U584" s="203"/>
      <c r="V584" s="203"/>
      <c r="W584" s="203"/>
      <c r="X584" s="203"/>
      <c r="Y584" s="203"/>
      <c r="Z584" s="203"/>
      <c r="AA584" s="203"/>
      <c r="AB584" s="203"/>
      <c r="AC584" s="203"/>
      <c r="AD584" s="203"/>
      <c r="AE584" s="203"/>
      <c r="AF584" s="203"/>
      <c r="AG584" s="203"/>
      <c r="AH584" s="203"/>
      <c r="AI584" s="203"/>
      <c r="AJ584" s="203"/>
      <c r="AK584" s="203"/>
      <c r="AL584" s="203"/>
      <c r="AM584" s="203"/>
      <c r="AN584" s="203"/>
      <c r="AO584" s="203"/>
      <c r="AP584" s="203"/>
      <c r="AQ584" s="203"/>
      <c r="AR584" s="203"/>
      <c r="AS584" s="203"/>
      <c r="AT584" s="203"/>
      <c r="AU584" s="203"/>
      <c r="AV584" s="203"/>
      <c r="AW584" s="203"/>
      <c r="AX584" s="203"/>
      <c r="AY584" s="203"/>
      <c r="AZ584" s="203"/>
      <c r="BA584" s="203"/>
      <c r="BB584" s="203"/>
      <c r="BC584" s="203"/>
      <c r="BD584" s="203"/>
      <c r="BE584" s="203"/>
      <c r="BF584" s="203"/>
      <c r="BG584" s="203"/>
      <c r="BH584" s="203"/>
      <c r="BI584" s="203"/>
      <c r="BJ584" s="203"/>
      <c r="BK584" s="203"/>
      <c r="BL584" s="203"/>
      <c r="BM584" s="223">
        <v>34</v>
      </c>
    </row>
    <row r="585" spans="1:65">
      <c r="A585" s="30"/>
      <c r="B585" s="3" t="s">
        <v>86</v>
      </c>
      <c r="C585" s="29"/>
      <c r="D585" s="13">
        <v>3.1851656810204872E-3</v>
      </c>
      <c r="E585" s="146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265</v>
      </c>
      <c r="C586" s="29"/>
      <c r="D586" s="13">
        <v>0</v>
      </c>
      <c r="E586" s="146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266</v>
      </c>
      <c r="C587" s="47"/>
      <c r="D587" s="45" t="s">
        <v>267</v>
      </c>
      <c r="E587" s="146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687</v>
      </c>
      <c r="BM589" s="28" t="s">
        <v>323</v>
      </c>
    </row>
    <row r="590" spans="1:65" ht="15">
      <c r="A590" s="25" t="s">
        <v>63</v>
      </c>
      <c r="B590" s="18" t="s">
        <v>110</v>
      </c>
      <c r="C590" s="15" t="s">
        <v>111</v>
      </c>
      <c r="D590" s="16" t="s">
        <v>339</v>
      </c>
      <c r="E590" s="146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231</v>
      </c>
      <c r="C591" s="9" t="s">
        <v>231</v>
      </c>
      <c r="D591" s="10" t="s">
        <v>112</v>
      </c>
      <c r="E591" s="146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349</v>
      </c>
      <c r="E592" s="146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46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147" t="s">
        <v>96</v>
      </c>
      <c r="E594" s="146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48" t="s">
        <v>96</v>
      </c>
      <c r="E595" s="146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29</v>
      </c>
    </row>
    <row r="596" spans="1:65">
      <c r="A596" s="30"/>
      <c r="B596" s="20" t="s">
        <v>262</v>
      </c>
      <c r="C596" s="12"/>
      <c r="D596" s="23" t="s">
        <v>696</v>
      </c>
      <c r="E596" s="146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263</v>
      </c>
      <c r="C597" s="29"/>
      <c r="D597" s="11" t="s">
        <v>696</v>
      </c>
      <c r="E597" s="146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 t="s">
        <v>96</v>
      </c>
    </row>
    <row r="598" spans="1:65">
      <c r="A598" s="30"/>
      <c r="B598" s="3" t="s">
        <v>264</v>
      </c>
      <c r="C598" s="29"/>
      <c r="D598" s="24" t="s">
        <v>696</v>
      </c>
      <c r="E598" s="146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35</v>
      </c>
    </row>
    <row r="599" spans="1:65">
      <c r="A599" s="30"/>
      <c r="B599" s="3" t="s">
        <v>86</v>
      </c>
      <c r="C599" s="29"/>
      <c r="D599" s="13" t="s">
        <v>696</v>
      </c>
      <c r="E599" s="146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265</v>
      </c>
      <c r="C600" s="29"/>
      <c r="D600" s="13" t="s">
        <v>696</v>
      </c>
      <c r="E600" s="146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266</v>
      </c>
      <c r="C601" s="47"/>
      <c r="D601" s="45" t="s">
        <v>267</v>
      </c>
      <c r="E601" s="146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688</v>
      </c>
      <c r="BM603" s="28" t="s">
        <v>323</v>
      </c>
    </row>
    <row r="604" spans="1:65" ht="15">
      <c r="A604" s="25" t="s">
        <v>64</v>
      </c>
      <c r="B604" s="18" t="s">
        <v>110</v>
      </c>
      <c r="C604" s="15" t="s">
        <v>111</v>
      </c>
      <c r="D604" s="16" t="s">
        <v>339</v>
      </c>
      <c r="E604" s="146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231</v>
      </c>
      <c r="C605" s="9" t="s">
        <v>231</v>
      </c>
      <c r="D605" s="10" t="s">
        <v>112</v>
      </c>
      <c r="E605" s="146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349</v>
      </c>
      <c r="E606" s="146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46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0.32</v>
      </c>
      <c r="E608" s="146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0.31</v>
      </c>
      <c r="E609" s="146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4</v>
      </c>
    </row>
    <row r="610" spans="1:65">
      <c r="A610" s="30"/>
      <c r="B610" s="20" t="s">
        <v>262</v>
      </c>
      <c r="C610" s="12"/>
      <c r="D610" s="23">
        <v>0.315</v>
      </c>
      <c r="E610" s="146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263</v>
      </c>
      <c r="C611" s="29"/>
      <c r="D611" s="11">
        <v>0.315</v>
      </c>
      <c r="E611" s="146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0.315</v>
      </c>
    </row>
    <row r="612" spans="1:65">
      <c r="A612" s="30"/>
      <c r="B612" s="3" t="s">
        <v>264</v>
      </c>
      <c r="C612" s="29"/>
      <c r="D612" s="24">
        <v>7.0710678118654814E-3</v>
      </c>
      <c r="E612" s="146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36</v>
      </c>
    </row>
    <row r="613" spans="1:65">
      <c r="A613" s="30"/>
      <c r="B613" s="3" t="s">
        <v>86</v>
      </c>
      <c r="C613" s="29"/>
      <c r="D613" s="13">
        <v>2.244783432338248E-2</v>
      </c>
      <c r="E613" s="146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265</v>
      </c>
      <c r="C614" s="29"/>
      <c r="D614" s="13">
        <v>0</v>
      </c>
      <c r="E614" s="146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266</v>
      </c>
      <c r="C615" s="47"/>
      <c r="D615" s="45" t="s">
        <v>267</v>
      </c>
      <c r="E615" s="146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689</v>
      </c>
      <c r="BM617" s="28" t="s">
        <v>323</v>
      </c>
    </row>
    <row r="618" spans="1:65" ht="15">
      <c r="A618" s="25" t="s">
        <v>32</v>
      </c>
      <c r="B618" s="18" t="s">
        <v>110</v>
      </c>
      <c r="C618" s="15" t="s">
        <v>111</v>
      </c>
      <c r="D618" s="16" t="s">
        <v>339</v>
      </c>
      <c r="E618" s="146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231</v>
      </c>
      <c r="C619" s="9" t="s">
        <v>231</v>
      </c>
      <c r="D619" s="10" t="s">
        <v>112</v>
      </c>
      <c r="E619" s="146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349</v>
      </c>
      <c r="E620" s="146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2</v>
      </c>
    </row>
    <row r="621" spans="1:65">
      <c r="A621" s="30"/>
      <c r="B621" s="19"/>
      <c r="C621" s="9"/>
      <c r="D621" s="26"/>
      <c r="E621" s="146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2</v>
      </c>
    </row>
    <row r="622" spans="1:65">
      <c r="A622" s="30"/>
      <c r="B622" s="18">
        <v>1</v>
      </c>
      <c r="C622" s="14">
        <v>1</v>
      </c>
      <c r="D622" s="22">
        <v>1.9699999999999998</v>
      </c>
      <c r="E622" s="146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>
        <v>1</v>
      </c>
      <c r="C623" s="9">
        <v>2</v>
      </c>
      <c r="D623" s="11">
        <v>1.91</v>
      </c>
      <c r="E623" s="146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31</v>
      </c>
    </row>
    <row r="624" spans="1:65">
      <c r="A624" s="30"/>
      <c r="B624" s="20" t="s">
        <v>262</v>
      </c>
      <c r="C624" s="12"/>
      <c r="D624" s="23">
        <v>1.94</v>
      </c>
      <c r="E624" s="146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16</v>
      </c>
    </row>
    <row r="625" spans="1:65">
      <c r="A625" s="30"/>
      <c r="B625" s="3" t="s">
        <v>263</v>
      </c>
      <c r="C625" s="29"/>
      <c r="D625" s="11">
        <v>1.94</v>
      </c>
      <c r="E625" s="146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1.94</v>
      </c>
    </row>
    <row r="626" spans="1:65">
      <c r="A626" s="30"/>
      <c r="B626" s="3" t="s">
        <v>264</v>
      </c>
      <c r="C626" s="29"/>
      <c r="D626" s="24">
        <v>4.2426406871192736E-2</v>
      </c>
      <c r="E626" s="146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37</v>
      </c>
    </row>
    <row r="627" spans="1:65">
      <c r="A627" s="30"/>
      <c r="B627" s="3" t="s">
        <v>86</v>
      </c>
      <c r="C627" s="29"/>
      <c r="D627" s="13">
        <v>2.1869281892367389E-2</v>
      </c>
      <c r="E627" s="146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265</v>
      </c>
      <c r="C628" s="29"/>
      <c r="D628" s="13">
        <v>0</v>
      </c>
      <c r="E628" s="146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266</v>
      </c>
      <c r="C629" s="47"/>
      <c r="D629" s="45" t="s">
        <v>267</v>
      </c>
      <c r="E629" s="146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690</v>
      </c>
      <c r="BM631" s="28" t="s">
        <v>323</v>
      </c>
    </row>
    <row r="632" spans="1:65" ht="15">
      <c r="A632" s="25" t="s">
        <v>65</v>
      </c>
      <c r="B632" s="18" t="s">
        <v>110</v>
      </c>
      <c r="C632" s="15" t="s">
        <v>111</v>
      </c>
      <c r="D632" s="16" t="s">
        <v>339</v>
      </c>
      <c r="E632" s="146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231</v>
      </c>
      <c r="C633" s="9" t="s">
        <v>231</v>
      </c>
      <c r="D633" s="10" t="s">
        <v>112</v>
      </c>
      <c r="E633" s="146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349</v>
      </c>
      <c r="E634" s="146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0</v>
      </c>
    </row>
    <row r="635" spans="1:65">
      <c r="A635" s="30"/>
      <c r="B635" s="19"/>
      <c r="C635" s="9"/>
      <c r="D635" s="26"/>
      <c r="E635" s="146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0</v>
      </c>
    </row>
    <row r="636" spans="1:65">
      <c r="A636" s="30"/>
      <c r="B636" s="18">
        <v>1</v>
      </c>
      <c r="C636" s="14">
        <v>1</v>
      </c>
      <c r="D636" s="204">
        <v>75.7</v>
      </c>
      <c r="E636" s="206"/>
      <c r="F636" s="207"/>
      <c r="G636" s="207"/>
      <c r="H636" s="207"/>
      <c r="I636" s="207"/>
      <c r="J636" s="207"/>
      <c r="K636" s="207"/>
      <c r="L636" s="207"/>
      <c r="M636" s="207"/>
      <c r="N636" s="207"/>
      <c r="O636" s="207"/>
      <c r="P636" s="207"/>
      <c r="Q636" s="207"/>
      <c r="R636" s="207"/>
      <c r="S636" s="207"/>
      <c r="T636" s="207"/>
      <c r="U636" s="207"/>
      <c r="V636" s="207"/>
      <c r="W636" s="207"/>
      <c r="X636" s="207"/>
      <c r="Y636" s="207"/>
      <c r="Z636" s="207"/>
      <c r="AA636" s="207"/>
      <c r="AB636" s="207"/>
      <c r="AC636" s="207"/>
      <c r="AD636" s="207"/>
      <c r="AE636" s="207"/>
      <c r="AF636" s="207"/>
      <c r="AG636" s="207"/>
      <c r="AH636" s="207"/>
      <c r="AI636" s="207"/>
      <c r="AJ636" s="207"/>
      <c r="AK636" s="207"/>
      <c r="AL636" s="207"/>
      <c r="AM636" s="207"/>
      <c r="AN636" s="207"/>
      <c r="AO636" s="207"/>
      <c r="AP636" s="207"/>
      <c r="AQ636" s="207"/>
      <c r="AR636" s="207"/>
      <c r="AS636" s="207"/>
      <c r="AT636" s="207"/>
      <c r="AU636" s="207"/>
      <c r="AV636" s="207"/>
      <c r="AW636" s="207"/>
      <c r="AX636" s="207"/>
      <c r="AY636" s="207"/>
      <c r="AZ636" s="207"/>
      <c r="BA636" s="207"/>
      <c r="BB636" s="207"/>
      <c r="BC636" s="207"/>
      <c r="BD636" s="207"/>
      <c r="BE636" s="207"/>
      <c r="BF636" s="207"/>
      <c r="BG636" s="207"/>
      <c r="BH636" s="207"/>
      <c r="BI636" s="207"/>
      <c r="BJ636" s="207"/>
      <c r="BK636" s="207"/>
      <c r="BL636" s="207"/>
      <c r="BM636" s="208">
        <v>1</v>
      </c>
    </row>
    <row r="637" spans="1:65">
      <c r="A637" s="30"/>
      <c r="B637" s="19">
        <v>1</v>
      </c>
      <c r="C637" s="9">
        <v>2</v>
      </c>
      <c r="D637" s="209">
        <v>74.400000000000006</v>
      </c>
      <c r="E637" s="206"/>
      <c r="F637" s="207"/>
      <c r="G637" s="207"/>
      <c r="H637" s="207"/>
      <c r="I637" s="207"/>
      <c r="J637" s="207"/>
      <c r="K637" s="207"/>
      <c r="L637" s="207"/>
      <c r="M637" s="207"/>
      <c r="N637" s="207"/>
      <c r="O637" s="207"/>
      <c r="P637" s="207"/>
      <c r="Q637" s="207"/>
      <c r="R637" s="207"/>
      <c r="S637" s="207"/>
      <c r="T637" s="207"/>
      <c r="U637" s="207"/>
      <c r="V637" s="207"/>
      <c r="W637" s="207"/>
      <c r="X637" s="207"/>
      <c r="Y637" s="207"/>
      <c r="Z637" s="207"/>
      <c r="AA637" s="207"/>
      <c r="AB637" s="207"/>
      <c r="AC637" s="207"/>
      <c r="AD637" s="207"/>
      <c r="AE637" s="207"/>
      <c r="AF637" s="207"/>
      <c r="AG637" s="207"/>
      <c r="AH637" s="207"/>
      <c r="AI637" s="207"/>
      <c r="AJ637" s="207"/>
      <c r="AK637" s="207"/>
      <c r="AL637" s="207"/>
      <c r="AM637" s="207"/>
      <c r="AN637" s="207"/>
      <c r="AO637" s="207"/>
      <c r="AP637" s="207"/>
      <c r="AQ637" s="207"/>
      <c r="AR637" s="207"/>
      <c r="AS637" s="207"/>
      <c r="AT637" s="207"/>
      <c r="AU637" s="207"/>
      <c r="AV637" s="207"/>
      <c r="AW637" s="207"/>
      <c r="AX637" s="207"/>
      <c r="AY637" s="207"/>
      <c r="AZ637" s="207"/>
      <c r="BA637" s="207"/>
      <c r="BB637" s="207"/>
      <c r="BC637" s="207"/>
      <c r="BD637" s="207"/>
      <c r="BE637" s="207"/>
      <c r="BF637" s="207"/>
      <c r="BG637" s="207"/>
      <c r="BH637" s="207"/>
      <c r="BI637" s="207"/>
      <c r="BJ637" s="207"/>
      <c r="BK637" s="207"/>
      <c r="BL637" s="207"/>
      <c r="BM637" s="208">
        <v>32</v>
      </c>
    </row>
    <row r="638" spans="1:65">
      <c r="A638" s="30"/>
      <c r="B638" s="20" t="s">
        <v>262</v>
      </c>
      <c r="C638" s="12"/>
      <c r="D638" s="213">
        <v>75.050000000000011</v>
      </c>
      <c r="E638" s="206"/>
      <c r="F638" s="207"/>
      <c r="G638" s="207"/>
      <c r="H638" s="207"/>
      <c r="I638" s="207"/>
      <c r="J638" s="207"/>
      <c r="K638" s="207"/>
      <c r="L638" s="207"/>
      <c r="M638" s="207"/>
      <c r="N638" s="207"/>
      <c r="O638" s="207"/>
      <c r="P638" s="207"/>
      <c r="Q638" s="207"/>
      <c r="R638" s="207"/>
      <c r="S638" s="207"/>
      <c r="T638" s="207"/>
      <c r="U638" s="207"/>
      <c r="V638" s="207"/>
      <c r="W638" s="207"/>
      <c r="X638" s="207"/>
      <c r="Y638" s="207"/>
      <c r="Z638" s="207"/>
      <c r="AA638" s="207"/>
      <c r="AB638" s="207"/>
      <c r="AC638" s="207"/>
      <c r="AD638" s="207"/>
      <c r="AE638" s="207"/>
      <c r="AF638" s="207"/>
      <c r="AG638" s="207"/>
      <c r="AH638" s="207"/>
      <c r="AI638" s="207"/>
      <c r="AJ638" s="207"/>
      <c r="AK638" s="207"/>
      <c r="AL638" s="207"/>
      <c r="AM638" s="207"/>
      <c r="AN638" s="207"/>
      <c r="AO638" s="207"/>
      <c r="AP638" s="207"/>
      <c r="AQ638" s="207"/>
      <c r="AR638" s="207"/>
      <c r="AS638" s="207"/>
      <c r="AT638" s="207"/>
      <c r="AU638" s="207"/>
      <c r="AV638" s="207"/>
      <c r="AW638" s="207"/>
      <c r="AX638" s="207"/>
      <c r="AY638" s="207"/>
      <c r="AZ638" s="207"/>
      <c r="BA638" s="207"/>
      <c r="BB638" s="207"/>
      <c r="BC638" s="207"/>
      <c r="BD638" s="207"/>
      <c r="BE638" s="207"/>
      <c r="BF638" s="207"/>
      <c r="BG638" s="207"/>
      <c r="BH638" s="207"/>
      <c r="BI638" s="207"/>
      <c r="BJ638" s="207"/>
      <c r="BK638" s="207"/>
      <c r="BL638" s="207"/>
      <c r="BM638" s="208">
        <v>16</v>
      </c>
    </row>
    <row r="639" spans="1:65">
      <c r="A639" s="30"/>
      <c r="B639" s="3" t="s">
        <v>263</v>
      </c>
      <c r="C639" s="29"/>
      <c r="D639" s="209">
        <v>75.050000000000011</v>
      </c>
      <c r="E639" s="206"/>
      <c r="F639" s="207"/>
      <c r="G639" s="207"/>
      <c r="H639" s="207"/>
      <c r="I639" s="207"/>
      <c r="J639" s="207"/>
      <c r="K639" s="207"/>
      <c r="L639" s="207"/>
      <c r="M639" s="207"/>
      <c r="N639" s="207"/>
      <c r="O639" s="207"/>
      <c r="P639" s="207"/>
      <c r="Q639" s="207"/>
      <c r="R639" s="207"/>
      <c r="S639" s="207"/>
      <c r="T639" s="207"/>
      <c r="U639" s="207"/>
      <c r="V639" s="207"/>
      <c r="W639" s="207"/>
      <c r="X639" s="207"/>
      <c r="Y639" s="207"/>
      <c r="Z639" s="207"/>
      <c r="AA639" s="207"/>
      <c r="AB639" s="207"/>
      <c r="AC639" s="207"/>
      <c r="AD639" s="207"/>
      <c r="AE639" s="207"/>
      <c r="AF639" s="207"/>
      <c r="AG639" s="207"/>
      <c r="AH639" s="207"/>
      <c r="AI639" s="207"/>
      <c r="AJ639" s="207"/>
      <c r="AK639" s="207"/>
      <c r="AL639" s="207"/>
      <c r="AM639" s="207"/>
      <c r="AN639" s="207"/>
      <c r="AO639" s="207"/>
      <c r="AP639" s="207"/>
      <c r="AQ639" s="207"/>
      <c r="AR639" s="207"/>
      <c r="AS639" s="207"/>
      <c r="AT639" s="207"/>
      <c r="AU639" s="207"/>
      <c r="AV639" s="207"/>
      <c r="AW639" s="207"/>
      <c r="AX639" s="207"/>
      <c r="AY639" s="207"/>
      <c r="AZ639" s="207"/>
      <c r="BA639" s="207"/>
      <c r="BB639" s="207"/>
      <c r="BC639" s="207"/>
      <c r="BD639" s="207"/>
      <c r="BE639" s="207"/>
      <c r="BF639" s="207"/>
      <c r="BG639" s="207"/>
      <c r="BH639" s="207"/>
      <c r="BI639" s="207"/>
      <c r="BJ639" s="207"/>
      <c r="BK639" s="207"/>
      <c r="BL639" s="207"/>
      <c r="BM639" s="208">
        <v>75.05</v>
      </c>
    </row>
    <row r="640" spans="1:65">
      <c r="A640" s="30"/>
      <c r="B640" s="3" t="s">
        <v>264</v>
      </c>
      <c r="C640" s="29"/>
      <c r="D640" s="209">
        <v>0.91923881554250975</v>
      </c>
      <c r="E640" s="206"/>
      <c r="F640" s="207"/>
      <c r="G640" s="207"/>
      <c r="H640" s="207"/>
      <c r="I640" s="207"/>
      <c r="J640" s="207"/>
      <c r="K640" s="207"/>
      <c r="L640" s="207"/>
      <c r="M640" s="207"/>
      <c r="N640" s="207"/>
      <c r="O640" s="207"/>
      <c r="P640" s="207"/>
      <c r="Q640" s="207"/>
      <c r="R640" s="207"/>
      <c r="S640" s="207"/>
      <c r="T640" s="207"/>
      <c r="U640" s="207"/>
      <c r="V640" s="207"/>
      <c r="W640" s="207"/>
      <c r="X640" s="207"/>
      <c r="Y640" s="207"/>
      <c r="Z640" s="207"/>
      <c r="AA640" s="207"/>
      <c r="AB640" s="207"/>
      <c r="AC640" s="207"/>
      <c r="AD640" s="207"/>
      <c r="AE640" s="207"/>
      <c r="AF640" s="207"/>
      <c r="AG640" s="207"/>
      <c r="AH640" s="207"/>
      <c r="AI640" s="207"/>
      <c r="AJ640" s="207"/>
      <c r="AK640" s="207"/>
      <c r="AL640" s="207"/>
      <c r="AM640" s="207"/>
      <c r="AN640" s="207"/>
      <c r="AO640" s="207"/>
      <c r="AP640" s="207"/>
      <c r="AQ640" s="207"/>
      <c r="AR640" s="207"/>
      <c r="AS640" s="207"/>
      <c r="AT640" s="207"/>
      <c r="AU640" s="207"/>
      <c r="AV640" s="207"/>
      <c r="AW640" s="207"/>
      <c r="AX640" s="207"/>
      <c r="AY640" s="207"/>
      <c r="AZ640" s="207"/>
      <c r="BA640" s="207"/>
      <c r="BB640" s="207"/>
      <c r="BC640" s="207"/>
      <c r="BD640" s="207"/>
      <c r="BE640" s="207"/>
      <c r="BF640" s="207"/>
      <c r="BG640" s="207"/>
      <c r="BH640" s="207"/>
      <c r="BI640" s="207"/>
      <c r="BJ640" s="207"/>
      <c r="BK640" s="207"/>
      <c r="BL640" s="207"/>
      <c r="BM640" s="208">
        <v>38</v>
      </c>
    </row>
    <row r="641" spans="1:65">
      <c r="A641" s="30"/>
      <c r="B641" s="3" t="s">
        <v>86</v>
      </c>
      <c r="C641" s="29"/>
      <c r="D641" s="13">
        <v>1.2248351972585071E-2</v>
      </c>
      <c r="E641" s="146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265</v>
      </c>
      <c r="C642" s="29"/>
      <c r="D642" s="13">
        <v>2.2204460492503131E-16</v>
      </c>
      <c r="E642" s="146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266</v>
      </c>
      <c r="C643" s="47"/>
      <c r="D643" s="45" t="s">
        <v>267</v>
      </c>
      <c r="E643" s="146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691</v>
      </c>
      <c r="BM645" s="28" t="s">
        <v>323</v>
      </c>
    </row>
    <row r="646" spans="1:65" ht="15">
      <c r="A646" s="25" t="s">
        <v>35</v>
      </c>
      <c r="B646" s="18" t="s">
        <v>110</v>
      </c>
      <c r="C646" s="15" t="s">
        <v>111</v>
      </c>
      <c r="D646" s="16" t="s">
        <v>339</v>
      </c>
      <c r="E646" s="146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231</v>
      </c>
      <c r="C647" s="9" t="s">
        <v>231</v>
      </c>
      <c r="D647" s="10" t="s">
        <v>112</v>
      </c>
      <c r="E647" s="146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349</v>
      </c>
      <c r="E648" s="146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46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214">
        <v>28</v>
      </c>
      <c r="E650" s="215"/>
      <c r="F650" s="216"/>
      <c r="G650" s="216"/>
      <c r="H650" s="216"/>
      <c r="I650" s="216"/>
      <c r="J650" s="216"/>
      <c r="K650" s="216"/>
      <c r="L650" s="216"/>
      <c r="M650" s="216"/>
      <c r="N650" s="216"/>
      <c r="O650" s="216"/>
      <c r="P650" s="216"/>
      <c r="Q650" s="216"/>
      <c r="R650" s="216"/>
      <c r="S650" s="216"/>
      <c r="T650" s="216"/>
      <c r="U650" s="216"/>
      <c r="V650" s="216"/>
      <c r="W650" s="216"/>
      <c r="X650" s="216"/>
      <c r="Y650" s="216"/>
      <c r="Z650" s="216"/>
      <c r="AA650" s="216"/>
      <c r="AB650" s="216"/>
      <c r="AC650" s="216"/>
      <c r="AD650" s="216"/>
      <c r="AE650" s="216"/>
      <c r="AF650" s="216"/>
      <c r="AG650" s="216"/>
      <c r="AH650" s="216"/>
      <c r="AI650" s="216"/>
      <c r="AJ650" s="216"/>
      <c r="AK650" s="216"/>
      <c r="AL650" s="216"/>
      <c r="AM650" s="216"/>
      <c r="AN650" s="216"/>
      <c r="AO650" s="216"/>
      <c r="AP650" s="216"/>
      <c r="AQ650" s="216"/>
      <c r="AR650" s="216"/>
      <c r="AS650" s="216"/>
      <c r="AT650" s="216"/>
      <c r="AU650" s="216"/>
      <c r="AV650" s="216"/>
      <c r="AW650" s="216"/>
      <c r="AX650" s="216"/>
      <c r="AY650" s="216"/>
      <c r="AZ650" s="216"/>
      <c r="BA650" s="216"/>
      <c r="BB650" s="216"/>
      <c r="BC650" s="216"/>
      <c r="BD650" s="216"/>
      <c r="BE650" s="216"/>
      <c r="BF650" s="216"/>
      <c r="BG650" s="216"/>
      <c r="BH650" s="216"/>
      <c r="BI650" s="216"/>
      <c r="BJ650" s="216"/>
      <c r="BK650" s="216"/>
      <c r="BL650" s="216"/>
      <c r="BM650" s="217">
        <v>1</v>
      </c>
    </row>
    <row r="651" spans="1:65">
      <c r="A651" s="30"/>
      <c r="B651" s="19">
        <v>1</v>
      </c>
      <c r="C651" s="9">
        <v>2</v>
      </c>
      <c r="D651" s="218">
        <v>27.5</v>
      </c>
      <c r="E651" s="215"/>
      <c r="F651" s="216"/>
      <c r="G651" s="216"/>
      <c r="H651" s="216"/>
      <c r="I651" s="216"/>
      <c r="J651" s="216"/>
      <c r="K651" s="216"/>
      <c r="L651" s="216"/>
      <c r="M651" s="216"/>
      <c r="N651" s="216"/>
      <c r="O651" s="216"/>
      <c r="P651" s="216"/>
      <c r="Q651" s="216"/>
      <c r="R651" s="216"/>
      <c r="S651" s="216"/>
      <c r="T651" s="216"/>
      <c r="U651" s="216"/>
      <c r="V651" s="216"/>
      <c r="W651" s="216"/>
      <c r="X651" s="216"/>
      <c r="Y651" s="216"/>
      <c r="Z651" s="216"/>
      <c r="AA651" s="216"/>
      <c r="AB651" s="216"/>
      <c r="AC651" s="216"/>
      <c r="AD651" s="216"/>
      <c r="AE651" s="216"/>
      <c r="AF651" s="216"/>
      <c r="AG651" s="216"/>
      <c r="AH651" s="216"/>
      <c r="AI651" s="216"/>
      <c r="AJ651" s="216"/>
      <c r="AK651" s="216"/>
      <c r="AL651" s="216"/>
      <c r="AM651" s="216"/>
      <c r="AN651" s="216"/>
      <c r="AO651" s="216"/>
      <c r="AP651" s="216"/>
      <c r="AQ651" s="216"/>
      <c r="AR651" s="216"/>
      <c r="AS651" s="216"/>
      <c r="AT651" s="216"/>
      <c r="AU651" s="216"/>
      <c r="AV651" s="216"/>
      <c r="AW651" s="216"/>
      <c r="AX651" s="216"/>
      <c r="AY651" s="216"/>
      <c r="AZ651" s="216"/>
      <c r="BA651" s="216"/>
      <c r="BB651" s="216"/>
      <c r="BC651" s="216"/>
      <c r="BD651" s="216"/>
      <c r="BE651" s="216"/>
      <c r="BF651" s="216"/>
      <c r="BG651" s="216"/>
      <c r="BH651" s="216"/>
      <c r="BI651" s="216"/>
      <c r="BJ651" s="216"/>
      <c r="BK651" s="216"/>
      <c r="BL651" s="216"/>
      <c r="BM651" s="217">
        <v>33</v>
      </c>
    </row>
    <row r="652" spans="1:65">
      <c r="A652" s="30"/>
      <c r="B652" s="20" t="s">
        <v>262</v>
      </c>
      <c r="C652" s="12"/>
      <c r="D652" s="220">
        <v>27.75</v>
      </c>
      <c r="E652" s="215"/>
      <c r="F652" s="216"/>
      <c r="G652" s="216"/>
      <c r="H652" s="216"/>
      <c r="I652" s="216"/>
      <c r="J652" s="216"/>
      <c r="K652" s="216"/>
      <c r="L652" s="216"/>
      <c r="M652" s="216"/>
      <c r="N652" s="216"/>
      <c r="O652" s="216"/>
      <c r="P652" s="216"/>
      <c r="Q652" s="216"/>
      <c r="R652" s="216"/>
      <c r="S652" s="216"/>
      <c r="T652" s="216"/>
      <c r="U652" s="216"/>
      <c r="V652" s="216"/>
      <c r="W652" s="216"/>
      <c r="X652" s="216"/>
      <c r="Y652" s="216"/>
      <c r="Z652" s="216"/>
      <c r="AA652" s="216"/>
      <c r="AB652" s="216"/>
      <c r="AC652" s="216"/>
      <c r="AD652" s="216"/>
      <c r="AE652" s="216"/>
      <c r="AF652" s="216"/>
      <c r="AG652" s="216"/>
      <c r="AH652" s="216"/>
      <c r="AI652" s="216"/>
      <c r="AJ652" s="216"/>
      <c r="AK652" s="216"/>
      <c r="AL652" s="216"/>
      <c r="AM652" s="216"/>
      <c r="AN652" s="216"/>
      <c r="AO652" s="216"/>
      <c r="AP652" s="216"/>
      <c r="AQ652" s="216"/>
      <c r="AR652" s="216"/>
      <c r="AS652" s="216"/>
      <c r="AT652" s="216"/>
      <c r="AU652" s="216"/>
      <c r="AV652" s="216"/>
      <c r="AW652" s="216"/>
      <c r="AX652" s="216"/>
      <c r="AY652" s="216"/>
      <c r="AZ652" s="216"/>
      <c r="BA652" s="216"/>
      <c r="BB652" s="216"/>
      <c r="BC652" s="216"/>
      <c r="BD652" s="216"/>
      <c r="BE652" s="216"/>
      <c r="BF652" s="216"/>
      <c r="BG652" s="216"/>
      <c r="BH652" s="216"/>
      <c r="BI652" s="216"/>
      <c r="BJ652" s="216"/>
      <c r="BK652" s="216"/>
      <c r="BL652" s="216"/>
      <c r="BM652" s="217">
        <v>16</v>
      </c>
    </row>
    <row r="653" spans="1:65">
      <c r="A653" s="30"/>
      <c r="B653" s="3" t="s">
        <v>263</v>
      </c>
      <c r="C653" s="29"/>
      <c r="D653" s="218">
        <v>27.75</v>
      </c>
      <c r="E653" s="215"/>
      <c r="F653" s="216"/>
      <c r="G653" s="216"/>
      <c r="H653" s="216"/>
      <c r="I653" s="216"/>
      <c r="J653" s="216"/>
      <c r="K653" s="216"/>
      <c r="L653" s="216"/>
      <c r="M653" s="216"/>
      <c r="N653" s="216"/>
      <c r="O653" s="216"/>
      <c r="P653" s="216"/>
      <c r="Q653" s="216"/>
      <c r="R653" s="216"/>
      <c r="S653" s="216"/>
      <c r="T653" s="216"/>
      <c r="U653" s="216"/>
      <c r="V653" s="216"/>
      <c r="W653" s="216"/>
      <c r="X653" s="216"/>
      <c r="Y653" s="216"/>
      <c r="Z653" s="216"/>
      <c r="AA653" s="216"/>
      <c r="AB653" s="216"/>
      <c r="AC653" s="216"/>
      <c r="AD653" s="216"/>
      <c r="AE653" s="216"/>
      <c r="AF653" s="216"/>
      <c r="AG653" s="216"/>
      <c r="AH653" s="216"/>
      <c r="AI653" s="216"/>
      <c r="AJ653" s="216"/>
      <c r="AK653" s="216"/>
      <c r="AL653" s="216"/>
      <c r="AM653" s="216"/>
      <c r="AN653" s="216"/>
      <c r="AO653" s="216"/>
      <c r="AP653" s="216"/>
      <c r="AQ653" s="216"/>
      <c r="AR653" s="216"/>
      <c r="AS653" s="216"/>
      <c r="AT653" s="216"/>
      <c r="AU653" s="216"/>
      <c r="AV653" s="216"/>
      <c r="AW653" s="216"/>
      <c r="AX653" s="216"/>
      <c r="AY653" s="216"/>
      <c r="AZ653" s="216"/>
      <c r="BA653" s="216"/>
      <c r="BB653" s="216"/>
      <c r="BC653" s="216"/>
      <c r="BD653" s="216"/>
      <c r="BE653" s="216"/>
      <c r="BF653" s="216"/>
      <c r="BG653" s="216"/>
      <c r="BH653" s="216"/>
      <c r="BI653" s="216"/>
      <c r="BJ653" s="216"/>
      <c r="BK653" s="216"/>
      <c r="BL653" s="216"/>
      <c r="BM653" s="217">
        <v>27.75</v>
      </c>
    </row>
    <row r="654" spans="1:65">
      <c r="A654" s="30"/>
      <c r="B654" s="3" t="s">
        <v>264</v>
      </c>
      <c r="C654" s="29"/>
      <c r="D654" s="218">
        <v>0.35355339059327379</v>
      </c>
      <c r="E654" s="215"/>
      <c r="F654" s="216"/>
      <c r="G654" s="216"/>
      <c r="H654" s="216"/>
      <c r="I654" s="216"/>
      <c r="J654" s="216"/>
      <c r="K654" s="216"/>
      <c r="L654" s="216"/>
      <c r="M654" s="216"/>
      <c r="N654" s="216"/>
      <c r="O654" s="216"/>
      <c r="P654" s="216"/>
      <c r="Q654" s="216"/>
      <c r="R654" s="216"/>
      <c r="S654" s="216"/>
      <c r="T654" s="216"/>
      <c r="U654" s="216"/>
      <c r="V654" s="216"/>
      <c r="W654" s="216"/>
      <c r="X654" s="216"/>
      <c r="Y654" s="216"/>
      <c r="Z654" s="216"/>
      <c r="AA654" s="216"/>
      <c r="AB654" s="216"/>
      <c r="AC654" s="216"/>
      <c r="AD654" s="216"/>
      <c r="AE654" s="216"/>
      <c r="AF654" s="216"/>
      <c r="AG654" s="216"/>
      <c r="AH654" s="216"/>
      <c r="AI654" s="216"/>
      <c r="AJ654" s="216"/>
      <c r="AK654" s="216"/>
      <c r="AL654" s="216"/>
      <c r="AM654" s="216"/>
      <c r="AN654" s="216"/>
      <c r="AO654" s="216"/>
      <c r="AP654" s="216"/>
      <c r="AQ654" s="216"/>
      <c r="AR654" s="216"/>
      <c r="AS654" s="216"/>
      <c r="AT654" s="216"/>
      <c r="AU654" s="216"/>
      <c r="AV654" s="216"/>
      <c r="AW654" s="216"/>
      <c r="AX654" s="216"/>
      <c r="AY654" s="216"/>
      <c r="AZ654" s="216"/>
      <c r="BA654" s="216"/>
      <c r="BB654" s="216"/>
      <c r="BC654" s="216"/>
      <c r="BD654" s="216"/>
      <c r="BE654" s="216"/>
      <c r="BF654" s="216"/>
      <c r="BG654" s="216"/>
      <c r="BH654" s="216"/>
      <c r="BI654" s="216"/>
      <c r="BJ654" s="216"/>
      <c r="BK654" s="216"/>
      <c r="BL654" s="216"/>
      <c r="BM654" s="217">
        <v>39</v>
      </c>
    </row>
    <row r="655" spans="1:65">
      <c r="A655" s="30"/>
      <c r="B655" s="3" t="s">
        <v>86</v>
      </c>
      <c r="C655" s="29"/>
      <c r="D655" s="13">
        <v>1.2740662724081938E-2</v>
      </c>
      <c r="E655" s="146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265</v>
      </c>
      <c r="C656" s="29"/>
      <c r="D656" s="13">
        <v>0</v>
      </c>
      <c r="E656" s="146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266</v>
      </c>
      <c r="C657" s="47"/>
      <c r="D657" s="45" t="s">
        <v>267</v>
      </c>
      <c r="E657" s="146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692</v>
      </c>
      <c r="BM659" s="28" t="s">
        <v>323</v>
      </c>
    </row>
    <row r="660" spans="1:65" ht="15">
      <c r="A660" s="25" t="s">
        <v>38</v>
      </c>
      <c r="B660" s="18" t="s">
        <v>110</v>
      </c>
      <c r="C660" s="15" t="s">
        <v>111</v>
      </c>
      <c r="D660" s="16" t="s">
        <v>339</v>
      </c>
      <c r="E660" s="146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231</v>
      </c>
      <c r="C661" s="9" t="s">
        <v>231</v>
      </c>
      <c r="D661" s="10" t="s">
        <v>112</v>
      </c>
      <c r="E661" s="146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349</v>
      </c>
      <c r="E662" s="146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/>
      <c r="C663" s="9"/>
      <c r="D663" s="26"/>
      <c r="E663" s="146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0"/>
      <c r="B664" s="18">
        <v>1</v>
      </c>
      <c r="C664" s="14">
        <v>1</v>
      </c>
      <c r="D664" s="214">
        <v>20.5</v>
      </c>
      <c r="E664" s="215"/>
      <c r="F664" s="216"/>
      <c r="G664" s="216"/>
      <c r="H664" s="216"/>
      <c r="I664" s="216"/>
      <c r="J664" s="216"/>
      <c r="K664" s="216"/>
      <c r="L664" s="216"/>
      <c r="M664" s="216"/>
      <c r="N664" s="216"/>
      <c r="O664" s="216"/>
      <c r="P664" s="216"/>
      <c r="Q664" s="216"/>
      <c r="R664" s="216"/>
      <c r="S664" s="216"/>
      <c r="T664" s="216"/>
      <c r="U664" s="216"/>
      <c r="V664" s="216"/>
      <c r="W664" s="216"/>
      <c r="X664" s="216"/>
      <c r="Y664" s="216"/>
      <c r="Z664" s="216"/>
      <c r="AA664" s="216"/>
      <c r="AB664" s="216"/>
      <c r="AC664" s="216"/>
      <c r="AD664" s="216"/>
      <c r="AE664" s="216"/>
      <c r="AF664" s="216"/>
      <c r="AG664" s="216"/>
      <c r="AH664" s="216"/>
      <c r="AI664" s="216"/>
      <c r="AJ664" s="216"/>
      <c r="AK664" s="216"/>
      <c r="AL664" s="216"/>
      <c r="AM664" s="216"/>
      <c r="AN664" s="216"/>
      <c r="AO664" s="216"/>
      <c r="AP664" s="216"/>
      <c r="AQ664" s="216"/>
      <c r="AR664" s="216"/>
      <c r="AS664" s="216"/>
      <c r="AT664" s="216"/>
      <c r="AU664" s="216"/>
      <c r="AV664" s="216"/>
      <c r="AW664" s="216"/>
      <c r="AX664" s="216"/>
      <c r="AY664" s="216"/>
      <c r="AZ664" s="216"/>
      <c r="BA664" s="216"/>
      <c r="BB664" s="216"/>
      <c r="BC664" s="216"/>
      <c r="BD664" s="216"/>
      <c r="BE664" s="216"/>
      <c r="BF664" s="216"/>
      <c r="BG664" s="216"/>
      <c r="BH664" s="216"/>
      <c r="BI664" s="216"/>
      <c r="BJ664" s="216"/>
      <c r="BK664" s="216"/>
      <c r="BL664" s="216"/>
      <c r="BM664" s="217">
        <v>1</v>
      </c>
    </row>
    <row r="665" spans="1:65">
      <c r="A665" s="30"/>
      <c r="B665" s="19">
        <v>1</v>
      </c>
      <c r="C665" s="9">
        <v>2</v>
      </c>
      <c r="D665" s="218">
        <v>20.3</v>
      </c>
      <c r="E665" s="215"/>
      <c r="F665" s="216"/>
      <c r="G665" s="216"/>
      <c r="H665" s="216"/>
      <c r="I665" s="216"/>
      <c r="J665" s="216"/>
      <c r="K665" s="216"/>
      <c r="L665" s="216"/>
      <c r="M665" s="216"/>
      <c r="N665" s="216"/>
      <c r="O665" s="216"/>
      <c r="P665" s="216"/>
      <c r="Q665" s="216"/>
      <c r="R665" s="216"/>
      <c r="S665" s="216"/>
      <c r="T665" s="216"/>
      <c r="U665" s="216"/>
      <c r="V665" s="216"/>
      <c r="W665" s="216"/>
      <c r="X665" s="216"/>
      <c r="Y665" s="216"/>
      <c r="Z665" s="216"/>
      <c r="AA665" s="216"/>
      <c r="AB665" s="216"/>
      <c r="AC665" s="216"/>
      <c r="AD665" s="216"/>
      <c r="AE665" s="216"/>
      <c r="AF665" s="216"/>
      <c r="AG665" s="216"/>
      <c r="AH665" s="216"/>
      <c r="AI665" s="216"/>
      <c r="AJ665" s="216"/>
      <c r="AK665" s="216"/>
      <c r="AL665" s="216"/>
      <c r="AM665" s="216"/>
      <c r="AN665" s="216"/>
      <c r="AO665" s="216"/>
      <c r="AP665" s="216"/>
      <c r="AQ665" s="216"/>
      <c r="AR665" s="216"/>
      <c r="AS665" s="216"/>
      <c r="AT665" s="216"/>
      <c r="AU665" s="216"/>
      <c r="AV665" s="216"/>
      <c r="AW665" s="216"/>
      <c r="AX665" s="216"/>
      <c r="AY665" s="216"/>
      <c r="AZ665" s="216"/>
      <c r="BA665" s="216"/>
      <c r="BB665" s="216"/>
      <c r="BC665" s="216"/>
      <c r="BD665" s="216"/>
      <c r="BE665" s="216"/>
      <c r="BF665" s="216"/>
      <c r="BG665" s="216"/>
      <c r="BH665" s="216"/>
      <c r="BI665" s="216"/>
      <c r="BJ665" s="216"/>
      <c r="BK665" s="216"/>
      <c r="BL665" s="216"/>
      <c r="BM665" s="217">
        <v>34</v>
      </c>
    </row>
    <row r="666" spans="1:65">
      <c r="A666" s="30"/>
      <c r="B666" s="20" t="s">
        <v>262</v>
      </c>
      <c r="C666" s="12"/>
      <c r="D666" s="220">
        <v>20.399999999999999</v>
      </c>
      <c r="E666" s="215"/>
      <c r="F666" s="216"/>
      <c r="G666" s="216"/>
      <c r="H666" s="216"/>
      <c r="I666" s="216"/>
      <c r="J666" s="216"/>
      <c r="K666" s="216"/>
      <c r="L666" s="216"/>
      <c r="M666" s="216"/>
      <c r="N666" s="216"/>
      <c r="O666" s="216"/>
      <c r="P666" s="216"/>
      <c r="Q666" s="216"/>
      <c r="R666" s="216"/>
      <c r="S666" s="216"/>
      <c r="T666" s="216"/>
      <c r="U666" s="216"/>
      <c r="V666" s="216"/>
      <c r="W666" s="216"/>
      <c r="X666" s="216"/>
      <c r="Y666" s="216"/>
      <c r="Z666" s="216"/>
      <c r="AA666" s="216"/>
      <c r="AB666" s="216"/>
      <c r="AC666" s="216"/>
      <c r="AD666" s="216"/>
      <c r="AE666" s="216"/>
      <c r="AF666" s="216"/>
      <c r="AG666" s="216"/>
      <c r="AH666" s="216"/>
      <c r="AI666" s="216"/>
      <c r="AJ666" s="216"/>
      <c r="AK666" s="216"/>
      <c r="AL666" s="216"/>
      <c r="AM666" s="216"/>
      <c r="AN666" s="216"/>
      <c r="AO666" s="216"/>
      <c r="AP666" s="216"/>
      <c r="AQ666" s="216"/>
      <c r="AR666" s="216"/>
      <c r="AS666" s="216"/>
      <c r="AT666" s="216"/>
      <c r="AU666" s="216"/>
      <c r="AV666" s="216"/>
      <c r="AW666" s="216"/>
      <c r="AX666" s="216"/>
      <c r="AY666" s="216"/>
      <c r="AZ666" s="216"/>
      <c r="BA666" s="216"/>
      <c r="BB666" s="216"/>
      <c r="BC666" s="216"/>
      <c r="BD666" s="216"/>
      <c r="BE666" s="216"/>
      <c r="BF666" s="216"/>
      <c r="BG666" s="216"/>
      <c r="BH666" s="216"/>
      <c r="BI666" s="216"/>
      <c r="BJ666" s="216"/>
      <c r="BK666" s="216"/>
      <c r="BL666" s="216"/>
      <c r="BM666" s="217">
        <v>16</v>
      </c>
    </row>
    <row r="667" spans="1:65">
      <c r="A667" s="30"/>
      <c r="B667" s="3" t="s">
        <v>263</v>
      </c>
      <c r="C667" s="29"/>
      <c r="D667" s="218">
        <v>20.399999999999999</v>
      </c>
      <c r="E667" s="215"/>
      <c r="F667" s="216"/>
      <c r="G667" s="216"/>
      <c r="H667" s="216"/>
      <c r="I667" s="216"/>
      <c r="J667" s="216"/>
      <c r="K667" s="216"/>
      <c r="L667" s="216"/>
      <c r="M667" s="216"/>
      <c r="N667" s="216"/>
      <c r="O667" s="216"/>
      <c r="P667" s="216"/>
      <c r="Q667" s="216"/>
      <c r="R667" s="216"/>
      <c r="S667" s="216"/>
      <c r="T667" s="216"/>
      <c r="U667" s="216"/>
      <c r="V667" s="216"/>
      <c r="W667" s="216"/>
      <c r="X667" s="216"/>
      <c r="Y667" s="216"/>
      <c r="Z667" s="216"/>
      <c r="AA667" s="216"/>
      <c r="AB667" s="216"/>
      <c r="AC667" s="216"/>
      <c r="AD667" s="216"/>
      <c r="AE667" s="216"/>
      <c r="AF667" s="216"/>
      <c r="AG667" s="216"/>
      <c r="AH667" s="216"/>
      <c r="AI667" s="216"/>
      <c r="AJ667" s="216"/>
      <c r="AK667" s="216"/>
      <c r="AL667" s="216"/>
      <c r="AM667" s="216"/>
      <c r="AN667" s="216"/>
      <c r="AO667" s="216"/>
      <c r="AP667" s="216"/>
      <c r="AQ667" s="216"/>
      <c r="AR667" s="216"/>
      <c r="AS667" s="216"/>
      <c r="AT667" s="216"/>
      <c r="AU667" s="216"/>
      <c r="AV667" s="216"/>
      <c r="AW667" s="216"/>
      <c r="AX667" s="216"/>
      <c r="AY667" s="216"/>
      <c r="AZ667" s="216"/>
      <c r="BA667" s="216"/>
      <c r="BB667" s="216"/>
      <c r="BC667" s="216"/>
      <c r="BD667" s="216"/>
      <c r="BE667" s="216"/>
      <c r="BF667" s="216"/>
      <c r="BG667" s="216"/>
      <c r="BH667" s="216"/>
      <c r="BI667" s="216"/>
      <c r="BJ667" s="216"/>
      <c r="BK667" s="216"/>
      <c r="BL667" s="216"/>
      <c r="BM667" s="217">
        <v>20.399999999999999</v>
      </c>
    </row>
    <row r="668" spans="1:65">
      <c r="A668" s="30"/>
      <c r="B668" s="3" t="s">
        <v>264</v>
      </c>
      <c r="C668" s="29"/>
      <c r="D668" s="218">
        <v>0.141421356237309</v>
      </c>
      <c r="E668" s="215"/>
      <c r="F668" s="216"/>
      <c r="G668" s="216"/>
      <c r="H668" s="216"/>
      <c r="I668" s="216"/>
      <c r="J668" s="216"/>
      <c r="K668" s="216"/>
      <c r="L668" s="216"/>
      <c r="M668" s="216"/>
      <c r="N668" s="216"/>
      <c r="O668" s="216"/>
      <c r="P668" s="216"/>
      <c r="Q668" s="216"/>
      <c r="R668" s="216"/>
      <c r="S668" s="216"/>
      <c r="T668" s="216"/>
      <c r="U668" s="216"/>
      <c r="V668" s="216"/>
      <c r="W668" s="216"/>
      <c r="X668" s="216"/>
      <c r="Y668" s="216"/>
      <c r="Z668" s="216"/>
      <c r="AA668" s="216"/>
      <c r="AB668" s="216"/>
      <c r="AC668" s="216"/>
      <c r="AD668" s="216"/>
      <c r="AE668" s="216"/>
      <c r="AF668" s="216"/>
      <c r="AG668" s="216"/>
      <c r="AH668" s="216"/>
      <c r="AI668" s="216"/>
      <c r="AJ668" s="216"/>
      <c r="AK668" s="216"/>
      <c r="AL668" s="216"/>
      <c r="AM668" s="216"/>
      <c r="AN668" s="216"/>
      <c r="AO668" s="216"/>
      <c r="AP668" s="216"/>
      <c r="AQ668" s="216"/>
      <c r="AR668" s="216"/>
      <c r="AS668" s="216"/>
      <c r="AT668" s="216"/>
      <c r="AU668" s="216"/>
      <c r="AV668" s="216"/>
      <c r="AW668" s="216"/>
      <c r="AX668" s="216"/>
      <c r="AY668" s="216"/>
      <c r="AZ668" s="216"/>
      <c r="BA668" s="216"/>
      <c r="BB668" s="216"/>
      <c r="BC668" s="216"/>
      <c r="BD668" s="216"/>
      <c r="BE668" s="216"/>
      <c r="BF668" s="216"/>
      <c r="BG668" s="216"/>
      <c r="BH668" s="216"/>
      <c r="BI668" s="216"/>
      <c r="BJ668" s="216"/>
      <c r="BK668" s="216"/>
      <c r="BL668" s="216"/>
      <c r="BM668" s="217">
        <v>40</v>
      </c>
    </row>
    <row r="669" spans="1:65">
      <c r="A669" s="30"/>
      <c r="B669" s="3" t="s">
        <v>86</v>
      </c>
      <c r="C669" s="29"/>
      <c r="D669" s="13">
        <v>6.9324194233975006E-3</v>
      </c>
      <c r="E669" s="146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265</v>
      </c>
      <c r="C670" s="29"/>
      <c r="D670" s="13">
        <v>0</v>
      </c>
      <c r="E670" s="146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266</v>
      </c>
      <c r="C671" s="47"/>
      <c r="D671" s="45" t="s">
        <v>267</v>
      </c>
      <c r="E671" s="146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693</v>
      </c>
      <c r="BM673" s="28" t="s">
        <v>323</v>
      </c>
    </row>
    <row r="674" spans="1:65" ht="15">
      <c r="A674" s="25" t="s">
        <v>41</v>
      </c>
      <c r="B674" s="18" t="s">
        <v>110</v>
      </c>
      <c r="C674" s="15" t="s">
        <v>111</v>
      </c>
      <c r="D674" s="16" t="s">
        <v>339</v>
      </c>
      <c r="E674" s="146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231</v>
      </c>
      <c r="C675" s="9" t="s">
        <v>231</v>
      </c>
      <c r="D675" s="10" t="s">
        <v>112</v>
      </c>
      <c r="E675" s="146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349</v>
      </c>
      <c r="E676" s="146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2</v>
      </c>
    </row>
    <row r="677" spans="1:65">
      <c r="A677" s="30"/>
      <c r="B677" s="19"/>
      <c r="C677" s="9"/>
      <c r="D677" s="26"/>
      <c r="E677" s="146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8">
        <v>1</v>
      </c>
      <c r="C678" s="14">
        <v>1</v>
      </c>
      <c r="D678" s="22">
        <v>1.9800000000000002</v>
      </c>
      <c r="E678" s="146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>
        <v>1</v>
      </c>
      <c r="C679" s="9">
        <v>2</v>
      </c>
      <c r="D679" s="11">
        <v>1.9699999999999998</v>
      </c>
      <c r="E679" s="146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5</v>
      </c>
    </row>
    <row r="680" spans="1:65">
      <c r="A680" s="30"/>
      <c r="B680" s="20" t="s">
        <v>262</v>
      </c>
      <c r="C680" s="12"/>
      <c r="D680" s="23">
        <v>1.9750000000000001</v>
      </c>
      <c r="E680" s="146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16</v>
      </c>
    </row>
    <row r="681" spans="1:65">
      <c r="A681" s="30"/>
      <c r="B681" s="3" t="s">
        <v>263</v>
      </c>
      <c r="C681" s="29"/>
      <c r="D681" s="11">
        <v>1.9750000000000001</v>
      </c>
      <c r="E681" s="146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1.9750000000000001</v>
      </c>
    </row>
    <row r="682" spans="1:65">
      <c r="A682" s="30"/>
      <c r="B682" s="3" t="s">
        <v>264</v>
      </c>
      <c r="C682" s="29"/>
      <c r="D682" s="24">
        <v>7.0710678118657954E-3</v>
      </c>
      <c r="E682" s="146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41</v>
      </c>
    </row>
    <row r="683" spans="1:65">
      <c r="A683" s="30"/>
      <c r="B683" s="3" t="s">
        <v>86</v>
      </c>
      <c r="C683" s="29"/>
      <c r="D683" s="13">
        <v>3.5802874996788835E-3</v>
      </c>
      <c r="E683" s="146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265</v>
      </c>
      <c r="C684" s="29"/>
      <c r="D684" s="13">
        <v>0</v>
      </c>
      <c r="E684" s="146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266</v>
      </c>
      <c r="C685" s="47"/>
      <c r="D685" s="45" t="s">
        <v>267</v>
      </c>
      <c r="E685" s="146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694</v>
      </c>
      <c r="BM687" s="28" t="s">
        <v>323</v>
      </c>
    </row>
    <row r="688" spans="1:65" ht="15">
      <c r="A688" s="25" t="s">
        <v>44</v>
      </c>
      <c r="B688" s="18" t="s">
        <v>110</v>
      </c>
      <c r="C688" s="15" t="s">
        <v>111</v>
      </c>
      <c r="D688" s="16" t="s">
        <v>339</v>
      </c>
      <c r="E688" s="146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231</v>
      </c>
      <c r="C689" s="9" t="s">
        <v>231</v>
      </c>
      <c r="D689" s="10" t="s">
        <v>112</v>
      </c>
      <c r="E689" s="146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349</v>
      </c>
      <c r="E690" s="146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1</v>
      </c>
    </row>
    <row r="691" spans="1:65">
      <c r="A691" s="30"/>
      <c r="B691" s="19"/>
      <c r="C691" s="9"/>
      <c r="D691" s="26"/>
      <c r="E691" s="146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1</v>
      </c>
    </row>
    <row r="692" spans="1:65">
      <c r="A692" s="30"/>
      <c r="B692" s="18">
        <v>1</v>
      </c>
      <c r="C692" s="14">
        <v>1</v>
      </c>
      <c r="D692" s="214">
        <v>45</v>
      </c>
      <c r="E692" s="215"/>
      <c r="F692" s="216"/>
      <c r="G692" s="216"/>
      <c r="H692" s="216"/>
      <c r="I692" s="216"/>
      <c r="J692" s="216"/>
      <c r="K692" s="216"/>
      <c r="L692" s="216"/>
      <c r="M692" s="216"/>
      <c r="N692" s="216"/>
      <c r="O692" s="216"/>
      <c r="P692" s="216"/>
      <c r="Q692" s="216"/>
      <c r="R692" s="216"/>
      <c r="S692" s="216"/>
      <c r="T692" s="216"/>
      <c r="U692" s="216"/>
      <c r="V692" s="216"/>
      <c r="W692" s="216"/>
      <c r="X692" s="216"/>
      <c r="Y692" s="216"/>
      <c r="Z692" s="216"/>
      <c r="AA692" s="216"/>
      <c r="AB692" s="216"/>
      <c r="AC692" s="216"/>
      <c r="AD692" s="216"/>
      <c r="AE692" s="216"/>
      <c r="AF692" s="216"/>
      <c r="AG692" s="216"/>
      <c r="AH692" s="216"/>
      <c r="AI692" s="216"/>
      <c r="AJ692" s="216"/>
      <c r="AK692" s="216"/>
      <c r="AL692" s="216"/>
      <c r="AM692" s="216"/>
      <c r="AN692" s="216"/>
      <c r="AO692" s="216"/>
      <c r="AP692" s="216"/>
      <c r="AQ692" s="216"/>
      <c r="AR692" s="216"/>
      <c r="AS692" s="216"/>
      <c r="AT692" s="216"/>
      <c r="AU692" s="216"/>
      <c r="AV692" s="216"/>
      <c r="AW692" s="216"/>
      <c r="AX692" s="216"/>
      <c r="AY692" s="216"/>
      <c r="AZ692" s="216"/>
      <c r="BA692" s="216"/>
      <c r="BB692" s="216"/>
      <c r="BC692" s="216"/>
      <c r="BD692" s="216"/>
      <c r="BE692" s="216"/>
      <c r="BF692" s="216"/>
      <c r="BG692" s="216"/>
      <c r="BH692" s="216"/>
      <c r="BI692" s="216"/>
      <c r="BJ692" s="216"/>
      <c r="BK692" s="216"/>
      <c r="BL692" s="216"/>
      <c r="BM692" s="217">
        <v>1</v>
      </c>
    </row>
    <row r="693" spans="1:65">
      <c r="A693" s="30"/>
      <c r="B693" s="19">
        <v>1</v>
      </c>
      <c r="C693" s="9">
        <v>2</v>
      </c>
      <c r="D693" s="218">
        <v>50</v>
      </c>
      <c r="E693" s="215"/>
      <c r="F693" s="216"/>
      <c r="G693" s="216"/>
      <c r="H693" s="216"/>
      <c r="I693" s="216"/>
      <c r="J693" s="216"/>
      <c r="K693" s="216"/>
      <c r="L693" s="216"/>
      <c r="M693" s="216"/>
      <c r="N693" s="216"/>
      <c r="O693" s="216"/>
      <c r="P693" s="216"/>
      <c r="Q693" s="216"/>
      <c r="R693" s="216"/>
      <c r="S693" s="216"/>
      <c r="T693" s="216"/>
      <c r="U693" s="216"/>
      <c r="V693" s="216"/>
      <c r="W693" s="216"/>
      <c r="X693" s="216"/>
      <c r="Y693" s="216"/>
      <c r="Z693" s="216"/>
      <c r="AA693" s="216"/>
      <c r="AB693" s="216"/>
      <c r="AC693" s="216"/>
      <c r="AD693" s="216"/>
      <c r="AE693" s="216"/>
      <c r="AF693" s="216"/>
      <c r="AG693" s="216"/>
      <c r="AH693" s="216"/>
      <c r="AI693" s="216"/>
      <c r="AJ693" s="216"/>
      <c r="AK693" s="216"/>
      <c r="AL693" s="216"/>
      <c r="AM693" s="216"/>
      <c r="AN693" s="216"/>
      <c r="AO693" s="216"/>
      <c r="AP693" s="216"/>
      <c r="AQ693" s="216"/>
      <c r="AR693" s="216"/>
      <c r="AS693" s="216"/>
      <c r="AT693" s="216"/>
      <c r="AU693" s="216"/>
      <c r="AV693" s="216"/>
      <c r="AW693" s="216"/>
      <c r="AX693" s="216"/>
      <c r="AY693" s="216"/>
      <c r="AZ693" s="216"/>
      <c r="BA693" s="216"/>
      <c r="BB693" s="216"/>
      <c r="BC693" s="216"/>
      <c r="BD693" s="216"/>
      <c r="BE693" s="216"/>
      <c r="BF693" s="216"/>
      <c r="BG693" s="216"/>
      <c r="BH693" s="216"/>
      <c r="BI693" s="216"/>
      <c r="BJ693" s="216"/>
      <c r="BK693" s="216"/>
      <c r="BL693" s="216"/>
      <c r="BM693" s="217">
        <v>14</v>
      </c>
    </row>
    <row r="694" spans="1:65">
      <c r="A694" s="30"/>
      <c r="B694" s="20" t="s">
        <v>262</v>
      </c>
      <c r="C694" s="12"/>
      <c r="D694" s="220">
        <v>47.5</v>
      </c>
      <c r="E694" s="215"/>
      <c r="F694" s="216"/>
      <c r="G694" s="216"/>
      <c r="H694" s="216"/>
      <c r="I694" s="216"/>
      <c r="J694" s="216"/>
      <c r="K694" s="216"/>
      <c r="L694" s="216"/>
      <c r="M694" s="216"/>
      <c r="N694" s="216"/>
      <c r="O694" s="216"/>
      <c r="P694" s="216"/>
      <c r="Q694" s="216"/>
      <c r="R694" s="216"/>
      <c r="S694" s="216"/>
      <c r="T694" s="216"/>
      <c r="U694" s="216"/>
      <c r="V694" s="216"/>
      <c r="W694" s="216"/>
      <c r="X694" s="216"/>
      <c r="Y694" s="216"/>
      <c r="Z694" s="216"/>
      <c r="AA694" s="216"/>
      <c r="AB694" s="216"/>
      <c r="AC694" s="216"/>
      <c r="AD694" s="216"/>
      <c r="AE694" s="216"/>
      <c r="AF694" s="216"/>
      <c r="AG694" s="216"/>
      <c r="AH694" s="216"/>
      <c r="AI694" s="216"/>
      <c r="AJ694" s="216"/>
      <c r="AK694" s="216"/>
      <c r="AL694" s="216"/>
      <c r="AM694" s="216"/>
      <c r="AN694" s="216"/>
      <c r="AO694" s="216"/>
      <c r="AP694" s="216"/>
      <c r="AQ694" s="216"/>
      <c r="AR694" s="216"/>
      <c r="AS694" s="216"/>
      <c r="AT694" s="216"/>
      <c r="AU694" s="216"/>
      <c r="AV694" s="216"/>
      <c r="AW694" s="216"/>
      <c r="AX694" s="216"/>
      <c r="AY694" s="216"/>
      <c r="AZ694" s="216"/>
      <c r="BA694" s="216"/>
      <c r="BB694" s="216"/>
      <c r="BC694" s="216"/>
      <c r="BD694" s="216"/>
      <c r="BE694" s="216"/>
      <c r="BF694" s="216"/>
      <c r="BG694" s="216"/>
      <c r="BH694" s="216"/>
      <c r="BI694" s="216"/>
      <c r="BJ694" s="216"/>
      <c r="BK694" s="216"/>
      <c r="BL694" s="216"/>
      <c r="BM694" s="217">
        <v>16</v>
      </c>
    </row>
    <row r="695" spans="1:65">
      <c r="A695" s="30"/>
      <c r="B695" s="3" t="s">
        <v>263</v>
      </c>
      <c r="C695" s="29"/>
      <c r="D695" s="218">
        <v>47.5</v>
      </c>
      <c r="E695" s="215"/>
      <c r="F695" s="216"/>
      <c r="G695" s="216"/>
      <c r="H695" s="216"/>
      <c r="I695" s="216"/>
      <c r="J695" s="216"/>
      <c r="K695" s="216"/>
      <c r="L695" s="216"/>
      <c r="M695" s="216"/>
      <c r="N695" s="216"/>
      <c r="O695" s="216"/>
      <c r="P695" s="216"/>
      <c r="Q695" s="216"/>
      <c r="R695" s="216"/>
      <c r="S695" s="216"/>
      <c r="T695" s="216"/>
      <c r="U695" s="216"/>
      <c r="V695" s="216"/>
      <c r="W695" s="216"/>
      <c r="X695" s="216"/>
      <c r="Y695" s="216"/>
      <c r="Z695" s="216"/>
      <c r="AA695" s="216"/>
      <c r="AB695" s="216"/>
      <c r="AC695" s="216"/>
      <c r="AD695" s="216"/>
      <c r="AE695" s="216"/>
      <c r="AF695" s="216"/>
      <c r="AG695" s="216"/>
      <c r="AH695" s="216"/>
      <c r="AI695" s="216"/>
      <c r="AJ695" s="216"/>
      <c r="AK695" s="216"/>
      <c r="AL695" s="216"/>
      <c r="AM695" s="216"/>
      <c r="AN695" s="216"/>
      <c r="AO695" s="216"/>
      <c r="AP695" s="216"/>
      <c r="AQ695" s="216"/>
      <c r="AR695" s="216"/>
      <c r="AS695" s="216"/>
      <c r="AT695" s="216"/>
      <c r="AU695" s="216"/>
      <c r="AV695" s="216"/>
      <c r="AW695" s="216"/>
      <c r="AX695" s="216"/>
      <c r="AY695" s="216"/>
      <c r="AZ695" s="216"/>
      <c r="BA695" s="216"/>
      <c r="BB695" s="216"/>
      <c r="BC695" s="216"/>
      <c r="BD695" s="216"/>
      <c r="BE695" s="216"/>
      <c r="BF695" s="216"/>
      <c r="BG695" s="216"/>
      <c r="BH695" s="216"/>
      <c r="BI695" s="216"/>
      <c r="BJ695" s="216"/>
      <c r="BK695" s="216"/>
      <c r="BL695" s="216"/>
      <c r="BM695" s="217">
        <v>47.5</v>
      </c>
    </row>
    <row r="696" spans="1:65">
      <c r="A696" s="30"/>
      <c r="B696" s="3" t="s">
        <v>264</v>
      </c>
      <c r="C696" s="29"/>
      <c r="D696" s="218">
        <v>3.5355339059327378</v>
      </c>
      <c r="E696" s="215"/>
      <c r="F696" s="216"/>
      <c r="G696" s="216"/>
      <c r="H696" s="216"/>
      <c r="I696" s="216"/>
      <c r="J696" s="216"/>
      <c r="K696" s="216"/>
      <c r="L696" s="216"/>
      <c r="M696" s="216"/>
      <c r="N696" s="216"/>
      <c r="O696" s="216"/>
      <c r="P696" s="216"/>
      <c r="Q696" s="216"/>
      <c r="R696" s="216"/>
      <c r="S696" s="216"/>
      <c r="T696" s="216"/>
      <c r="U696" s="216"/>
      <c r="V696" s="216"/>
      <c r="W696" s="216"/>
      <c r="X696" s="216"/>
      <c r="Y696" s="216"/>
      <c r="Z696" s="216"/>
      <c r="AA696" s="216"/>
      <c r="AB696" s="216"/>
      <c r="AC696" s="216"/>
      <c r="AD696" s="216"/>
      <c r="AE696" s="216"/>
      <c r="AF696" s="216"/>
      <c r="AG696" s="216"/>
      <c r="AH696" s="216"/>
      <c r="AI696" s="216"/>
      <c r="AJ696" s="216"/>
      <c r="AK696" s="216"/>
      <c r="AL696" s="216"/>
      <c r="AM696" s="216"/>
      <c r="AN696" s="216"/>
      <c r="AO696" s="216"/>
      <c r="AP696" s="216"/>
      <c r="AQ696" s="216"/>
      <c r="AR696" s="216"/>
      <c r="AS696" s="216"/>
      <c r="AT696" s="216"/>
      <c r="AU696" s="216"/>
      <c r="AV696" s="216"/>
      <c r="AW696" s="216"/>
      <c r="AX696" s="216"/>
      <c r="AY696" s="216"/>
      <c r="AZ696" s="216"/>
      <c r="BA696" s="216"/>
      <c r="BB696" s="216"/>
      <c r="BC696" s="216"/>
      <c r="BD696" s="216"/>
      <c r="BE696" s="216"/>
      <c r="BF696" s="216"/>
      <c r="BG696" s="216"/>
      <c r="BH696" s="216"/>
      <c r="BI696" s="216"/>
      <c r="BJ696" s="216"/>
      <c r="BK696" s="216"/>
      <c r="BL696" s="216"/>
      <c r="BM696" s="217">
        <v>42</v>
      </c>
    </row>
    <row r="697" spans="1:65">
      <c r="A697" s="30"/>
      <c r="B697" s="3" t="s">
        <v>86</v>
      </c>
      <c r="C697" s="29"/>
      <c r="D697" s="13">
        <v>7.4432292756478696E-2</v>
      </c>
      <c r="E697" s="146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265</v>
      </c>
      <c r="C698" s="29"/>
      <c r="D698" s="13">
        <v>0</v>
      </c>
      <c r="E698" s="146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266</v>
      </c>
      <c r="C699" s="47"/>
      <c r="D699" s="45" t="s">
        <v>267</v>
      </c>
      <c r="E699" s="146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 ht="15">
      <c r="B701" s="8" t="s">
        <v>695</v>
      </c>
      <c r="BM701" s="28" t="s">
        <v>323</v>
      </c>
    </row>
    <row r="702" spans="1:65" ht="15">
      <c r="A702" s="25" t="s">
        <v>45</v>
      </c>
      <c r="B702" s="18" t="s">
        <v>110</v>
      </c>
      <c r="C702" s="15" t="s">
        <v>111</v>
      </c>
      <c r="D702" s="16" t="s">
        <v>339</v>
      </c>
      <c r="E702" s="146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 t="s">
        <v>231</v>
      </c>
      <c r="C703" s="9" t="s">
        <v>231</v>
      </c>
      <c r="D703" s="10" t="s">
        <v>112</v>
      </c>
      <c r="E703" s="146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 t="s">
        <v>3</v>
      </c>
    </row>
    <row r="704" spans="1:65">
      <c r="A704" s="30"/>
      <c r="B704" s="19"/>
      <c r="C704" s="9"/>
      <c r="D704" s="10" t="s">
        <v>349</v>
      </c>
      <c r="E704" s="146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0</v>
      </c>
    </row>
    <row r="705" spans="1:65">
      <c r="A705" s="30"/>
      <c r="B705" s="19"/>
      <c r="C705" s="9"/>
      <c r="D705" s="26"/>
      <c r="E705" s="146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0</v>
      </c>
    </row>
    <row r="706" spans="1:65">
      <c r="A706" s="30"/>
      <c r="B706" s="18">
        <v>1</v>
      </c>
      <c r="C706" s="14">
        <v>1</v>
      </c>
      <c r="D706" s="204">
        <v>182</v>
      </c>
      <c r="E706" s="206"/>
      <c r="F706" s="207"/>
      <c r="G706" s="207"/>
      <c r="H706" s="207"/>
      <c r="I706" s="207"/>
      <c r="J706" s="207"/>
      <c r="K706" s="207"/>
      <c r="L706" s="207"/>
      <c r="M706" s="207"/>
      <c r="N706" s="207"/>
      <c r="O706" s="207"/>
      <c r="P706" s="207"/>
      <c r="Q706" s="207"/>
      <c r="R706" s="207"/>
      <c r="S706" s="207"/>
      <c r="T706" s="207"/>
      <c r="U706" s="207"/>
      <c r="V706" s="207"/>
      <c r="W706" s="207"/>
      <c r="X706" s="207"/>
      <c r="Y706" s="207"/>
      <c r="Z706" s="207"/>
      <c r="AA706" s="207"/>
      <c r="AB706" s="207"/>
      <c r="AC706" s="207"/>
      <c r="AD706" s="207"/>
      <c r="AE706" s="207"/>
      <c r="AF706" s="207"/>
      <c r="AG706" s="207"/>
      <c r="AH706" s="207"/>
      <c r="AI706" s="207"/>
      <c r="AJ706" s="207"/>
      <c r="AK706" s="207"/>
      <c r="AL706" s="207"/>
      <c r="AM706" s="207"/>
      <c r="AN706" s="207"/>
      <c r="AO706" s="207"/>
      <c r="AP706" s="207"/>
      <c r="AQ706" s="207"/>
      <c r="AR706" s="207"/>
      <c r="AS706" s="207"/>
      <c r="AT706" s="207"/>
      <c r="AU706" s="207"/>
      <c r="AV706" s="207"/>
      <c r="AW706" s="207"/>
      <c r="AX706" s="207"/>
      <c r="AY706" s="207"/>
      <c r="AZ706" s="207"/>
      <c r="BA706" s="207"/>
      <c r="BB706" s="207"/>
      <c r="BC706" s="207"/>
      <c r="BD706" s="207"/>
      <c r="BE706" s="207"/>
      <c r="BF706" s="207"/>
      <c r="BG706" s="207"/>
      <c r="BH706" s="207"/>
      <c r="BI706" s="207"/>
      <c r="BJ706" s="207"/>
      <c r="BK706" s="207"/>
      <c r="BL706" s="207"/>
      <c r="BM706" s="208">
        <v>1</v>
      </c>
    </row>
    <row r="707" spans="1:65">
      <c r="A707" s="30"/>
      <c r="B707" s="19">
        <v>1</v>
      </c>
      <c r="C707" s="9">
        <v>2</v>
      </c>
      <c r="D707" s="209">
        <v>185</v>
      </c>
      <c r="E707" s="206"/>
      <c r="F707" s="207"/>
      <c r="G707" s="207"/>
      <c r="H707" s="207"/>
      <c r="I707" s="207"/>
      <c r="J707" s="207"/>
      <c r="K707" s="207"/>
      <c r="L707" s="207"/>
      <c r="M707" s="207"/>
      <c r="N707" s="207"/>
      <c r="O707" s="207"/>
      <c r="P707" s="207"/>
      <c r="Q707" s="207"/>
      <c r="R707" s="207"/>
      <c r="S707" s="207"/>
      <c r="T707" s="207"/>
      <c r="U707" s="207"/>
      <c r="V707" s="207"/>
      <c r="W707" s="207"/>
      <c r="X707" s="207"/>
      <c r="Y707" s="207"/>
      <c r="Z707" s="207"/>
      <c r="AA707" s="207"/>
      <c r="AB707" s="207"/>
      <c r="AC707" s="207"/>
      <c r="AD707" s="207"/>
      <c r="AE707" s="207"/>
      <c r="AF707" s="207"/>
      <c r="AG707" s="207"/>
      <c r="AH707" s="207"/>
      <c r="AI707" s="207"/>
      <c r="AJ707" s="207"/>
      <c r="AK707" s="207"/>
      <c r="AL707" s="207"/>
      <c r="AM707" s="207"/>
      <c r="AN707" s="207"/>
      <c r="AO707" s="207"/>
      <c r="AP707" s="207"/>
      <c r="AQ707" s="207"/>
      <c r="AR707" s="207"/>
      <c r="AS707" s="207"/>
      <c r="AT707" s="207"/>
      <c r="AU707" s="207"/>
      <c r="AV707" s="207"/>
      <c r="AW707" s="207"/>
      <c r="AX707" s="207"/>
      <c r="AY707" s="207"/>
      <c r="AZ707" s="207"/>
      <c r="BA707" s="207"/>
      <c r="BB707" s="207"/>
      <c r="BC707" s="207"/>
      <c r="BD707" s="207"/>
      <c r="BE707" s="207"/>
      <c r="BF707" s="207"/>
      <c r="BG707" s="207"/>
      <c r="BH707" s="207"/>
      <c r="BI707" s="207"/>
      <c r="BJ707" s="207"/>
      <c r="BK707" s="207"/>
      <c r="BL707" s="207"/>
      <c r="BM707" s="208">
        <v>15</v>
      </c>
    </row>
    <row r="708" spans="1:65">
      <c r="A708" s="30"/>
      <c r="B708" s="20" t="s">
        <v>262</v>
      </c>
      <c r="C708" s="12"/>
      <c r="D708" s="213">
        <v>183.5</v>
      </c>
      <c r="E708" s="206"/>
      <c r="F708" s="207"/>
      <c r="G708" s="207"/>
      <c r="H708" s="207"/>
      <c r="I708" s="207"/>
      <c r="J708" s="207"/>
      <c r="K708" s="207"/>
      <c r="L708" s="207"/>
      <c r="M708" s="207"/>
      <c r="N708" s="207"/>
      <c r="O708" s="207"/>
      <c r="P708" s="207"/>
      <c r="Q708" s="207"/>
      <c r="R708" s="207"/>
      <c r="S708" s="207"/>
      <c r="T708" s="207"/>
      <c r="U708" s="207"/>
      <c r="V708" s="207"/>
      <c r="W708" s="207"/>
      <c r="X708" s="207"/>
      <c r="Y708" s="207"/>
      <c r="Z708" s="207"/>
      <c r="AA708" s="207"/>
      <c r="AB708" s="207"/>
      <c r="AC708" s="207"/>
      <c r="AD708" s="207"/>
      <c r="AE708" s="207"/>
      <c r="AF708" s="207"/>
      <c r="AG708" s="207"/>
      <c r="AH708" s="207"/>
      <c r="AI708" s="207"/>
      <c r="AJ708" s="207"/>
      <c r="AK708" s="207"/>
      <c r="AL708" s="207"/>
      <c r="AM708" s="207"/>
      <c r="AN708" s="207"/>
      <c r="AO708" s="207"/>
      <c r="AP708" s="207"/>
      <c r="AQ708" s="207"/>
      <c r="AR708" s="207"/>
      <c r="AS708" s="207"/>
      <c r="AT708" s="207"/>
      <c r="AU708" s="207"/>
      <c r="AV708" s="207"/>
      <c r="AW708" s="207"/>
      <c r="AX708" s="207"/>
      <c r="AY708" s="207"/>
      <c r="AZ708" s="207"/>
      <c r="BA708" s="207"/>
      <c r="BB708" s="207"/>
      <c r="BC708" s="207"/>
      <c r="BD708" s="207"/>
      <c r="BE708" s="207"/>
      <c r="BF708" s="207"/>
      <c r="BG708" s="207"/>
      <c r="BH708" s="207"/>
      <c r="BI708" s="207"/>
      <c r="BJ708" s="207"/>
      <c r="BK708" s="207"/>
      <c r="BL708" s="207"/>
      <c r="BM708" s="208">
        <v>16</v>
      </c>
    </row>
    <row r="709" spans="1:65">
      <c r="A709" s="30"/>
      <c r="B709" s="3" t="s">
        <v>263</v>
      </c>
      <c r="C709" s="29"/>
      <c r="D709" s="209">
        <v>183.5</v>
      </c>
      <c r="E709" s="206"/>
      <c r="F709" s="207"/>
      <c r="G709" s="207"/>
      <c r="H709" s="207"/>
      <c r="I709" s="207"/>
      <c r="J709" s="207"/>
      <c r="K709" s="207"/>
      <c r="L709" s="207"/>
      <c r="M709" s="207"/>
      <c r="N709" s="207"/>
      <c r="O709" s="207"/>
      <c r="P709" s="207"/>
      <c r="Q709" s="207"/>
      <c r="R709" s="207"/>
      <c r="S709" s="207"/>
      <c r="T709" s="207"/>
      <c r="U709" s="207"/>
      <c r="V709" s="207"/>
      <c r="W709" s="207"/>
      <c r="X709" s="207"/>
      <c r="Y709" s="207"/>
      <c r="Z709" s="207"/>
      <c r="AA709" s="207"/>
      <c r="AB709" s="207"/>
      <c r="AC709" s="207"/>
      <c r="AD709" s="207"/>
      <c r="AE709" s="207"/>
      <c r="AF709" s="207"/>
      <c r="AG709" s="207"/>
      <c r="AH709" s="207"/>
      <c r="AI709" s="207"/>
      <c r="AJ709" s="207"/>
      <c r="AK709" s="207"/>
      <c r="AL709" s="207"/>
      <c r="AM709" s="207"/>
      <c r="AN709" s="207"/>
      <c r="AO709" s="207"/>
      <c r="AP709" s="207"/>
      <c r="AQ709" s="207"/>
      <c r="AR709" s="207"/>
      <c r="AS709" s="207"/>
      <c r="AT709" s="207"/>
      <c r="AU709" s="207"/>
      <c r="AV709" s="207"/>
      <c r="AW709" s="207"/>
      <c r="AX709" s="207"/>
      <c r="AY709" s="207"/>
      <c r="AZ709" s="207"/>
      <c r="BA709" s="207"/>
      <c r="BB709" s="207"/>
      <c r="BC709" s="207"/>
      <c r="BD709" s="207"/>
      <c r="BE709" s="207"/>
      <c r="BF709" s="207"/>
      <c r="BG709" s="207"/>
      <c r="BH709" s="207"/>
      <c r="BI709" s="207"/>
      <c r="BJ709" s="207"/>
      <c r="BK709" s="207"/>
      <c r="BL709" s="207"/>
      <c r="BM709" s="208">
        <v>183.5</v>
      </c>
    </row>
    <row r="710" spans="1:65">
      <c r="A710" s="30"/>
      <c r="B710" s="3" t="s">
        <v>264</v>
      </c>
      <c r="C710" s="29"/>
      <c r="D710" s="209">
        <v>2.1213203435596424</v>
      </c>
      <c r="E710" s="206"/>
      <c r="F710" s="207"/>
      <c r="G710" s="207"/>
      <c r="H710" s="207"/>
      <c r="I710" s="207"/>
      <c r="J710" s="207"/>
      <c r="K710" s="207"/>
      <c r="L710" s="207"/>
      <c r="M710" s="207"/>
      <c r="N710" s="207"/>
      <c r="O710" s="207"/>
      <c r="P710" s="207"/>
      <c r="Q710" s="207"/>
      <c r="R710" s="207"/>
      <c r="S710" s="207"/>
      <c r="T710" s="207"/>
      <c r="U710" s="207"/>
      <c r="V710" s="207"/>
      <c r="W710" s="207"/>
      <c r="X710" s="207"/>
      <c r="Y710" s="207"/>
      <c r="Z710" s="207"/>
      <c r="AA710" s="207"/>
      <c r="AB710" s="207"/>
      <c r="AC710" s="207"/>
      <c r="AD710" s="207"/>
      <c r="AE710" s="207"/>
      <c r="AF710" s="207"/>
      <c r="AG710" s="207"/>
      <c r="AH710" s="207"/>
      <c r="AI710" s="207"/>
      <c r="AJ710" s="207"/>
      <c r="AK710" s="207"/>
      <c r="AL710" s="207"/>
      <c r="AM710" s="207"/>
      <c r="AN710" s="207"/>
      <c r="AO710" s="207"/>
      <c r="AP710" s="207"/>
      <c r="AQ710" s="207"/>
      <c r="AR710" s="207"/>
      <c r="AS710" s="207"/>
      <c r="AT710" s="207"/>
      <c r="AU710" s="207"/>
      <c r="AV710" s="207"/>
      <c r="AW710" s="207"/>
      <c r="AX710" s="207"/>
      <c r="AY710" s="207"/>
      <c r="AZ710" s="207"/>
      <c r="BA710" s="207"/>
      <c r="BB710" s="207"/>
      <c r="BC710" s="207"/>
      <c r="BD710" s="207"/>
      <c r="BE710" s="207"/>
      <c r="BF710" s="207"/>
      <c r="BG710" s="207"/>
      <c r="BH710" s="207"/>
      <c r="BI710" s="207"/>
      <c r="BJ710" s="207"/>
      <c r="BK710" s="207"/>
      <c r="BL710" s="207"/>
      <c r="BM710" s="208">
        <v>43</v>
      </c>
    </row>
    <row r="711" spans="1:65">
      <c r="A711" s="30"/>
      <c r="B711" s="3" t="s">
        <v>86</v>
      </c>
      <c r="C711" s="29"/>
      <c r="D711" s="13">
        <v>1.1560328847736471E-2</v>
      </c>
      <c r="E711" s="146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265</v>
      </c>
      <c r="C712" s="29"/>
      <c r="D712" s="13">
        <v>0</v>
      </c>
      <c r="E712" s="146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266</v>
      </c>
      <c r="C713" s="47"/>
      <c r="D713" s="45" t="s">
        <v>267</v>
      </c>
      <c r="E713" s="146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1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4" t="s">
        <v>700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58" t="s">
        <v>46</v>
      </c>
      <c r="D2" s="159" t="s">
        <v>47</v>
      </c>
      <c r="E2" s="77" t="s">
        <v>2</v>
      </c>
      <c r="F2" s="160" t="s">
        <v>46</v>
      </c>
      <c r="G2" s="78" t="s">
        <v>47</v>
      </c>
      <c r="H2" s="79" t="s">
        <v>2</v>
      </c>
      <c r="I2" s="160" t="s">
        <v>46</v>
      </c>
      <c r="J2" s="78" t="s">
        <v>47</v>
      </c>
      <c r="K2" s="74"/>
    </row>
    <row r="3" spans="1:11" ht="15.75" customHeight="1">
      <c r="A3" s="75"/>
      <c r="B3" s="162" t="s">
        <v>183</v>
      </c>
      <c r="C3" s="161"/>
      <c r="D3" s="163"/>
      <c r="E3" s="161"/>
      <c r="F3" s="161"/>
      <c r="G3" s="164"/>
      <c r="H3" s="161"/>
      <c r="I3" s="161"/>
      <c r="J3" s="165"/>
    </row>
    <row r="4" spans="1:11" ht="15.75" customHeight="1">
      <c r="A4" s="75"/>
      <c r="B4" s="168" t="s">
        <v>49</v>
      </c>
      <c r="C4" s="157" t="s">
        <v>3</v>
      </c>
      <c r="D4" s="166">
        <v>19.1666666666667</v>
      </c>
      <c r="E4" s="168" t="s">
        <v>53</v>
      </c>
      <c r="F4" s="157" t="s">
        <v>3</v>
      </c>
      <c r="G4" s="167">
        <v>0.13750000000000001</v>
      </c>
      <c r="H4" s="169" t="s">
        <v>124</v>
      </c>
      <c r="I4" s="157" t="s">
        <v>82</v>
      </c>
      <c r="J4" s="167">
        <v>3</v>
      </c>
    </row>
    <row r="5" spans="1:11" ht="15.75" customHeight="1">
      <c r="A5" s="75"/>
      <c r="B5" s="162" t="s">
        <v>205</v>
      </c>
      <c r="C5" s="161"/>
      <c r="D5" s="163"/>
      <c r="E5" s="161"/>
      <c r="F5" s="161"/>
      <c r="G5" s="164"/>
      <c r="H5" s="161"/>
      <c r="I5" s="161"/>
      <c r="J5" s="165"/>
    </row>
    <row r="6" spans="1:11" ht="15.75" customHeight="1">
      <c r="A6" s="75"/>
      <c r="B6" s="168" t="s">
        <v>33</v>
      </c>
      <c r="C6" s="157" t="s">
        <v>3</v>
      </c>
      <c r="D6" s="36">
        <v>1.51536799454505</v>
      </c>
      <c r="E6" s="168" t="s">
        <v>31</v>
      </c>
      <c r="F6" s="157" t="s">
        <v>3</v>
      </c>
      <c r="G6" s="38">
        <v>15.312610090338399</v>
      </c>
      <c r="H6" s="169" t="s">
        <v>12</v>
      </c>
      <c r="I6" s="157" t="s">
        <v>3</v>
      </c>
      <c r="J6" s="167">
        <v>3.2502114484729598</v>
      </c>
    </row>
    <row r="7" spans="1:11" ht="15.75" customHeight="1">
      <c r="A7" s="75"/>
      <c r="B7" s="168" t="s">
        <v>36</v>
      </c>
      <c r="C7" s="157" t="s">
        <v>3</v>
      </c>
      <c r="D7" s="36">
        <v>0.62825413134719499</v>
      </c>
      <c r="E7" s="168" t="s">
        <v>123</v>
      </c>
      <c r="F7" s="157" t="s">
        <v>82</v>
      </c>
      <c r="G7" s="38" t="s">
        <v>95</v>
      </c>
      <c r="H7" s="169" t="s">
        <v>64</v>
      </c>
      <c r="I7" s="157" t="s">
        <v>3</v>
      </c>
      <c r="J7" s="170">
        <v>7.5919653526589498E-2</v>
      </c>
    </row>
    <row r="8" spans="1:11" ht="15.75" customHeight="1">
      <c r="A8" s="75"/>
      <c r="B8" s="168" t="s">
        <v>5</v>
      </c>
      <c r="C8" s="157" t="s">
        <v>3</v>
      </c>
      <c r="D8" s="36">
        <v>2.33687407672562</v>
      </c>
      <c r="E8" s="168" t="s">
        <v>124</v>
      </c>
      <c r="F8" s="157" t="s">
        <v>82</v>
      </c>
      <c r="G8" s="38" t="s">
        <v>103</v>
      </c>
      <c r="H8" s="169" t="s">
        <v>41</v>
      </c>
      <c r="I8" s="157" t="s">
        <v>3</v>
      </c>
      <c r="J8" s="167">
        <v>0.49161656120976799</v>
      </c>
    </row>
    <row r="9" spans="1:11" ht="15.75" customHeight="1">
      <c r="A9" s="75"/>
      <c r="B9" s="168" t="s">
        <v>23</v>
      </c>
      <c r="C9" s="157" t="s">
        <v>3</v>
      </c>
      <c r="D9" s="171">
        <v>6.2438786086430699E-2</v>
      </c>
      <c r="E9" s="168" t="s">
        <v>61</v>
      </c>
      <c r="F9" s="157" t="s">
        <v>3</v>
      </c>
      <c r="G9" s="167">
        <v>0.247962962962963</v>
      </c>
      <c r="H9" s="7" t="s">
        <v>696</v>
      </c>
      <c r="I9" s="157" t="s">
        <v>696</v>
      </c>
      <c r="J9" s="37" t="s">
        <v>696</v>
      </c>
    </row>
    <row r="10" spans="1:11" ht="15.75" customHeight="1">
      <c r="A10" s="75"/>
      <c r="B10" s="162" t="s">
        <v>134</v>
      </c>
      <c r="C10" s="161"/>
      <c r="D10" s="163"/>
      <c r="E10" s="161"/>
      <c r="F10" s="161"/>
      <c r="G10" s="164"/>
      <c r="H10" s="161"/>
      <c r="I10" s="161"/>
      <c r="J10" s="165"/>
    </row>
    <row r="11" spans="1:11" ht="15.75" customHeight="1">
      <c r="A11" s="75"/>
      <c r="B11" s="168" t="s">
        <v>413</v>
      </c>
      <c r="C11" s="157" t="s">
        <v>1</v>
      </c>
      <c r="D11" s="36">
        <v>10.335000000000001</v>
      </c>
      <c r="E11" s="168" t="s">
        <v>414</v>
      </c>
      <c r="F11" s="157" t="s">
        <v>1</v>
      </c>
      <c r="G11" s="167">
        <v>4.4177730000000004</v>
      </c>
      <c r="H11" s="169" t="s">
        <v>60</v>
      </c>
      <c r="I11" s="157" t="s">
        <v>1</v>
      </c>
      <c r="J11" s="170">
        <v>2.5000000000000001E-2</v>
      </c>
    </row>
    <row r="12" spans="1:11" ht="15.75" customHeight="1">
      <c r="A12" s="75"/>
      <c r="B12" s="168" t="s">
        <v>7</v>
      </c>
      <c r="C12" s="157" t="s">
        <v>3</v>
      </c>
      <c r="D12" s="172">
        <v>140</v>
      </c>
      <c r="E12" s="168" t="s">
        <v>415</v>
      </c>
      <c r="F12" s="157" t="s">
        <v>1</v>
      </c>
      <c r="G12" s="167">
        <v>1.595</v>
      </c>
      <c r="H12" s="169" t="s">
        <v>416</v>
      </c>
      <c r="I12" s="157" t="s">
        <v>1</v>
      </c>
      <c r="J12" s="167">
        <v>76.150000000000006</v>
      </c>
    </row>
    <row r="13" spans="1:11" ht="15.75" customHeight="1">
      <c r="A13" s="75"/>
      <c r="B13" s="168" t="s">
        <v>106</v>
      </c>
      <c r="C13" s="157" t="s">
        <v>3</v>
      </c>
      <c r="D13" s="172">
        <v>435.435</v>
      </c>
      <c r="E13" s="168" t="s">
        <v>107</v>
      </c>
      <c r="F13" s="157" t="s">
        <v>1</v>
      </c>
      <c r="G13" s="167">
        <v>1.71</v>
      </c>
      <c r="H13" s="169" t="s">
        <v>15</v>
      </c>
      <c r="I13" s="157" t="s">
        <v>3</v>
      </c>
      <c r="J13" s="37">
        <v>55</v>
      </c>
    </row>
    <row r="14" spans="1:11" ht="15.75" customHeight="1">
      <c r="A14" s="75"/>
      <c r="B14" s="168" t="s">
        <v>100</v>
      </c>
      <c r="C14" s="157" t="s">
        <v>1</v>
      </c>
      <c r="D14" s="36">
        <v>1.66</v>
      </c>
      <c r="E14" s="168" t="s">
        <v>108</v>
      </c>
      <c r="F14" s="157" t="s">
        <v>1</v>
      </c>
      <c r="G14" s="170">
        <v>3.9E-2</v>
      </c>
      <c r="H14" s="169" t="s">
        <v>18</v>
      </c>
      <c r="I14" s="157" t="s">
        <v>3</v>
      </c>
      <c r="J14" s="37">
        <v>95</v>
      </c>
    </row>
    <row r="15" spans="1:11" ht="15.75" customHeight="1">
      <c r="A15" s="75"/>
      <c r="B15" s="168" t="s">
        <v>206</v>
      </c>
      <c r="C15" s="157" t="s">
        <v>3</v>
      </c>
      <c r="D15" s="172">
        <v>55</v>
      </c>
      <c r="E15" s="168" t="s">
        <v>417</v>
      </c>
      <c r="F15" s="157" t="s">
        <v>1</v>
      </c>
      <c r="G15" s="170">
        <v>0.76</v>
      </c>
      <c r="H15" s="169" t="s">
        <v>418</v>
      </c>
      <c r="I15" s="157" t="s">
        <v>1</v>
      </c>
      <c r="J15" s="170">
        <v>0.73950000000000005</v>
      </c>
    </row>
    <row r="16" spans="1:11" ht="15.75" customHeight="1">
      <c r="A16" s="75"/>
      <c r="B16" s="168" t="s">
        <v>25</v>
      </c>
      <c r="C16" s="157" t="s">
        <v>3</v>
      </c>
      <c r="D16" s="166">
        <v>20</v>
      </c>
      <c r="E16" s="168" t="s">
        <v>34</v>
      </c>
      <c r="F16" s="157" t="s">
        <v>3</v>
      </c>
      <c r="G16" s="37">
        <v>70</v>
      </c>
      <c r="H16" s="169" t="s">
        <v>419</v>
      </c>
      <c r="I16" s="157" t="s">
        <v>3</v>
      </c>
      <c r="J16" s="37">
        <v>133.88999999999999</v>
      </c>
    </row>
    <row r="17" spans="1:10" ht="15.75" customHeight="1">
      <c r="A17" s="75"/>
      <c r="B17" s="168" t="s">
        <v>420</v>
      </c>
      <c r="C17" s="157" t="s">
        <v>3</v>
      </c>
      <c r="D17" s="172">
        <v>175.38</v>
      </c>
      <c r="E17" s="168" t="s">
        <v>421</v>
      </c>
      <c r="F17" s="157" t="s">
        <v>1</v>
      </c>
      <c r="G17" s="170">
        <v>0.1214548</v>
      </c>
      <c r="H17" s="169" t="s">
        <v>44</v>
      </c>
      <c r="I17" s="157" t="s">
        <v>3</v>
      </c>
      <c r="J17" s="37">
        <v>50</v>
      </c>
    </row>
    <row r="18" spans="1:10" ht="15.75" customHeight="1">
      <c r="A18" s="75"/>
      <c r="B18" s="168" t="s">
        <v>0</v>
      </c>
      <c r="C18" s="157" t="s">
        <v>3</v>
      </c>
      <c r="D18" s="166">
        <v>40</v>
      </c>
      <c r="E18" s="168" t="s">
        <v>37</v>
      </c>
      <c r="F18" s="157" t="s">
        <v>3</v>
      </c>
      <c r="G18" s="37">
        <v>50</v>
      </c>
      <c r="H18" s="169" t="s">
        <v>45</v>
      </c>
      <c r="I18" s="157" t="s">
        <v>3</v>
      </c>
      <c r="J18" s="37">
        <v>185</v>
      </c>
    </row>
    <row r="19" spans="1:10" ht="15.75" customHeight="1">
      <c r="A19" s="75"/>
      <c r="B19" s="162" t="s">
        <v>182</v>
      </c>
      <c r="C19" s="161"/>
      <c r="D19" s="163"/>
      <c r="E19" s="161"/>
      <c r="F19" s="161"/>
      <c r="G19" s="164"/>
      <c r="H19" s="161"/>
      <c r="I19" s="161"/>
      <c r="J19" s="165"/>
    </row>
    <row r="20" spans="1:10" ht="15.75" customHeight="1">
      <c r="A20" s="75"/>
      <c r="B20" s="168" t="s">
        <v>422</v>
      </c>
      <c r="C20" s="157" t="s">
        <v>1</v>
      </c>
      <c r="D20" s="36">
        <v>2.2250000000000001</v>
      </c>
      <c r="E20" s="35" t="s">
        <v>696</v>
      </c>
      <c r="F20" s="157" t="s">
        <v>696</v>
      </c>
      <c r="G20" s="38" t="s">
        <v>696</v>
      </c>
      <c r="H20" s="7" t="s">
        <v>696</v>
      </c>
      <c r="I20" s="157" t="s">
        <v>696</v>
      </c>
      <c r="J20" s="37" t="s">
        <v>696</v>
      </c>
    </row>
    <row r="21" spans="1:10" ht="15.75" customHeight="1">
      <c r="A21" s="75"/>
      <c r="B21" s="162" t="s">
        <v>181</v>
      </c>
      <c r="C21" s="161"/>
      <c r="D21" s="163"/>
      <c r="E21" s="161"/>
      <c r="F21" s="161"/>
      <c r="G21" s="164"/>
      <c r="H21" s="161"/>
      <c r="I21" s="161"/>
      <c r="J21" s="165"/>
    </row>
    <row r="22" spans="1:10" ht="15.75" customHeight="1">
      <c r="A22" s="75"/>
      <c r="B22" s="168" t="s">
        <v>109</v>
      </c>
      <c r="C22" s="157" t="s">
        <v>1</v>
      </c>
      <c r="D22" s="171">
        <v>8.5000000000000006E-2</v>
      </c>
      <c r="E22" s="168" t="s">
        <v>60</v>
      </c>
      <c r="F22" s="157" t="s">
        <v>1</v>
      </c>
      <c r="G22" s="170">
        <v>0.15</v>
      </c>
      <c r="H22" s="7" t="s">
        <v>696</v>
      </c>
      <c r="I22" s="157" t="s">
        <v>696</v>
      </c>
      <c r="J22" s="37" t="s">
        <v>696</v>
      </c>
    </row>
    <row r="23" spans="1:10" ht="15.75" customHeight="1">
      <c r="A23" s="75"/>
      <c r="B23" s="162" t="s">
        <v>207</v>
      </c>
      <c r="C23" s="161"/>
      <c r="D23" s="163"/>
      <c r="E23" s="161"/>
      <c r="F23" s="161"/>
      <c r="G23" s="164"/>
      <c r="H23" s="161"/>
      <c r="I23" s="161"/>
      <c r="J23" s="165"/>
    </row>
    <row r="24" spans="1:10" ht="15.75" customHeight="1">
      <c r="A24" s="75"/>
      <c r="B24" s="168" t="s">
        <v>4</v>
      </c>
      <c r="C24" s="157" t="s">
        <v>3</v>
      </c>
      <c r="D24" s="36">
        <v>4.45</v>
      </c>
      <c r="E24" s="168" t="s">
        <v>8</v>
      </c>
      <c r="F24" s="157" t="s">
        <v>3</v>
      </c>
      <c r="G24" s="167">
        <v>4.9800000000000004</v>
      </c>
      <c r="H24" s="169" t="s">
        <v>12</v>
      </c>
      <c r="I24" s="157" t="s">
        <v>3</v>
      </c>
      <c r="J24" s="167">
        <v>5.625</v>
      </c>
    </row>
    <row r="25" spans="1:10" ht="15.75" customHeight="1">
      <c r="A25" s="75"/>
      <c r="B25" s="168" t="s">
        <v>7</v>
      </c>
      <c r="C25" s="157" t="s">
        <v>3</v>
      </c>
      <c r="D25" s="172">
        <v>133.5</v>
      </c>
      <c r="E25" s="168" t="s">
        <v>11</v>
      </c>
      <c r="F25" s="157" t="s">
        <v>3</v>
      </c>
      <c r="G25" s="167">
        <v>0.78500000000000003</v>
      </c>
      <c r="H25" s="169" t="s">
        <v>15</v>
      </c>
      <c r="I25" s="157" t="s">
        <v>3</v>
      </c>
      <c r="J25" s="167">
        <v>8.1</v>
      </c>
    </row>
    <row r="26" spans="1:10" ht="15.75" customHeight="1">
      <c r="A26" s="75"/>
      <c r="B26" s="168" t="s">
        <v>10</v>
      </c>
      <c r="C26" s="157" t="s">
        <v>3</v>
      </c>
      <c r="D26" s="172">
        <v>392.5</v>
      </c>
      <c r="E26" s="168" t="s">
        <v>14</v>
      </c>
      <c r="F26" s="157" t="s">
        <v>3</v>
      </c>
      <c r="G26" s="170">
        <v>3.7499999999999999E-2</v>
      </c>
      <c r="H26" s="169" t="s">
        <v>18</v>
      </c>
      <c r="I26" s="157" t="s">
        <v>3</v>
      </c>
      <c r="J26" s="37">
        <v>172</v>
      </c>
    </row>
    <row r="27" spans="1:10" ht="15.75" customHeight="1">
      <c r="A27" s="75"/>
      <c r="B27" s="168" t="s">
        <v>13</v>
      </c>
      <c r="C27" s="157" t="s">
        <v>3</v>
      </c>
      <c r="D27" s="36">
        <v>1.8</v>
      </c>
      <c r="E27" s="168" t="s">
        <v>17</v>
      </c>
      <c r="F27" s="157" t="s">
        <v>3</v>
      </c>
      <c r="G27" s="38">
        <v>32.6</v>
      </c>
      <c r="H27" s="169" t="s">
        <v>21</v>
      </c>
      <c r="I27" s="157" t="s">
        <v>3</v>
      </c>
      <c r="J27" s="167">
        <v>1.25</v>
      </c>
    </row>
    <row r="28" spans="1:10" ht="15.75" customHeight="1">
      <c r="A28" s="75"/>
      <c r="B28" s="168" t="s">
        <v>16</v>
      </c>
      <c r="C28" s="157" t="s">
        <v>3</v>
      </c>
      <c r="D28" s="36">
        <v>5.6</v>
      </c>
      <c r="E28" s="168" t="s">
        <v>23</v>
      </c>
      <c r="F28" s="157" t="s">
        <v>3</v>
      </c>
      <c r="G28" s="167">
        <v>0.29499999999999998</v>
      </c>
      <c r="H28" s="169" t="s">
        <v>24</v>
      </c>
      <c r="I28" s="157" t="s">
        <v>3</v>
      </c>
      <c r="J28" s="167">
        <v>0.7</v>
      </c>
    </row>
    <row r="29" spans="1:10" ht="15.75" customHeight="1">
      <c r="A29" s="75"/>
      <c r="B29" s="168" t="s">
        <v>19</v>
      </c>
      <c r="C29" s="157" t="s">
        <v>3</v>
      </c>
      <c r="D29" s="171">
        <v>7.4999999999999997E-2</v>
      </c>
      <c r="E29" s="168" t="s">
        <v>56</v>
      </c>
      <c r="F29" s="157" t="s">
        <v>1</v>
      </c>
      <c r="G29" s="170">
        <v>2.8850000000000001E-2</v>
      </c>
      <c r="H29" s="169" t="s">
        <v>27</v>
      </c>
      <c r="I29" s="157" t="s">
        <v>3</v>
      </c>
      <c r="J29" s="37" t="s">
        <v>96</v>
      </c>
    </row>
    <row r="30" spans="1:10" ht="15.75" customHeight="1">
      <c r="A30" s="75"/>
      <c r="B30" s="168" t="s">
        <v>22</v>
      </c>
      <c r="C30" s="157" t="s">
        <v>3</v>
      </c>
      <c r="D30" s="172">
        <v>62.5</v>
      </c>
      <c r="E30" s="168" t="s">
        <v>26</v>
      </c>
      <c r="F30" s="157" t="s">
        <v>3</v>
      </c>
      <c r="G30" s="167">
        <v>7.7</v>
      </c>
      <c r="H30" s="169" t="s">
        <v>30</v>
      </c>
      <c r="I30" s="157" t="s">
        <v>3</v>
      </c>
      <c r="J30" s="167">
        <v>9.4649999999999999</v>
      </c>
    </row>
    <row r="31" spans="1:10" ht="15.75" customHeight="1">
      <c r="A31" s="75"/>
      <c r="B31" s="168" t="s">
        <v>25</v>
      </c>
      <c r="C31" s="157" t="s">
        <v>3</v>
      </c>
      <c r="D31" s="166">
        <v>12.15</v>
      </c>
      <c r="E31" s="168" t="s">
        <v>29</v>
      </c>
      <c r="F31" s="157" t="s">
        <v>3</v>
      </c>
      <c r="G31" s="38">
        <v>17.75</v>
      </c>
      <c r="H31" s="169" t="s">
        <v>62</v>
      </c>
      <c r="I31" s="157" t="s">
        <v>1</v>
      </c>
      <c r="J31" s="170">
        <v>0.44400000000000001</v>
      </c>
    </row>
    <row r="32" spans="1:10" ht="15.75" customHeight="1">
      <c r="A32" s="75"/>
      <c r="B32" s="168" t="s">
        <v>51</v>
      </c>
      <c r="C32" s="157" t="s">
        <v>3</v>
      </c>
      <c r="D32" s="172">
        <v>119</v>
      </c>
      <c r="E32" s="168" t="s">
        <v>31</v>
      </c>
      <c r="F32" s="157" t="s">
        <v>3</v>
      </c>
      <c r="G32" s="38">
        <v>28.15</v>
      </c>
      <c r="H32" s="169" t="s">
        <v>63</v>
      </c>
      <c r="I32" s="157" t="s">
        <v>3</v>
      </c>
      <c r="J32" s="37" t="s">
        <v>96</v>
      </c>
    </row>
    <row r="33" spans="1:10" ht="15.75" customHeight="1">
      <c r="A33" s="75"/>
      <c r="B33" s="168" t="s">
        <v>28</v>
      </c>
      <c r="C33" s="157" t="s">
        <v>3</v>
      </c>
      <c r="D33" s="36">
        <v>6.24</v>
      </c>
      <c r="E33" s="168" t="s">
        <v>34</v>
      </c>
      <c r="F33" s="157" t="s">
        <v>3</v>
      </c>
      <c r="G33" s="37">
        <v>55</v>
      </c>
      <c r="H33" s="169" t="s">
        <v>64</v>
      </c>
      <c r="I33" s="157" t="s">
        <v>3</v>
      </c>
      <c r="J33" s="167">
        <v>0.315</v>
      </c>
    </row>
    <row r="34" spans="1:10" ht="15.75" customHeight="1">
      <c r="A34" s="75"/>
      <c r="B34" s="168" t="s">
        <v>0</v>
      </c>
      <c r="C34" s="157" t="s">
        <v>3</v>
      </c>
      <c r="D34" s="166">
        <v>29</v>
      </c>
      <c r="E34" s="168" t="s">
        <v>37</v>
      </c>
      <c r="F34" s="157" t="s">
        <v>3</v>
      </c>
      <c r="G34" s="38">
        <v>16</v>
      </c>
      <c r="H34" s="169" t="s">
        <v>32</v>
      </c>
      <c r="I34" s="157" t="s">
        <v>3</v>
      </c>
      <c r="J34" s="167">
        <v>1.94</v>
      </c>
    </row>
    <row r="35" spans="1:10" ht="15.75" customHeight="1">
      <c r="A35" s="75"/>
      <c r="B35" s="168" t="s">
        <v>33</v>
      </c>
      <c r="C35" s="157" t="s">
        <v>3</v>
      </c>
      <c r="D35" s="36">
        <v>4.125</v>
      </c>
      <c r="E35" s="168" t="s">
        <v>40</v>
      </c>
      <c r="F35" s="157" t="s">
        <v>3</v>
      </c>
      <c r="G35" s="167">
        <v>7.5650000000000004</v>
      </c>
      <c r="H35" s="169" t="s">
        <v>65</v>
      </c>
      <c r="I35" s="157" t="s">
        <v>3</v>
      </c>
      <c r="J35" s="37">
        <v>75.05</v>
      </c>
    </row>
    <row r="36" spans="1:10" ht="15.75" customHeight="1">
      <c r="A36" s="75"/>
      <c r="B36" s="168" t="s">
        <v>36</v>
      </c>
      <c r="C36" s="157" t="s">
        <v>3</v>
      </c>
      <c r="D36" s="36">
        <v>2.2349999999999999</v>
      </c>
      <c r="E36" s="168" t="s">
        <v>43</v>
      </c>
      <c r="F36" s="157" t="s">
        <v>3</v>
      </c>
      <c r="G36" s="37">
        <v>77.900000000000006</v>
      </c>
      <c r="H36" s="169" t="s">
        <v>35</v>
      </c>
      <c r="I36" s="157" t="s">
        <v>3</v>
      </c>
      <c r="J36" s="38">
        <v>27.75</v>
      </c>
    </row>
    <row r="37" spans="1:10" ht="15.75" customHeight="1">
      <c r="A37" s="75"/>
      <c r="B37" s="168" t="s">
        <v>39</v>
      </c>
      <c r="C37" s="157" t="s">
        <v>3</v>
      </c>
      <c r="D37" s="36">
        <v>1.0549999999999999</v>
      </c>
      <c r="E37" s="168" t="s">
        <v>59</v>
      </c>
      <c r="F37" s="157" t="s">
        <v>3</v>
      </c>
      <c r="G37" s="38" t="s">
        <v>105</v>
      </c>
      <c r="H37" s="169" t="s">
        <v>38</v>
      </c>
      <c r="I37" s="157" t="s">
        <v>3</v>
      </c>
      <c r="J37" s="38">
        <v>20.399999999999999</v>
      </c>
    </row>
    <row r="38" spans="1:10" ht="15.75" customHeight="1">
      <c r="A38" s="75"/>
      <c r="B38" s="168" t="s">
        <v>42</v>
      </c>
      <c r="C38" s="157" t="s">
        <v>3</v>
      </c>
      <c r="D38" s="166">
        <v>15.35</v>
      </c>
      <c r="E38" s="168" t="s">
        <v>6</v>
      </c>
      <c r="F38" s="157" t="s">
        <v>3</v>
      </c>
      <c r="G38" s="167">
        <v>4.8</v>
      </c>
      <c r="H38" s="169" t="s">
        <v>41</v>
      </c>
      <c r="I38" s="157" t="s">
        <v>3</v>
      </c>
      <c r="J38" s="167">
        <v>1.9750000000000001</v>
      </c>
    </row>
    <row r="39" spans="1:10" ht="15.75" customHeight="1">
      <c r="A39" s="75"/>
      <c r="B39" s="168" t="s">
        <v>5</v>
      </c>
      <c r="C39" s="157" t="s">
        <v>3</v>
      </c>
      <c r="D39" s="36">
        <v>4.4850000000000003</v>
      </c>
      <c r="E39" s="168" t="s">
        <v>9</v>
      </c>
      <c r="F39" s="157" t="s">
        <v>3</v>
      </c>
      <c r="G39" s="167">
        <v>9.9</v>
      </c>
      <c r="H39" s="169" t="s">
        <v>44</v>
      </c>
      <c r="I39" s="157" t="s">
        <v>3</v>
      </c>
      <c r="J39" s="38">
        <v>47.5</v>
      </c>
    </row>
    <row r="40" spans="1:10" ht="15.75" customHeight="1">
      <c r="A40" s="75"/>
      <c r="B40" s="190" t="s">
        <v>81</v>
      </c>
      <c r="C40" s="191" t="s">
        <v>3</v>
      </c>
      <c r="D40" s="192">
        <v>1.25</v>
      </c>
      <c r="E40" s="190" t="s">
        <v>61</v>
      </c>
      <c r="F40" s="191" t="s">
        <v>3</v>
      </c>
      <c r="G40" s="193" t="s">
        <v>103</v>
      </c>
      <c r="H40" s="194" t="s">
        <v>45</v>
      </c>
      <c r="I40" s="191" t="s">
        <v>3</v>
      </c>
      <c r="J40" s="195">
        <v>183.5</v>
      </c>
    </row>
    <row r="41" spans="1:10" ht="15.75" customHeight="1">
      <c r="B41" s="32" t="s">
        <v>703</v>
      </c>
    </row>
  </sheetData>
  <conditionalFormatting sqref="B3:J40">
    <cfRule type="expression" dxfId="35" priority="1">
      <formula>IF(IndVal_IsBlnkRow*IndVal_IsBlnkRowNext=1,TRUE,FALSE)</formula>
    </cfRule>
  </conditionalFormatting>
  <conditionalFormatting sqref="C3:C40 F3:F40 I3:I40">
    <cfRule type="expression" dxfId="34" priority="2">
      <formula>IndVal_LimitValDiffUOM</formula>
    </cfRule>
  </conditionalFormatting>
  <hyperlinks>
    <hyperlink ref="B4" location="'4-Acid'!$A$78" display="'4-Acid'!$A$78" xr:uid="{B8160895-508F-4B8A-97D9-63C1C10DBA79}"/>
    <hyperlink ref="E4" location="'4-Acid'!$A$425" display="'4-Acid'!$A$425" xr:uid="{7EF3B51A-23BF-403A-89C6-F03C9B31B365}"/>
    <hyperlink ref="H4" location="'4-Acid'!$A$734" display="'4-Acid'!$A$734" xr:uid="{134E33F4-2DFC-45D3-B301-CE2137CD0615}"/>
    <hyperlink ref="B6" location="'Aqua Regia'!$A$278" display="'Aqua Regia'!$A$278" xr:uid="{11DFA94F-610F-4036-8A93-B8D2AAE05802}"/>
    <hyperlink ref="E6" location="'Aqua Regia'!$A$642" display="'Aqua Regia'!$A$642" xr:uid="{7CC2D651-4710-4773-9AE2-7FB67A5C89C0}"/>
    <hyperlink ref="H6" location="'Aqua Regia'!$A$878" display="'Aqua Regia'!$A$878" xr:uid="{88B8667A-6DA7-4A0E-877C-24618B9C6B9A}"/>
    <hyperlink ref="B7" location="'Aqua Regia'!$A$296" display="'Aqua Regia'!$A$296" xr:uid="{881328E6-7F77-4028-9986-2D73C7F18B9E}"/>
    <hyperlink ref="E7" location="'Aqua Regia'!$A$715" display="'Aqua Regia'!$A$715" xr:uid="{286FEDE5-C0DD-410E-8D66-8793528E8756}"/>
    <hyperlink ref="H7" location="'Aqua Regia'!$A$1042" display="'Aqua Regia'!$A$1042" xr:uid="{126D6580-F3EB-40F6-855F-EAA46D71865E}"/>
    <hyperlink ref="B8" location="'Aqua Regia'!$A$368" display="'Aqua Regia'!$A$368" xr:uid="{4538F4A6-D014-43DB-A659-E1AF5A59FE8D}"/>
    <hyperlink ref="E8" location="'Aqua Regia'!$A$751" display="'Aqua Regia'!$A$751" xr:uid="{3DF91C11-FC94-4AC7-A52C-0804DF3FBCD7}"/>
    <hyperlink ref="H8" location="'Aqua Regia'!$A$1134" display="'Aqua Regia'!$A$1134" xr:uid="{0F140B2F-6278-4F14-8909-8E92E91B6CE9}"/>
    <hyperlink ref="B9" location="'Aqua Regia'!$A$531" display="'Aqua Regia'!$A$531" xr:uid="{73E27537-D8D9-40C7-8C9D-A17EC1A6C1CC}"/>
    <hyperlink ref="E9" location="'Aqua Regia'!$A$860" display="'Aqua Regia'!$A$860" xr:uid="{0295AB38-3AEF-4883-AECC-2B113D790086}"/>
    <hyperlink ref="B11" location="'Fusion XRF'!$A$1" display="'Fusion XRF'!$A$1" xr:uid="{27919AC8-CF1D-4DEC-B6AD-314CCD412CB6}"/>
    <hyperlink ref="E11" location="'Fusion XRF'!$A$136" display="'Fusion XRF'!$A$136" xr:uid="{1C72847D-C550-4B22-AED6-9B4524917769}"/>
    <hyperlink ref="H11" location="'Fusion XRF'!$A$248" display="'Fusion XRF'!$A$248" xr:uid="{1EC8D96D-7BB5-46BC-8198-625F6AC629D8}"/>
    <hyperlink ref="B12" location="'Fusion XRF'!$A$15" display="'Fusion XRF'!$A$15" xr:uid="{540B8994-B096-4311-84DE-8C27B6E11287}"/>
    <hyperlink ref="E12" location="'Fusion XRF'!$A$150" display="'Fusion XRF'!$A$150" xr:uid="{84EFD984-F8B3-4594-A752-2B224C407D93}"/>
    <hyperlink ref="H12" location="'Fusion XRF'!$A$262" display="'Fusion XRF'!$A$262" xr:uid="{9F125AD0-B526-4C45-A799-76584AD17AD4}"/>
    <hyperlink ref="B13" location="'Fusion XRF'!$A$52" display="'Fusion XRF'!$A$52" xr:uid="{72DB5E5B-CDD3-4896-AE97-CA950860FED7}"/>
    <hyperlink ref="E13" location="'Fusion XRF'!$A$164" display="'Fusion XRF'!$A$164" xr:uid="{A65D263A-7AE3-47B0-8E37-A26FAAD1AF27}"/>
    <hyperlink ref="H13" location="'Fusion XRF'!$A$276" display="'Fusion XRF'!$A$276" xr:uid="{F063C5EA-468E-479B-9E7A-C04C289E1FDC}"/>
    <hyperlink ref="B14" location="'Fusion XRF'!$A$66" display="'Fusion XRF'!$A$66" xr:uid="{7CF7E5CA-39EE-4704-87B1-CEF97CB82D98}"/>
    <hyperlink ref="E14" location="'Fusion XRF'!$A$178" display="'Fusion XRF'!$A$178" xr:uid="{A3B271F6-FA72-4E81-BBEE-722CBAF0F2AA}"/>
    <hyperlink ref="H14" location="'Fusion XRF'!$A$290" display="'Fusion XRF'!$A$290" xr:uid="{E79DC063-99F7-4157-A86C-58CD70F5A157}"/>
    <hyperlink ref="B15" location="'Fusion XRF'!$A$80" display="'Fusion XRF'!$A$80" xr:uid="{9F58F29F-9546-41A2-8280-488FC7322306}"/>
    <hyperlink ref="E15" location="'Fusion XRF'!$A$192" display="'Fusion XRF'!$A$192" xr:uid="{46CB3A50-2329-4B8A-8FC9-5E4BA938E388}"/>
    <hyperlink ref="H15" location="'Fusion XRF'!$A$304" display="'Fusion XRF'!$A$304" xr:uid="{8A535351-7501-402A-A60B-E6D6A650B0BD}"/>
    <hyperlink ref="B16" location="'Fusion XRF'!$A$94" display="'Fusion XRF'!$A$94" xr:uid="{0CDA8400-712B-4766-A0ED-66BAD13C2F24}"/>
    <hyperlink ref="E16" location="'Fusion XRF'!$A$206" display="'Fusion XRF'!$A$206" xr:uid="{D565681B-3E5D-4737-B9F3-4255C6223178}"/>
    <hyperlink ref="H16" location="'Fusion XRF'!$A$318" display="'Fusion XRF'!$A$318" xr:uid="{7B6CDACF-2954-4CDF-ADAC-42984B5F9AA7}"/>
    <hyperlink ref="B17" location="'Fusion XRF'!$A$108" display="'Fusion XRF'!$A$108" xr:uid="{0D359D84-ACED-4A70-B293-AAE738FEFD53}"/>
    <hyperlink ref="E17" location="'Fusion XRF'!$A$220" display="'Fusion XRF'!$A$220" xr:uid="{544B6D72-BB88-4F14-A6F8-2E9997ED80A1}"/>
    <hyperlink ref="H17" location="'Fusion XRF'!$A$332" display="'Fusion XRF'!$A$332" xr:uid="{7AFDD5CE-D7B1-4D81-AAF4-FDCDEC6E5CA5}"/>
    <hyperlink ref="B18" location="'Fusion XRF'!$A$122" display="'Fusion XRF'!$A$122" xr:uid="{D707804E-FE83-4F96-B573-074916C778E7}"/>
    <hyperlink ref="E18" location="'Fusion XRF'!$A$234" display="'Fusion XRF'!$A$234" xr:uid="{69D5A8D4-E147-4868-9E70-B55162334C70}"/>
    <hyperlink ref="H18" location="'Fusion XRF'!$A$346" display="'Fusion XRF'!$A$346" xr:uid="{B923C132-1A4B-44E7-B4B9-6572313D581C}"/>
    <hyperlink ref="B20" location="'Thermograv'!$A$1" display="'Thermograv'!$A$1" xr:uid="{D5C7A880-99B5-4990-A17A-C5413AE5D1FB}"/>
    <hyperlink ref="B22" location="'IRC'!$A$1" display="'IRC'!$A$1" xr:uid="{647DFDAC-2004-4D3B-BA3C-781A4F8B8B3E}"/>
    <hyperlink ref="E22" location="'IRC'!$A$15" display="'IRC'!$A$15" xr:uid="{6E05A1AD-1061-415C-A900-AFB67996236D}"/>
    <hyperlink ref="B24" location="'Laser Ablation'!$A$1" display="'Laser Ablation'!$A$1" xr:uid="{D2B3C1EC-C705-45A2-8BB7-1EC0835564AF}"/>
    <hyperlink ref="E24" location="'Laser Ablation'!$A$262" display="'Laser Ablation'!$A$262" xr:uid="{8705FED1-F077-478C-B1C7-BF9776D89F4F}"/>
    <hyperlink ref="H24" location="'Laser Ablation'!$A$500" display="'Laser Ablation'!$A$500" xr:uid="{8CFE0764-5FB6-43C5-8AFE-D4186D6F2909}"/>
    <hyperlink ref="B25" location="'Laser Ablation'!$A$15" display="'Laser Ablation'!$A$15" xr:uid="{D2581177-F807-418D-A26E-BC3F2E5EEA71}"/>
    <hyperlink ref="E25" location="'Laser Ablation'!$A$276" display="'Laser Ablation'!$A$276" xr:uid="{CC799A08-C730-474B-87D0-624D1260596B}"/>
    <hyperlink ref="H25" location="'Laser Ablation'!$A$514" display="'Laser Ablation'!$A$514" xr:uid="{9EC4D2DB-9B51-4DD1-AAFE-EBB1647D44AF}"/>
    <hyperlink ref="B26" location="'Laser Ablation'!$A$52" display="'Laser Ablation'!$A$52" xr:uid="{421DF18A-ED1E-4BE2-BFEB-5C3AD7D44A3C}"/>
    <hyperlink ref="E26" location="'Laser Ablation'!$A$290" display="'Laser Ablation'!$A$290" xr:uid="{E210FA52-BAA8-4D03-A999-B9A2E9B3706E}"/>
    <hyperlink ref="H26" location="'Laser Ablation'!$A$528" display="'Laser Ablation'!$A$528" xr:uid="{84BD362C-FADD-4A3D-B02C-32625697B059}"/>
    <hyperlink ref="B27" location="'Laser Ablation'!$A$66" display="'Laser Ablation'!$A$66" xr:uid="{801BB79A-F68D-4250-9EC4-7ED0423DDE79}"/>
    <hyperlink ref="E27" location="'Laser Ablation'!$A$304" display="'Laser Ablation'!$A$304" xr:uid="{7DFD7337-E09E-4ADE-95AC-2A2B93AB1F47}"/>
    <hyperlink ref="H27" location="'Laser Ablation'!$A$542" display="'Laser Ablation'!$A$542" xr:uid="{87BE3FD8-74FF-4C31-A557-E4920F214851}"/>
    <hyperlink ref="B28" location="'Laser Ablation'!$A$80" display="'Laser Ablation'!$A$80" xr:uid="{6F92FC5F-E1FE-4D53-A0D5-284A18B6426F}"/>
    <hyperlink ref="E28" location="'Laser Ablation'!$A$318" display="'Laser Ablation'!$A$318" xr:uid="{47CA252A-D22C-458B-A029-3FE858FB7518}"/>
    <hyperlink ref="H28" location="'Laser Ablation'!$A$556" display="'Laser Ablation'!$A$556" xr:uid="{F28DA7E7-C539-42AD-A84C-45F30EF1F7F2}"/>
    <hyperlink ref="B29" location="'Laser Ablation'!$A$94" display="'Laser Ablation'!$A$94" xr:uid="{50D682F2-F75D-458F-ADAE-8942A6D5299F}"/>
    <hyperlink ref="E29" location="'Laser Ablation'!$A$332" display="'Laser Ablation'!$A$332" xr:uid="{02F5115A-EA1A-4719-A075-C7F572B57E62}"/>
    <hyperlink ref="H29" location="'Laser Ablation'!$A$570" display="'Laser Ablation'!$A$570" xr:uid="{364C36C9-10C5-4BD5-8349-D7FD593AC9A5}"/>
    <hyperlink ref="B30" location="'Laser Ablation'!$A$108" display="'Laser Ablation'!$A$108" xr:uid="{4FCA6125-2EF3-4C1A-B7D0-641FECBC21B5}"/>
    <hyperlink ref="E30" location="'Laser Ablation'!$A$346" display="'Laser Ablation'!$A$346" xr:uid="{C95CC4F8-BB3E-4165-ABB0-5B0DB75F5CEE}"/>
    <hyperlink ref="H30" location="'Laser Ablation'!$A$584" display="'Laser Ablation'!$A$584" xr:uid="{BC960D63-A554-4F2E-AD4B-ACD647E948AE}"/>
    <hyperlink ref="B31" location="'Laser Ablation'!$A$122" display="'Laser Ablation'!$A$122" xr:uid="{9C39DA20-BE04-4752-ACB0-3221857DFD5F}"/>
    <hyperlink ref="E31" location="'Laser Ablation'!$A$360" display="'Laser Ablation'!$A$360" xr:uid="{EEE73A75-EAE7-4D28-AB28-CCECBD0F64FA}"/>
    <hyperlink ref="H31" location="'Laser Ablation'!$A$598" display="'Laser Ablation'!$A$598" xr:uid="{851D8C2E-2BD9-49CB-B5D2-96428D5DD079}"/>
    <hyperlink ref="B32" location="'Laser Ablation'!$A$136" display="'Laser Ablation'!$A$136" xr:uid="{F5731F91-DB5C-4236-BFB3-091B834C7663}"/>
    <hyperlink ref="E32" location="'Laser Ablation'!$A$374" display="'Laser Ablation'!$A$374" xr:uid="{6CB790DA-8088-4399-B256-F884A7975B37}"/>
    <hyperlink ref="H32" location="'Laser Ablation'!$A$612" display="'Laser Ablation'!$A$612" xr:uid="{5CD5DE65-79E0-4B86-9F6E-271E58E49AB9}"/>
    <hyperlink ref="B33" location="'Laser Ablation'!$A$150" display="'Laser Ablation'!$A$150" xr:uid="{B81D6011-B366-4707-93A6-A09DD0D00C3A}"/>
    <hyperlink ref="E33" location="'Laser Ablation'!$A$388" display="'Laser Ablation'!$A$388" xr:uid="{742C1CE5-F690-40D5-9309-2CADF9A9C283}"/>
    <hyperlink ref="H33" location="'Laser Ablation'!$A$626" display="'Laser Ablation'!$A$626" xr:uid="{66F1CD08-51B5-4AA1-BC2E-3338EC96B5B2}"/>
    <hyperlink ref="B34" location="'Laser Ablation'!$A$164" display="'Laser Ablation'!$A$164" xr:uid="{D16B62B5-72FF-4887-A08C-4FD63AC0D33F}"/>
    <hyperlink ref="E34" location="'Laser Ablation'!$A$402" display="'Laser Ablation'!$A$402" xr:uid="{49B118B1-B6CB-4213-9744-5CF2D426EA29}"/>
    <hyperlink ref="H34" location="'Laser Ablation'!$A$640" display="'Laser Ablation'!$A$640" xr:uid="{7BE7AA18-FE9D-4739-95F1-CB5759A1EABF}"/>
    <hyperlink ref="B35" location="'Laser Ablation'!$A$178" display="'Laser Ablation'!$A$178" xr:uid="{147DFD33-60C0-4C06-84BD-CECC5E0FFFC8}"/>
    <hyperlink ref="E35" location="'Laser Ablation'!$A$416" display="'Laser Ablation'!$A$416" xr:uid="{7FED0707-A8D9-43AB-88BB-00DF293BCC1A}"/>
    <hyperlink ref="H35" location="'Laser Ablation'!$A$654" display="'Laser Ablation'!$A$654" xr:uid="{D56D495E-F38F-4E25-A128-2EE6F369B1C4}"/>
    <hyperlink ref="B36" location="'Laser Ablation'!$A$192" display="'Laser Ablation'!$A$192" xr:uid="{3579BA11-40FD-423C-81AE-865A47A3EC66}"/>
    <hyperlink ref="E36" location="'Laser Ablation'!$A$430" display="'Laser Ablation'!$A$430" xr:uid="{21E6B8ED-F725-4C18-8724-1A2CCD0794E3}"/>
    <hyperlink ref="H36" location="'Laser Ablation'!$A$668" display="'Laser Ablation'!$A$668" xr:uid="{66BF94A4-1399-4677-A391-706C66C86B38}"/>
    <hyperlink ref="B37" location="'Laser Ablation'!$A$206" display="'Laser Ablation'!$A$206" xr:uid="{35F6490D-154A-4C71-87E2-C482DFF4EE81}"/>
    <hyperlink ref="E37" location="'Laser Ablation'!$A$444" display="'Laser Ablation'!$A$444" xr:uid="{F9040E00-2A88-4D8F-B208-CB51644E1AFB}"/>
    <hyperlink ref="H37" location="'Laser Ablation'!$A$682" display="'Laser Ablation'!$A$682" xr:uid="{A31E62CA-AADC-4B32-987D-FC14BB5A7E6B}"/>
    <hyperlink ref="B38" location="'Laser Ablation'!$A$220" display="'Laser Ablation'!$A$220" xr:uid="{93EC354B-2686-4E5A-872C-C94804D11E62}"/>
    <hyperlink ref="E38" location="'Laser Ablation'!$A$458" display="'Laser Ablation'!$A$458" xr:uid="{B79C07C7-9515-44A3-8752-A31DEF34C853}"/>
    <hyperlink ref="H38" location="'Laser Ablation'!$A$696" display="'Laser Ablation'!$A$696" xr:uid="{93389C07-6A1F-4B9C-8953-95A1DEAB8667}"/>
    <hyperlink ref="B39" location="'Laser Ablation'!$A$234" display="'Laser Ablation'!$A$234" xr:uid="{66380668-0F7D-4F42-A387-5DB067FC7CDD}"/>
    <hyperlink ref="E39" location="'Laser Ablation'!$A$472" display="'Laser Ablation'!$A$472" xr:uid="{3728250C-7E77-4E9E-86C1-75C2CCA1D3A9}"/>
    <hyperlink ref="H39" location="'Laser Ablation'!$A$710" display="'Laser Ablation'!$A$710" xr:uid="{F323BCCB-ED93-4BF6-97CA-A59917981B6D}"/>
    <hyperlink ref="B40" location="'Laser Ablation'!$A$248" display="'Laser Ablation'!$A$248" xr:uid="{E819F12B-5B1E-4C7B-9600-EE5DB56F71A9}"/>
    <hyperlink ref="E40" location="'Laser Ablation'!$A$486" display="'Laser Ablation'!$A$486" xr:uid="{FB1193CC-A5A3-42DC-BAC4-F1617BDD1B67}"/>
    <hyperlink ref="H40" location="'Laser Ablation'!$A$724" display="'Laser Ablation'!$A$724" xr:uid="{C1061EF6-F26E-4D26-9620-8203216AB0D7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7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6"/>
      <c r="B1" s="267" t="s">
        <v>699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</row>
    <row r="2" spans="1:13" s="48" customFormat="1" ht="15" customHeight="1">
      <c r="A2" s="49"/>
      <c r="B2" s="269" t="s">
        <v>2</v>
      </c>
      <c r="C2" s="271" t="s">
        <v>69</v>
      </c>
      <c r="D2" s="273" t="s">
        <v>70</v>
      </c>
      <c r="E2" s="274"/>
      <c r="F2" s="274"/>
      <c r="G2" s="274"/>
      <c r="H2" s="275"/>
      <c r="I2" s="276" t="s">
        <v>71</v>
      </c>
      <c r="J2" s="277"/>
      <c r="K2" s="278"/>
      <c r="L2" s="279" t="s">
        <v>72</v>
      </c>
      <c r="M2" s="279"/>
    </row>
    <row r="3" spans="1:13" s="48" customFormat="1" ht="15" customHeight="1">
      <c r="A3" s="49"/>
      <c r="B3" s="270"/>
      <c r="C3" s="272"/>
      <c r="D3" s="179" t="s">
        <v>80</v>
      </c>
      <c r="E3" s="179" t="s">
        <v>73</v>
      </c>
      <c r="F3" s="179" t="s">
        <v>74</v>
      </c>
      <c r="G3" s="179" t="s">
        <v>75</v>
      </c>
      <c r="H3" s="179" t="s">
        <v>76</v>
      </c>
      <c r="I3" s="180" t="s">
        <v>77</v>
      </c>
      <c r="J3" s="179" t="s">
        <v>78</v>
      </c>
      <c r="K3" s="181" t="s">
        <v>79</v>
      </c>
      <c r="L3" s="179" t="s">
        <v>67</v>
      </c>
      <c r="M3" s="179" t="s">
        <v>68</v>
      </c>
    </row>
    <row r="4" spans="1:13" s="48" customFormat="1" ht="15" customHeight="1">
      <c r="A4" s="49"/>
      <c r="B4" s="182" t="s">
        <v>208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4"/>
    </row>
    <row r="5" spans="1:13" ht="15" customHeight="1">
      <c r="A5" s="49"/>
      <c r="B5" s="185" t="s">
        <v>214</v>
      </c>
      <c r="C5" s="177">
        <v>11.418619122928893</v>
      </c>
      <c r="D5" s="50">
        <v>0.33236803293941347</v>
      </c>
      <c r="E5" s="178">
        <v>10.753883057050066</v>
      </c>
      <c r="F5" s="178">
        <v>12.083355188807721</v>
      </c>
      <c r="G5" s="178">
        <v>10.421515024110652</v>
      </c>
      <c r="H5" s="178">
        <v>12.415723221747134</v>
      </c>
      <c r="I5" s="52">
        <v>2.9107550515631925E-2</v>
      </c>
      <c r="J5" s="51">
        <v>5.8215101031263851E-2</v>
      </c>
      <c r="K5" s="53">
        <v>8.732265154689578E-2</v>
      </c>
      <c r="L5" s="178">
        <v>10.847688166782449</v>
      </c>
      <c r="M5" s="178">
        <v>11.989550079075338</v>
      </c>
    </row>
    <row r="6" spans="1:13" ht="15" customHeight="1">
      <c r="A6" s="49"/>
      <c r="B6" s="40" t="s">
        <v>209</v>
      </c>
      <c r="C6" s="175"/>
      <c r="D6" s="186"/>
      <c r="E6" s="188"/>
      <c r="F6" s="188"/>
      <c r="G6" s="188"/>
      <c r="H6" s="188"/>
      <c r="I6" s="187"/>
      <c r="J6" s="187"/>
      <c r="K6" s="187"/>
      <c r="L6" s="188"/>
      <c r="M6" s="189"/>
    </row>
    <row r="7" spans="1:13" ht="15" customHeight="1">
      <c r="A7" s="49"/>
      <c r="B7" s="185" t="s">
        <v>214</v>
      </c>
      <c r="C7" s="177">
        <v>11.670511111111113</v>
      </c>
      <c r="D7" s="50">
        <v>0.21413413467172077</v>
      </c>
      <c r="E7" s="178">
        <v>11.242242841767672</v>
      </c>
      <c r="F7" s="178">
        <v>12.098779380454554</v>
      </c>
      <c r="G7" s="178">
        <v>11.028108707095949</v>
      </c>
      <c r="H7" s="178">
        <v>12.312913515126276</v>
      </c>
      <c r="I7" s="52">
        <v>1.8348308196018136E-2</v>
      </c>
      <c r="J7" s="51">
        <v>3.6696616392036273E-2</v>
      </c>
      <c r="K7" s="53">
        <v>5.5044924588054406E-2</v>
      </c>
      <c r="L7" s="178">
        <v>11.086985555555557</v>
      </c>
      <c r="M7" s="178">
        <v>12.254036666666668</v>
      </c>
    </row>
    <row r="8" spans="1:13" ht="15" customHeight="1">
      <c r="A8" s="49"/>
      <c r="B8" s="40" t="s">
        <v>210</v>
      </c>
      <c r="C8" s="175"/>
      <c r="D8" s="186"/>
      <c r="E8" s="188"/>
      <c r="F8" s="188"/>
      <c r="G8" s="188"/>
      <c r="H8" s="188"/>
      <c r="I8" s="187"/>
      <c r="J8" s="187"/>
      <c r="K8" s="187"/>
      <c r="L8" s="188"/>
      <c r="M8" s="189"/>
    </row>
    <row r="9" spans="1:13" ht="15" customHeight="1">
      <c r="A9" s="49"/>
      <c r="B9" s="185" t="s">
        <v>214</v>
      </c>
      <c r="C9" s="177">
        <v>11.289536579451484</v>
      </c>
      <c r="D9" s="50">
        <v>0.51919991980981572</v>
      </c>
      <c r="E9" s="178">
        <v>10.251136739831853</v>
      </c>
      <c r="F9" s="178">
        <v>12.327936419071115</v>
      </c>
      <c r="G9" s="178">
        <v>9.7319368200220371</v>
      </c>
      <c r="H9" s="178">
        <v>12.847136338880931</v>
      </c>
      <c r="I9" s="52">
        <v>4.5989480272806881E-2</v>
      </c>
      <c r="J9" s="51">
        <v>9.1978960545613761E-2</v>
      </c>
      <c r="K9" s="53">
        <v>0.13796844081842063</v>
      </c>
      <c r="L9" s="178">
        <v>10.725059750478909</v>
      </c>
      <c r="M9" s="178">
        <v>11.854013408424059</v>
      </c>
    </row>
    <row r="10" spans="1:13" ht="15" customHeight="1">
      <c r="A10" s="49"/>
      <c r="B10" s="40" t="s">
        <v>211</v>
      </c>
      <c r="C10" s="175"/>
      <c r="D10" s="186"/>
      <c r="E10" s="188"/>
      <c r="F10" s="188"/>
      <c r="G10" s="188"/>
      <c r="H10" s="188"/>
      <c r="I10" s="187"/>
      <c r="J10" s="187"/>
      <c r="K10" s="187"/>
      <c r="L10" s="188"/>
      <c r="M10" s="189"/>
    </row>
    <row r="11" spans="1:13" ht="15" customHeight="1">
      <c r="A11" s="49"/>
      <c r="B11" s="185" t="s">
        <v>214</v>
      </c>
      <c r="C11" s="177">
        <v>11.17268736766291</v>
      </c>
      <c r="D11" s="50">
        <v>0.2774982660883431</v>
      </c>
      <c r="E11" s="178">
        <v>10.617690835486224</v>
      </c>
      <c r="F11" s="178">
        <v>11.727683899839596</v>
      </c>
      <c r="G11" s="178">
        <v>10.34019256939788</v>
      </c>
      <c r="H11" s="178">
        <v>12.005182165927939</v>
      </c>
      <c r="I11" s="52">
        <v>2.4837199588301904E-2</v>
      </c>
      <c r="J11" s="51">
        <v>4.9674399176603809E-2</v>
      </c>
      <c r="K11" s="53">
        <v>7.4511598764905707E-2</v>
      </c>
      <c r="L11" s="178">
        <v>10.614052999279764</v>
      </c>
      <c r="M11" s="178">
        <v>11.731321736046056</v>
      </c>
    </row>
    <row r="12" spans="1:13" ht="15" customHeight="1">
      <c r="A12" s="49"/>
      <c r="B12" s="40" t="s">
        <v>183</v>
      </c>
      <c r="C12" s="175"/>
      <c r="D12" s="186"/>
      <c r="E12" s="188"/>
      <c r="F12" s="188"/>
      <c r="G12" s="188"/>
      <c r="H12" s="188"/>
      <c r="I12" s="187"/>
      <c r="J12" s="187"/>
      <c r="K12" s="187"/>
      <c r="L12" s="188"/>
      <c r="M12" s="189"/>
    </row>
    <row r="13" spans="1:13" ht="15" customHeight="1">
      <c r="A13" s="49"/>
      <c r="B13" s="185" t="s">
        <v>215</v>
      </c>
      <c r="C13" s="177">
        <v>4.8553097695642213</v>
      </c>
      <c r="D13" s="50">
        <v>0.21120955100681649</v>
      </c>
      <c r="E13" s="178">
        <v>4.4328906675505886</v>
      </c>
      <c r="F13" s="178">
        <v>5.2777288715778541</v>
      </c>
      <c r="G13" s="178">
        <v>4.2216811165437722</v>
      </c>
      <c r="H13" s="178">
        <v>5.4889384225846705</v>
      </c>
      <c r="I13" s="52">
        <v>4.3500736519592485E-2</v>
      </c>
      <c r="J13" s="51">
        <v>8.7001473039184971E-2</v>
      </c>
      <c r="K13" s="53">
        <v>0.13050220955877745</v>
      </c>
      <c r="L13" s="178">
        <v>4.6125442810860102</v>
      </c>
      <c r="M13" s="178">
        <v>5.0980752580424324</v>
      </c>
    </row>
    <row r="14" spans="1:13" ht="15" customHeight="1">
      <c r="A14" s="49"/>
      <c r="B14" s="185" t="s">
        <v>136</v>
      </c>
      <c r="C14" s="177">
        <v>5.1791019545989405</v>
      </c>
      <c r="D14" s="50">
        <v>0.16237887387996638</v>
      </c>
      <c r="E14" s="178">
        <v>4.8543442068390075</v>
      </c>
      <c r="F14" s="178">
        <v>5.5038597023588736</v>
      </c>
      <c r="G14" s="178">
        <v>4.6919653329590414</v>
      </c>
      <c r="H14" s="178">
        <v>5.6662385762388396</v>
      </c>
      <c r="I14" s="52">
        <v>3.1352708501090065E-2</v>
      </c>
      <c r="J14" s="51">
        <v>6.270541700218013E-2</v>
      </c>
      <c r="K14" s="53">
        <v>9.4058125503270196E-2</v>
      </c>
      <c r="L14" s="178">
        <v>4.9201468568689934</v>
      </c>
      <c r="M14" s="178">
        <v>5.4380570523288876</v>
      </c>
    </row>
    <row r="15" spans="1:13" s="48" customFormat="1" ht="15" customHeight="1">
      <c r="A15" s="49"/>
      <c r="B15" s="185" t="s">
        <v>216</v>
      </c>
      <c r="C15" s="241">
        <v>134.33652114622097</v>
      </c>
      <c r="D15" s="242">
        <v>4.3463349707185603</v>
      </c>
      <c r="E15" s="242">
        <v>125.64385120478386</v>
      </c>
      <c r="F15" s="242">
        <v>143.02919108765809</v>
      </c>
      <c r="G15" s="242">
        <v>121.2975162340653</v>
      </c>
      <c r="H15" s="242">
        <v>147.37552605837666</v>
      </c>
      <c r="I15" s="52">
        <v>3.2354083116293557E-2</v>
      </c>
      <c r="J15" s="51">
        <v>6.4708166232587114E-2</v>
      </c>
      <c r="K15" s="53">
        <v>9.7062249348880664E-2</v>
      </c>
      <c r="L15" s="242">
        <v>127.61969508890992</v>
      </c>
      <c r="M15" s="242">
        <v>141.05334720353201</v>
      </c>
    </row>
    <row r="16" spans="1:13" ht="15" customHeight="1">
      <c r="A16" s="49"/>
      <c r="B16" s="185" t="s">
        <v>137</v>
      </c>
      <c r="C16" s="241">
        <v>385.24651226881184</v>
      </c>
      <c r="D16" s="242">
        <v>12.226642382839966</v>
      </c>
      <c r="E16" s="242">
        <v>360.7932275031319</v>
      </c>
      <c r="F16" s="242">
        <v>409.69979703449178</v>
      </c>
      <c r="G16" s="242">
        <v>348.56658512029196</v>
      </c>
      <c r="H16" s="242">
        <v>421.92643941733172</v>
      </c>
      <c r="I16" s="52">
        <v>3.1737191625264172E-2</v>
      </c>
      <c r="J16" s="51">
        <v>6.3474383250528343E-2</v>
      </c>
      <c r="K16" s="53">
        <v>9.5211574875792515E-2</v>
      </c>
      <c r="L16" s="242">
        <v>365.98418665537122</v>
      </c>
      <c r="M16" s="242">
        <v>404.50883788225246</v>
      </c>
    </row>
    <row r="17" spans="1:13" ht="15" customHeight="1">
      <c r="A17" s="49"/>
      <c r="B17" s="185" t="s">
        <v>138</v>
      </c>
      <c r="C17" s="177">
        <v>1.9209059629377763</v>
      </c>
      <c r="D17" s="50">
        <v>0.13520409854106366</v>
      </c>
      <c r="E17" s="178">
        <v>1.650497765855649</v>
      </c>
      <c r="F17" s="178">
        <v>2.1913141600199038</v>
      </c>
      <c r="G17" s="178">
        <v>1.5152936673145851</v>
      </c>
      <c r="H17" s="178">
        <v>2.3265182585609674</v>
      </c>
      <c r="I17" s="52">
        <v>7.0385589482103827E-2</v>
      </c>
      <c r="J17" s="51">
        <v>0.14077117896420765</v>
      </c>
      <c r="K17" s="53">
        <v>0.21115676844631148</v>
      </c>
      <c r="L17" s="178">
        <v>1.8248606647908874</v>
      </c>
      <c r="M17" s="178">
        <v>2.0169512610846652</v>
      </c>
    </row>
    <row r="18" spans="1:13" ht="15" customHeight="1">
      <c r="A18" s="49"/>
      <c r="B18" s="185" t="s">
        <v>217</v>
      </c>
      <c r="C18" s="177">
        <v>5.3067891854653162</v>
      </c>
      <c r="D18" s="50">
        <v>0.384655592862792</v>
      </c>
      <c r="E18" s="178">
        <v>4.5374779997397319</v>
      </c>
      <c r="F18" s="178">
        <v>6.0761003711909005</v>
      </c>
      <c r="G18" s="178">
        <v>4.1528224068769397</v>
      </c>
      <c r="H18" s="178">
        <v>6.4607559640536927</v>
      </c>
      <c r="I18" s="52">
        <v>7.2483676931489827E-2</v>
      </c>
      <c r="J18" s="51">
        <v>0.14496735386297965</v>
      </c>
      <c r="K18" s="53">
        <v>0.21745103079446948</v>
      </c>
      <c r="L18" s="178">
        <v>5.0414497261920506</v>
      </c>
      <c r="M18" s="178">
        <v>5.5721286447385818</v>
      </c>
    </row>
    <row r="19" spans="1:13" ht="15" customHeight="1">
      <c r="A19" s="49"/>
      <c r="B19" s="185" t="s">
        <v>139</v>
      </c>
      <c r="C19" s="177">
        <v>1.1767985837435426</v>
      </c>
      <c r="D19" s="50">
        <v>4.5576260393832883E-2</v>
      </c>
      <c r="E19" s="178">
        <v>1.0856460629558768</v>
      </c>
      <c r="F19" s="178">
        <v>1.2679511045312084</v>
      </c>
      <c r="G19" s="178">
        <v>1.0400698025620441</v>
      </c>
      <c r="H19" s="178">
        <v>1.3135273649250412</v>
      </c>
      <c r="I19" s="52">
        <v>3.8729023830780904E-2</v>
      </c>
      <c r="J19" s="51">
        <v>7.7458047661561807E-2</v>
      </c>
      <c r="K19" s="53">
        <v>0.11618707149234271</v>
      </c>
      <c r="L19" s="178">
        <v>1.1179586545563656</v>
      </c>
      <c r="M19" s="178">
        <v>1.2356385129307197</v>
      </c>
    </row>
    <row r="20" spans="1:13" ht="15" customHeight="1">
      <c r="A20" s="49"/>
      <c r="B20" s="185" t="s">
        <v>218</v>
      </c>
      <c r="C20" s="245">
        <v>4.054166666666667E-2</v>
      </c>
      <c r="D20" s="50">
        <v>1.437127605042794E-2</v>
      </c>
      <c r="E20" s="50">
        <v>1.179911456581079E-2</v>
      </c>
      <c r="F20" s="50">
        <v>6.9284218767522554E-2</v>
      </c>
      <c r="G20" s="50">
        <v>0</v>
      </c>
      <c r="H20" s="50">
        <v>8.3655494817950482E-2</v>
      </c>
      <c r="I20" s="52">
        <v>0.35448162919863363</v>
      </c>
      <c r="J20" s="51">
        <v>0.70896325839726726</v>
      </c>
      <c r="K20" s="53">
        <v>1.0634448875959008</v>
      </c>
      <c r="L20" s="50">
        <v>3.8514583333333338E-2</v>
      </c>
      <c r="M20" s="50">
        <v>4.2568750000000002E-2</v>
      </c>
    </row>
    <row r="21" spans="1:13" ht="15" customHeight="1">
      <c r="A21" s="49"/>
      <c r="B21" s="185" t="s">
        <v>140</v>
      </c>
      <c r="C21" s="241">
        <v>61.28679811690882</v>
      </c>
      <c r="D21" s="246">
        <v>2.6010215767268243</v>
      </c>
      <c r="E21" s="242">
        <v>56.084754963455168</v>
      </c>
      <c r="F21" s="242">
        <v>66.488841270362471</v>
      </c>
      <c r="G21" s="242">
        <v>53.483733386728346</v>
      </c>
      <c r="H21" s="242">
        <v>69.089862847089293</v>
      </c>
      <c r="I21" s="52">
        <v>4.2440160958730384E-2</v>
      </c>
      <c r="J21" s="51">
        <v>8.4880321917460769E-2</v>
      </c>
      <c r="K21" s="53">
        <v>0.12732048287619116</v>
      </c>
      <c r="L21" s="242">
        <v>58.222458211063376</v>
      </c>
      <c r="M21" s="242">
        <v>64.351138022754256</v>
      </c>
    </row>
    <row r="22" spans="1:13" ht="15" customHeight="1">
      <c r="A22" s="49"/>
      <c r="B22" s="185" t="s">
        <v>165</v>
      </c>
      <c r="C22" s="250">
        <v>11.087274698021661</v>
      </c>
      <c r="D22" s="178">
        <v>0.42916782610211168</v>
      </c>
      <c r="E22" s="246">
        <v>10.228939045817437</v>
      </c>
      <c r="F22" s="246">
        <v>11.945610350225884</v>
      </c>
      <c r="G22" s="246">
        <v>9.7997712197153248</v>
      </c>
      <c r="H22" s="246">
        <v>12.374778176327997</v>
      </c>
      <c r="I22" s="52">
        <v>3.8708144047219242E-2</v>
      </c>
      <c r="J22" s="51">
        <v>7.7416288094438485E-2</v>
      </c>
      <c r="K22" s="53">
        <v>0.11612443214165773</v>
      </c>
      <c r="L22" s="246">
        <v>10.532910963120578</v>
      </c>
      <c r="M22" s="246">
        <v>11.641638432922743</v>
      </c>
    </row>
    <row r="23" spans="1:13" ht="15" customHeight="1">
      <c r="A23" s="49"/>
      <c r="B23" s="185" t="s">
        <v>141</v>
      </c>
      <c r="C23" s="241">
        <v>93.58612657765633</v>
      </c>
      <c r="D23" s="246">
        <v>7.9023089602879208</v>
      </c>
      <c r="E23" s="242">
        <v>77.781508657080494</v>
      </c>
      <c r="F23" s="242">
        <v>109.39074449823217</v>
      </c>
      <c r="G23" s="242">
        <v>69.879199696792568</v>
      </c>
      <c r="H23" s="242">
        <v>117.29305345852009</v>
      </c>
      <c r="I23" s="52">
        <v>8.4438893340998633E-2</v>
      </c>
      <c r="J23" s="51">
        <v>0.16887778668199727</v>
      </c>
      <c r="K23" s="53">
        <v>0.2533166800229959</v>
      </c>
      <c r="L23" s="242">
        <v>88.906820248773514</v>
      </c>
      <c r="M23" s="242">
        <v>98.265432906539147</v>
      </c>
    </row>
    <row r="24" spans="1:13" ht="15" customHeight="1">
      <c r="A24" s="49"/>
      <c r="B24" s="185" t="s">
        <v>166</v>
      </c>
      <c r="C24" s="177">
        <v>6.0530941081386471</v>
      </c>
      <c r="D24" s="50">
        <v>0.27047340319291463</v>
      </c>
      <c r="E24" s="178">
        <v>5.512147301752818</v>
      </c>
      <c r="F24" s="178">
        <v>6.5940409145244763</v>
      </c>
      <c r="G24" s="178">
        <v>5.2416738985599034</v>
      </c>
      <c r="H24" s="178">
        <v>6.8645143177173908</v>
      </c>
      <c r="I24" s="52">
        <v>4.4683495475355557E-2</v>
      </c>
      <c r="J24" s="51">
        <v>8.9366990950711114E-2</v>
      </c>
      <c r="K24" s="53">
        <v>0.13405048642606668</v>
      </c>
      <c r="L24" s="178">
        <v>5.7504394027317147</v>
      </c>
      <c r="M24" s="178">
        <v>6.3557488135455795</v>
      </c>
    </row>
    <row r="25" spans="1:13" ht="15" customHeight="1">
      <c r="A25" s="49"/>
      <c r="B25" s="185" t="s">
        <v>219</v>
      </c>
      <c r="C25" s="250">
        <v>27.12184493537065</v>
      </c>
      <c r="D25" s="178">
        <v>1.2184437348739858</v>
      </c>
      <c r="E25" s="246">
        <v>24.684957465622677</v>
      </c>
      <c r="F25" s="246">
        <v>29.558732405118622</v>
      </c>
      <c r="G25" s="246">
        <v>23.466513730748691</v>
      </c>
      <c r="H25" s="246">
        <v>30.777176139992608</v>
      </c>
      <c r="I25" s="52">
        <v>4.4924810158654294E-2</v>
      </c>
      <c r="J25" s="51">
        <v>8.9849620317308587E-2</v>
      </c>
      <c r="K25" s="53">
        <v>0.13477443047596288</v>
      </c>
      <c r="L25" s="246">
        <v>25.765752688602117</v>
      </c>
      <c r="M25" s="246">
        <v>28.477937182139183</v>
      </c>
    </row>
    <row r="26" spans="1:13" ht="15" customHeight="1">
      <c r="A26" s="49"/>
      <c r="B26" s="185" t="s">
        <v>142</v>
      </c>
      <c r="C26" s="177">
        <v>3.1444388544214701</v>
      </c>
      <c r="D26" s="50">
        <v>0.14722186402831378</v>
      </c>
      <c r="E26" s="178">
        <v>2.8499951263648424</v>
      </c>
      <c r="F26" s="178">
        <v>3.4388825824780977</v>
      </c>
      <c r="G26" s="178">
        <v>2.7027732623365286</v>
      </c>
      <c r="H26" s="178">
        <v>3.5861044465064116</v>
      </c>
      <c r="I26" s="52">
        <v>4.6819757306236567E-2</v>
      </c>
      <c r="J26" s="51">
        <v>9.3639514612473135E-2</v>
      </c>
      <c r="K26" s="53">
        <v>0.14045927191870972</v>
      </c>
      <c r="L26" s="178">
        <v>2.9872169117003966</v>
      </c>
      <c r="M26" s="178">
        <v>3.3016607971425436</v>
      </c>
    </row>
    <row r="27" spans="1:13" ht="15" customHeight="1">
      <c r="A27" s="49"/>
      <c r="B27" s="185" t="s">
        <v>220</v>
      </c>
      <c r="C27" s="177">
        <v>1.524037522021114</v>
      </c>
      <c r="D27" s="50">
        <v>0.12890765844710267</v>
      </c>
      <c r="E27" s="178">
        <v>1.2662222051269088</v>
      </c>
      <c r="F27" s="178">
        <v>1.7818528389153192</v>
      </c>
      <c r="G27" s="178">
        <v>1.137314546679806</v>
      </c>
      <c r="H27" s="178">
        <v>1.9107604973624219</v>
      </c>
      <c r="I27" s="52">
        <v>8.4582995224520979E-2</v>
      </c>
      <c r="J27" s="51">
        <v>0.16916599044904196</v>
      </c>
      <c r="K27" s="53">
        <v>0.25374898567356297</v>
      </c>
      <c r="L27" s="178">
        <v>1.4478356459200583</v>
      </c>
      <c r="M27" s="178">
        <v>1.6002393981221696</v>
      </c>
    </row>
    <row r="28" spans="1:13" ht="15" customHeight="1">
      <c r="A28" s="49"/>
      <c r="B28" s="185" t="s">
        <v>143</v>
      </c>
      <c r="C28" s="177">
        <v>1.0312374074025452</v>
      </c>
      <c r="D28" s="50">
        <v>7.4320682728738166E-2</v>
      </c>
      <c r="E28" s="178">
        <v>0.88259604194506891</v>
      </c>
      <c r="F28" s="178">
        <v>1.1798787728600215</v>
      </c>
      <c r="G28" s="178">
        <v>0.80827535921633076</v>
      </c>
      <c r="H28" s="178">
        <v>1.2541994555887597</v>
      </c>
      <c r="I28" s="52">
        <v>7.2069420867824446E-2</v>
      </c>
      <c r="J28" s="51">
        <v>0.14413884173564889</v>
      </c>
      <c r="K28" s="53">
        <v>0.21620826260347334</v>
      </c>
      <c r="L28" s="178">
        <v>0.97967553703241794</v>
      </c>
      <c r="M28" s="178">
        <v>1.0827992777726725</v>
      </c>
    </row>
    <row r="29" spans="1:13" ht="15" customHeight="1">
      <c r="A29" s="49"/>
      <c r="B29" s="185" t="s">
        <v>144</v>
      </c>
      <c r="C29" s="177">
        <v>2.9531608618301646</v>
      </c>
      <c r="D29" s="50">
        <v>8.754431429069276E-2</v>
      </c>
      <c r="E29" s="178">
        <v>2.7780722332487793</v>
      </c>
      <c r="F29" s="178">
        <v>3.1282494904115499</v>
      </c>
      <c r="G29" s="178">
        <v>2.6905279189580864</v>
      </c>
      <c r="H29" s="178">
        <v>3.2157938047022427</v>
      </c>
      <c r="I29" s="52">
        <v>2.9644275536158522E-2</v>
      </c>
      <c r="J29" s="51">
        <v>5.9288551072317043E-2</v>
      </c>
      <c r="K29" s="53">
        <v>8.8932826608475568E-2</v>
      </c>
      <c r="L29" s="178">
        <v>2.8055028187386561</v>
      </c>
      <c r="M29" s="178">
        <v>3.100818904921673</v>
      </c>
    </row>
    <row r="30" spans="1:13" ht="15" customHeight="1">
      <c r="A30" s="49"/>
      <c r="B30" s="185" t="s">
        <v>145</v>
      </c>
      <c r="C30" s="250">
        <v>14.974132067146318</v>
      </c>
      <c r="D30" s="178">
        <v>0.62098080153213053</v>
      </c>
      <c r="E30" s="246">
        <v>13.732170464082056</v>
      </c>
      <c r="F30" s="246">
        <v>16.216093670210579</v>
      </c>
      <c r="G30" s="246">
        <v>13.111189662549926</v>
      </c>
      <c r="H30" s="246">
        <v>16.83707447174271</v>
      </c>
      <c r="I30" s="52">
        <v>4.1470236722072229E-2</v>
      </c>
      <c r="J30" s="51">
        <v>8.2940473444144458E-2</v>
      </c>
      <c r="K30" s="53">
        <v>0.12441071016621669</v>
      </c>
      <c r="L30" s="246">
        <v>14.225425463789001</v>
      </c>
      <c r="M30" s="246">
        <v>15.722838670503634</v>
      </c>
    </row>
    <row r="31" spans="1:13" ht="15" customHeight="1">
      <c r="A31" s="49"/>
      <c r="B31" s="185" t="s">
        <v>146</v>
      </c>
      <c r="C31" s="177">
        <v>4.1486694675039022</v>
      </c>
      <c r="D31" s="50">
        <v>0.15649678107492795</v>
      </c>
      <c r="E31" s="178">
        <v>3.8356759053540461</v>
      </c>
      <c r="F31" s="178">
        <v>4.4616630296537583</v>
      </c>
      <c r="G31" s="178">
        <v>3.6791791242791181</v>
      </c>
      <c r="H31" s="178">
        <v>4.6181598107286863</v>
      </c>
      <c r="I31" s="52">
        <v>3.7722161840260116E-2</v>
      </c>
      <c r="J31" s="51">
        <v>7.5444323680520231E-2</v>
      </c>
      <c r="K31" s="53">
        <v>0.11316648552078035</v>
      </c>
      <c r="L31" s="178">
        <v>3.9412359941287072</v>
      </c>
      <c r="M31" s="178">
        <v>4.3561029408790972</v>
      </c>
    </row>
    <row r="32" spans="1:13" ht="15" customHeight="1">
      <c r="A32" s="49"/>
      <c r="B32" s="185" t="s">
        <v>221</v>
      </c>
      <c r="C32" s="177">
        <v>0.1506384995588794</v>
      </c>
      <c r="D32" s="178">
        <v>4.7746899734829137E-2</v>
      </c>
      <c r="E32" s="178">
        <v>5.5144700089221121E-2</v>
      </c>
      <c r="F32" s="178">
        <v>0.24613229902853767</v>
      </c>
      <c r="G32" s="178">
        <v>7.3978003543919979E-3</v>
      </c>
      <c r="H32" s="178">
        <v>0.29387919876336677</v>
      </c>
      <c r="I32" s="52">
        <v>0.31696345804457859</v>
      </c>
      <c r="J32" s="51">
        <v>0.63392691608915719</v>
      </c>
      <c r="K32" s="53">
        <v>0.95089037413373578</v>
      </c>
      <c r="L32" s="178">
        <v>0.14310657458093543</v>
      </c>
      <c r="M32" s="178">
        <v>0.15817042453682337</v>
      </c>
    </row>
    <row r="33" spans="1:13" ht="15" customHeight="1">
      <c r="A33" s="49"/>
      <c r="B33" s="185" t="s">
        <v>147</v>
      </c>
      <c r="C33" s="177">
        <v>3.111450231319659</v>
      </c>
      <c r="D33" s="50">
        <v>0.14145999766757603</v>
      </c>
      <c r="E33" s="178">
        <v>2.8285302359845068</v>
      </c>
      <c r="F33" s="178">
        <v>3.3943702266548113</v>
      </c>
      <c r="G33" s="178">
        <v>2.6870702383169309</v>
      </c>
      <c r="H33" s="178">
        <v>3.5358302243223871</v>
      </c>
      <c r="I33" s="52">
        <v>4.546432921974735E-2</v>
      </c>
      <c r="J33" s="51">
        <v>9.09286584394947E-2</v>
      </c>
      <c r="K33" s="53">
        <v>0.13639298765924204</v>
      </c>
      <c r="L33" s="178">
        <v>2.9558777197536763</v>
      </c>
      <c r="M33" s="178">
        <v>3.2670227428856418</v>
      </c>
    </row>
    <row r="34" spans="1:13" ht="15" customHeight="1">
      <c r="A34" s="49"/>
      <c r="B34" s="185" t="s">
        <v>148</v>
      </c>
      <c r="C34" s="177">
        <v>0.55793797078188279</v>
      </c>
      <c r="D34" s="50">
        <v>4.0088473150898675E-2</v>
      </c>
      <c r="E34" s="178">
        <v>0.47776102448008545</v>
      </c>
      <c r="F34" s="178">
        <v>0.63811491708368018</v>
      </c>
      <c r="G34" s="178">
        <v>0.43767255132918675</v>
      </c>
      <c r="H34" s="178">
        <v>0.67820339023457876</v>
      </c>
      <c r="I34" s="52">
        <v>7.1851129068558492E-2</v>
      </c>
      <c r="J34" s="51">
        <v>0.14370225813711698</v>
      </c>
      <c r="K34" s="53">
        <v>0.21555338720567546</v>
      </c>
      <c r="L34" s="178">
        <v>0.53004107224278862</v>
      </c>
      <c r="M34" s="178">
        <v>0.58583486932097695</v>
      </c>
    </row>
    <row r="35" spans="1:13" ht="15" customHeight="1">
      <c r="A35" s="49"/>
      <c r="B35" s="185" t="s">
        <v>167</v>
      </c>
      <c r="C35" s="245">
        <v>6.3104416980863651E-2</v>
      </c>
      <c r="D35" s="50">
        <v>5.3274632205517758E-3</v>
      </c>
      <c r="E35" s="50">
        <v>5.2449490539760099E-2</v>
      </c>
      <c r="F35" s="50">
        <v>7.3759343421967202E-2</v>
      </c>
      <c r="G35" s="50">
        <v>4.7122027319208323E-2</v>
      </c>
      <c r="H35" s="50">
        <v>7.9086806642518978E-2</v>
      </c>
      <c r="I35" s="52">
        <v>8.4422984561719719E-2</v>
      </c>
      <c r="J35" s="51">
        <v>0.16884596912343944</v>
      </c>
      <c r="K35" s="53">
        <v>0.25326895368515917</v>
      </c>
      <c r="L35" s="50">
        <v>5.9949196131820467E-2</v>
      </c>
      <c r="M35" s="50">
        <v>6.6259637829906834E-2</v>
      </c>
    </row>
    <row r="36" spans="1:13" ht="15" customHeight="1">
      <c r="A36" s="49"/>
      <c r="B36" s="185" t="s">
        <v>149</v>
      </c>
      <c r="C36" s="177">
        <v>1.2998472024604877</v>
      </c>
      <c r="D36" s="50">
        <v>5.7074598339812148E-2</v>
      </c>
      <c r="E36" s="178">
        <v>1.1856980057808635</v>
      </c>
      <c r="F36" s="178">
        <v>1.4139963991401119</v>
      </c>
      <c r="G36" s="178">
        <v>1.1286234074410513</v>
      </c>
      <c r="H36" s="178">
        <v>1.4710709974799241</v>
      </c>
      <c r="I36" s="52">
        <v>4.3908698062184032E-2</v>
      </c>
      <c r="J36" s="51">
        <v>8.7817396124368063E-2</v>
      </c>
      <c r="K36" s="53">
        <v>0.1317260941865521</v>
      </c>
      <c r="L36" s="178">
        <v>1.2348548423374632</v>
      </c>
      <c r="M36" s="178">
        <v>1.3648395625835121</v>
      </c>
    </row>
    <row r="37" spans="1:13" ht="15" customHeight="1">
      <c r="A37" s="49"/>
      <c r="B37" s="185" t="s">
        <v>150</v>
      </c>
      <c r="C37" s="250">
        <v>31.262511111111113</v>
      </c>
      <c r="D37" s="178">
        <v>1.5011415163620421</v>
      </c>
      <c r="E37" s="246">
        <v>28.26022807838703</v>
      </c>
      <c r="F37" s="246">
        <v>34.264794143835196</v>
      </c>
      <c r="G37" s="246">
        <v>26.759086562024986</v>
      </c>
      <c r="H37" s="246">
        <v>35.765935660197243</v>
      </c>
      <c r="I37" s="52">
        <v>4.801730452895437E-2</v>
      </c>
      <c r="J37" s="51">
        <v>9.603460905790874E-2</v>
      </c>
      <c r="K37" s="53">
        <v>0.14405191358686312</v>
      </c>
      <c r="L37" s="246">
        <v>29.699385555555558</v>
      </c>
      <c r="M37" s="246">
        <v>32.825636666666668</v>
      </c>
    </row>
    <row r="38" spans="1:13" ht="15" customHeight="1">
      <c r="A38" s="49"/>
      <c r="B38" s="185" t="s">
        <v>168</v>
      </c>
      <c r="C38" s="241">
        <v>56.213484257441493</v>
      </c>
      <c r="D38" s="246">
        <v>3.1419313819435373</v>
      </c>
      <c r="E38" s="242">
        <v>49.929621493554421</v>
      </c>
      <c r="F38" s="242">
        <v>62.497347021328565</v>
      </c>
      <c r="G38" s="242">
        <v>46.787690111610885</v>
      </c>
      <c r="H38" s="242">
        <v>65.639278403272101</v>
      </c>
      <c r="I38" s="52">
        <v>5.5892841787824443E-2</v>
      </c>
      <c r="J38" s="51">
        <v>0.11178568357564889</v>
      </c>
      <c r="K38" s="53">
        <v>0.16767852536347333</v>
      </c>
      <c r="L38" s="242">
        <v>53.402810044569421</v>
      </c>
      <c r="M38" s="242">
        <v>59.024158470313566</v>
      </c>
    </row>
    <row r="39" spans="1:13" ht="15" customHeight="1">
      <c r="A39" s="49"/>
      <c r="B39" s="185" t="s">
        <v>151</v>
      </c>
      <c r="C39" s="177">
        <v>0.2133826266356468</v>
      </c>
      <c r="D39" s="50">
        <v>1.5775990523362846E-2</v>
      </c>
      <c r="E39" s="178">
        <v>0.18183064558892112</v>
      </c>
      <c r="F39" s="178">
        <v>0.24493460768237249</v>
      </c>
      <c r="G39" s="178">
        <v>0.16605465506555828</v>
      </c>
      <c r="H39" s="178">
        <v>0.26071059820573533</v>
      </c>
      <c r="I39" s="52">
        <v>7.3932872474667413E-2</v>
      </c>
      <c r="J39" s="51">
        <v>0.14786574494933483</v>
      </c>
      <c r="K39" s="53">
        <v>0.22179861742400225</v>
      </c>
      <c r="L39" s="178">
        <v>0.20271349530386445</v>
      </c>
      <c r="M39" s="178">
        <v>0.22405175796742915</v>
      </c>
    </row>
    <row r="40" spans="1:13" ht="15" customHeight="1">
      <c r="A40" s="49"/>
      <c r="B40" s="185" t="s">
        <v>152</v>
      </c>
      <c r="C40" s="245">
        <v>0.98975298917214594</v>
      </c>
      <c r="D40" s="50">
        <v>5.1855507308520309E-2</v>
      </c>
      <c r="E40" s="50">
        <v>0.88604197455510536</v>
      </c>
      <c r="F40" s="50">
        <v>1.0934640037891865</v>
      </c>
      <c r="G40" s="50">
        <v>0.83418646724658507</v>
      </c>
      <c r="H40" s="50">
        <v>1.1453195110977068</v>
      </c>
      <c r="I40" s="52">
        <v>5.2392372516998964E-2</v>
      </c>
      <c r="J40" s="51">
        <v>0.10478474503399793</v>
      </c>
      <c r="K40" s="53">
        <v>0.15717711755099689</v>
      </c>
      <c r="L40" s="50">
        <v>0.94026533971353865</v>
      </c>
      <c r="M40" s="50">
        <v>1.0392406386307533</v>
      </c>
    </row>
    <row r="41" spans="1:13" ht="15" customHeight="1">
      <c r="A41" s="49"/>
      <c r="B41" s="185" t="s">
        <v>153</v>
      </c>
      <c r="C41" s="245">
        <v>2.8189057088950795E-2</v>
      </c>
      <c r="D41" s="50">
        <v>8.6813295188421162E-4</v>
      </c>
      <c r="E41" s="50">
        <v>2.6452791185182373E-2</v>
      </c>
      <c r="F41" s="50">
        <v>2.9925322992719217E-2</v>
      </c>
      <c r="G41" s="50">
        <v>2.5584658233298162E-2</v>
      </c>
      <c r="H41" s="50">
        <v>3.0793455944603428E-2</v>
      </c>
      <c r="I41" s="52">
        <v>3.0796807042704946E-2</v>
      </c>
      <c r="J41" s="51">
        <v>6.1593614085409892E-2</v>
      </c>
      <c r="K41" s="53">
        <v>9.2390421128114839E-2</v>
      </c>
      <c r="L41" s="50">
        <v>2.6779604234503256E-2</v>
      </c>
      <c r="M41" s="50">
        <v>2.9598509943398334E-2</v>
      </c>
    </row>
    <row r="42" spans="1:13" ht="15" customHeight="1">
      <c r="A42" s="49"/>
      <c r="B42" s="185" t="s">
        <v>169</v>
      </c>
      <c r="C42" s="177">
        <v>7.1933598390229401</v>
      </c>
      <c r="D42" s="50">
        <v>0.43576298681180919</v>
      </c>
      <c r="E42" s="178">
        <v>6.3218338653993218</v>
      </c>
      <c r="F42" s="178">
        <v>8.0648858126465583</v>
      </c>
      <c r="G42" s="178">
        <v>5.8860708785875122</v>
      </c>
      <c r="H42" s="178">
        <v>8.5006487994583679</v>
      </c>
      <c r="I42" s="52">
        <v>6.0578505255340878E-2</v>
      </c>
      <c r="J42" s="51">
        <v>0.12115701051068176</v>
      </c>
      <c r="K42" s="53">
        <v>0.18173551576602265</v>
      </c>
      <c r="L42" s="178">
        <v>6.8336918470717931</v>
      </c>
      <c r="M42" s="178">
        <v>7.553027830974087</v>
      </c>
    </row>
    <row r="43" spans="1:13" ht="15" customHeight="1">
      <c r="A43" s="49"/>
      <c r="B43" s="185" t="s">
        <v>170</v>
      </c>
      <c r="C43" s="245">
        <v>0.54318384253117591</v>
      </c>
      <c r="D43" s="50">
        <v>2.0487780292366531E-2</v>
      </c>
      <c r="E43" s="50">
        <v>0.50220828194644285</v>
      </c>
      <c r="F43" s="50">
        <v>0.58415940311590897</v>
      </c>
      <c r="G43" s="50">
        <v>0.48172050165407632</v>
      </c>
      <c r="H43" s="50">
        <v>0.6046471834082755</v>
      </c>
      <c r="I43" s="52">
        <v>3.7717948672581582E-2</v>
      </c>
      <c r="J43" s="51">
        <v>7.5435897345163164E-2</v>
      </c>
      <c r="K43" s="53">
        <v>0.11315384601774475</v>
      </c>
      <c r="L43" s="50">
        <v>0.51602465040461709</v>
      </c>
      <c r="M43" s="50">
        <v>0.57034303465773473</v>
      </c>
    </row>
    <row r="44" spans="1:13" ht="15" customHeight="1">
      <c r="A44" s="49"/>
      <c r="B44" s="185" t="s">
        <v>171</v>
      </c>
      <c r="C44" s="250">
        <v>15.179666240059486</v>
      </c>
      <c r="D44" s="178">
        <v>1.1374477347026537</v>
      </c>
      <c r="E44" s="246">
        <v>12.904770770654178</v>
      </c>
      <c r="F44" s="246">
        <v>17.454561709464794</v>
      </c>
      <c r="G44" s="246">
        <v>11.767323035951526</v>
      </c>
      <c r="H44" s="246">
        <v>18.592009444167449</v>
      </c>
      <c r="I44" s="52">
        <v>7.4932328334130507E-2</v>
      </c>
      <c r="J44" s="51">
        <v>0.14986465666826101</v>
      </c>
      <c r="K44" s="53">
        <v>0.22479698500239154</v>
      </c>
      <c r="L44" s="246">
        <v>14.420682928056511</v>
      </c>
      <c r="M44" s="246">
        <v>15.938649552062461</v>
      </c>
    </row>
    <row r="45" spans="1:13" ht="15" customHeight="1">
      <c r="A45" s="49"/>
      <c r="B45" s="185" t="s">
        <v>154</v>
      </c>
      <c r="C45" s="250">
        <v>26.987997168231171</v>
      </c>
      <c r="D45" s="178">
        <v>0.83641192866929537</v>
      </c>
      <c r="E45" s="246">
        <v>25.315173310892579</v>
      </c>
      <c r="F45" s="246">
        <v>28.660821025569764</v>
      </c>
      <c r="G45" s="246">
        <v>24.478761382223286</v>
      </c>
      <c r="H45" s="246">
        <v>29.497232954239056</v>
      </c>
      <c r="I45" s="52">
        <v>3.0991997051706927E-2</v>
      </c>
      <c r="J45" s="51">
        <v>6.1983994103413854E-2</v>
      </c>
      <c r="K45" s="53">
        <v>9.2975991155120785E-2</v>
      </c>
      <c r="L45" s="246">
        <v>25.638597309819612</v>
      </c>
      <c r="M45" s="246">
        <v>28.33739702664273</v>
      </c>
    </row>
    <row r="46" spans="1:13" ht="15" customHeight="1">
      <c r="A46" s="49"/>
      <c r="B46" s="185" t="s">
        <v>172</v>
      </c>
      <c r="C46" s="241">
        <v>50.173958156835852</v>
      </c>
      <c r="D46" s="246">
        <v>2.3341309311791214</v>
      </c>
      <c r="E46" s="242">
        <v>45.505696294477609</v>
      </c>
      <c r="F46" s="242">
        <v>54.842220019194095</v>
      </c>
      <c r="G46" s="242">
        <v>43.171565363298484</v>
      </c>
      <c r="H46" s="242">
        <v>57.176350950373219</v>
      </c>
      <c r="I46" s="52">
        <v>4.6520765291887027E-2</v>
      </c>
      <c r="J46" s="51">
        <v>9.3041530583774054E-2</v>
      </c>
      <c r="K46" s="53">
        <v>0.13956229587566107</v>
      </c>
      <c r="L46" s="242">
        <v>47.665260248994059</v>
      </c>
      <c r="M46" s="242">
        <v>52.682656064677644</v>
      </c>
    </row>
    <row r="47" spans="1:13" ht="15" customHeight="1">
      <c r="A47" s="49"/>
      <c r="B47" s="185" t="s">
        <v>173</v>
      </c>
      <c r="C47" s="245">
        <v>5.3450815172617537E-2</v>
      </c>
      <c r="D47" s="50">
        <v>1.6586575702756811E-3</v>
      </c>
      <c r="E47" s="50">
        <v>5.0133500032066174E-2</v>
      </c>
      <c r="F47" s="50">
        <v>5.6768130313168901E-2</v>
      </c>
      <c r="G47" s="50">
        <v>4.8474842461790492E-2</v>
      </c>
      <c r="H47" s="50">
        <v>5.8426787883444582E-2</v>
      </c>
      <c r="I47" s="52">
        <v>3.10314737936008E-2</v>
      </c>
      <c r="J47" s="51">
        <v>6.20629475872016E-2</v>
      </c>
      <c r="K47" s="53">
        <v>9.30944213808024E-2</v>
      </c>
      <c r="L47" s="50">
        <v>5.0778274413986663E-2</v>
      </c>
      <c r="M47" s="50">
        <v>5.6123355931248411E-2</v>
      </c>
    </row>
    <row r="48" spans="1:13" s="48" customFormat="1" ht="15" customHeight="1">
      <c r="A48" s="49"/>
      <c r="B48" s="185" t="s">
        <v>174</v>
      </c>
      <c r="C48" s="250">
        <v>15.505583599570858</v>
      </c>
      <c r="D48" s="178">
        <v>1.1222811729435931</v>
      </c>
      <c r="E48" s="246">
        <v>13.261021253683673</v>
      </c>
      <c r="F48" s="246">
        <v>17.750145945458044</v>
      </c>
      <c r="G48" s="246">
        <v>12.138740080740078</v>
      </c>
      <c r="H48" s="246">
        <v>18.872427118401639</v>
      </c>
      <c r="I48" s="52">
        <v>7.2379163656545897E-2</v>
      </c>
      <c r="J48" s="51">
        <v>0.14475832731309179</v>
      </c>
      <c r="K48" s="53">
        <v>0.21713749096963769</v>
      </c>
      <c r="L48" s="246">
        <v>14.730304419592315</v>
      </c>
      <c r="M48" s="246">
        <v>16.280862779549402</v>
      </c>
    </row>
    <row r="49" spans="1:13" ht="15" customHeight="1">
      <c r="A49" s="49"/>
      <c r="B49" s="185" t="s">
        <v>155</v>
      </c>
      <c r="C49" s="177">
        <v>7.2218279626703374</v>
      </c>
      <c r="D49" s="50">
        <v>0.22858665540389439</v>
      </c>
      <c r="E49" s="178">
        <v>6.764654651862549</v>
      </c>
      <c r="F49" s="178">
        <v>7.6790012734781259</v>
      </c>
      <c r="G49" s="178">
        <v>6.5360679964586543</v>
      </c>
      <c r="H49" s="178">
        <v>7.9075879288820206</v>
      </c>
      <c r="I49" s="52">
        <v>3.1652187865102835E-2</v>
      </c>
      <c r="J49" s="51">
        <v>6.330437573020567E-2</v>
      </c>
      <c r="K49" s="53">
        <v>9.4956563595308505E-2</v>
      </c>
      <c r="L49" s="178">
        <v>6.8607365645368201</v>
      </c>
      <c r="M49" s="178">
        <v>7.5829193608038548</v>
      </c>
    </row>
    <row r="50" spans="1:13" ht="15" customHeight="1">
      <c r="A50" s="49"/>
      <c r="B50" s="185" t="s">
        <v>156</v>
      </c>
      <c r="C50" s="241">
        <v>77.10380880190236</v>
      </c>
      <c r="D50" s="246">
        <v>3.2763401287904554</v>
      </c>
      <c r="E50" s="242">
        <v>70.551128544321443</v>
      </c>
      <c r="F50" s="242">
        <v>83.656489059483278</v>
      </c>
      <c r="G50" s="242">
        <v>67.274788415530992</v>
      </c>
      <c r="H50" s="242">
        <v>86.932829188273729</v>
      </c>
      <c r="I50" s="52">
        <v>4.2492584733500469E-2</v>
      </c>
      <c r="J50" s="51">
        <v>8.4985169467000937E-2</v>
      </c>
      <c r="K50" s="53">
        <v>0.12747775420050139</v>
      </c>
      <c r="L50" s="242">
        <v>73.248618361807246</v>
      </c>
      <c r="M50" s="242">
        <v>80.958999241997475</v>
      </c>
    </row>
    <row r="51" spans="1:13" ht="15" customHeight="1">
      <c r="A51" s="49"/>
      <c r="B51" s="185" t="s">
        <v>222</v>
      </c>
      <c r="C51" s="245" t="s">
        <v>212</v>
      </c>
      <c r="D51" s="50" t="s">
        <v>94</v>
      </c>
      <c r="E51" s="50" t="s">
        <v>94</v>
      </c>
      <c r="F51" s="50" t="s">
        <v>94</v>
      </c>
      <c r="G51" s="50" t="s">
        <v>94</v>
      </c>
      <c r="H51" s="50" t="s">
        <v>94</v>
      </c>
      <c r="I51" s="52" t="s">
        <v>94</v>
      </c>
      <c r="J51" s="51" t="s">
        <v>94</v>
      </c>
      <c r="K51" s="53" t="s">
        <v>94</v>
      </c>
      <c r="L51" s="50" t="s">
        <v>94</v>
      </c>
      <c r="M51" s="50" t="s">
        <v>94</v>
      </c>
    </row>
    <row r="52" spans="1:13" ht="15" customHeight="1">
      <c r="A52" s="49"/>
      <c r="B52" s="185" t="s">
        <v>223</v>
      </c>
      <c r="C52" s="245">
        <v>2.808931879294297E-2</v>
      </c>
      <c r="D52" s="50">
        <v>4.106624941325296E-3</v>
      </c>
      <c r="E52" s="50">
        <v>1.987606891029238E-2</v>
      </c>
      <c r="F52" s="50">
        <v>3.6302568675593561E-2</v>
      </c>
      <c r="G52" s="50">
        <v>1.5769443968967081E-2</v>
      </c>
      <c r="H52" s="50">
        <v>4.0409193616918859E-2</v>
      </c>
      <c r="I52" s="52">
        <v>0.14619880857904696</v>
      </c>
      <c r="J52" s="51">
        <v>0.29239761715809393</v>
      </c>
      <c r="K52" s="53">
        <v>0.43859642573714086</v>
      </c>
      <c r="L52" s="50">
        <v>2.6684852853295821E-2</v>
      </c>
      <c r="M52" s="50">
        <v>2.9493784732590119E-2</v>
      </c>
    </row>
    <row r="53" spans="1:13" ht="15" customHeight="1">
      <c r="A53" s="49"/>
      <c r="B53" s="185" t="s">
        <v>224</v>
      </c>
      <c r="C53" s="177">
        <v>4.8326394928941268</v>
      </c>
      <c r="D53" s="50">
        <v>0.24398099517831612</v>
      </c>
      <c r="E53" s="178">
        <v>4.3446775025374942</v>
      </c>
      <c r="F53" s="178">
        <v>5.3206014832507593</v>
      </c>
      <c r="G53" s="178">
        <v>4.1006965073591779</v>
      </c>
      <c r="H53" s="178">
        <v>5.5645824784290756</v>
      </c>
      <c r="I53" s="52">
        <v>5.0486074025812136E-2</v>
      </c>
      <c r="J53" s="51">
        <v>0.10097214805162427</v>
      </c>
      <c r="K53" s="53">
        <v>0.15145822207743642</v>
      </c>
      <c r="L53" s="178">
        <v>4.5910075182494205</v>
      </c>
      <c r="M53" s="178">
        <v>5.074271467538833</v>
      </c>
    </row>
    <row r="54" spans="1:13" ht="15" customHeight="1">
      <c r="A54" s="49"/>
      <c r="B54" s="185" t="s">
        <v>175</v>
      </c>
      <c r="C54" s="177">
        <v>9.2263404062217038</v>
      </c>
      <c r="D54" s="50">
        <v>0.46680086850708774</v>
      </c>
      <c r="E54" s="178">
        <v>8.2927386692075284</v>
      </c>
      <c r="F54" s="178">
        <v>10.159942143235879</v>
      </c>
      <c r="G54" s="178">
        <v>7.8259378007004408</v>
      </c>
      <c r="H54" s="178">
        <v>10.626743011742967</v>
      </c>
      <c r="I54" s="52">
        <v>5.0594368726337539E-2</v>
      </c>
      <c r="J54" s="51">
        <v>0.10118873745267508</v>
      </c>
      <c r="K54" s="53">
        <v>0.15178310617901261</v>
      </c>
      <c r="L54" s="178">
        <v>8.7650233859106184</v>
      </c>
      <c r="M54" s="178">
        <v>9.6876574265327893</v>
      </c>
    </row>
    <row r="55" spans="1:13" ht="15" customHeight="1">
      <c r="A55" s="49"/>
      <c r="B55" s="185" t="s">
        <v>225</v>
      </c>
      <c r="C55" s="177">
        <v>0.94611111111111112</v>
      </c>
      <c r="D55" s="178">
        <v>0.21063956036377354</v>
      </c>
      <c r="E55" s="178">
        <v>0.5248319903835641</v>
      </c>
      <c r="F55" s="178">
        <v>1.3673902318386582</v>
      </c>
      <c r="G55" s="178">
        <v>0.31419243001979047</v>
      </c>
      <c r="H55" s="178">
        <v>1.5780297922024318</v>
      </c>
      <c r="I55" s="52">
        <v>0.22263723350252049</v>
      </c>
      <c r="J55" s="51">
        <v>0.44527446700504097</v>
      </c>
      <c r="K55" s="53">
        <v>0.66791170050756143</v>
      </c>
      <c r="L55" s="178">
        <v>0.89880555555555552</v>
      </c>
      <c r="M55" s="178">
        <v>0.99341666666666673</v>
      </c>
    </row>
    <row r="56" spans="1:13" ht="15" customHeight="1">
      <c r="A56" s="49"/>
      <c r="B56" s="185" t="s">
        <v>157</v>
      </c>
      <c r="C56" s="177">
        <v>5.1192580530976031</v>
      </c>
      <c r="D56" s="50">
        <v>0.14832309573644201</v>
      </c>
      <c r="E56" s="178">
        <v>4.8226118616247193</v>
      </c>
      <c r="F56" s="178">
        <v>5.4159042445704868</v>
      </c>
      <c r="G56" s="178">
        <v>4.674288765888277</v>
      </c>
      <c r="H56" s="178">
        <v>5.5642273403069291</v>
      </c>
      <c r="I56" s="52">
        <v>2.8973553237210504E-2</v>
      </c>
      <c r="J56" s="51">
        <v>5.7947106474421008E-2</v>
      </c>
      <c r="K56" s="53">
        <v>8.6920659711631515E-2</v>
      </c>
      <c r="L56" s="178">
        <v>4.8632951504427231</v>
      </c>
      <c r="M56" s="178">
        <v>5.375220955752483</v>
      </c>
    </row>
    <row r="57" spans="1:13" ht="15" customHeight="1">
      <c r="A57" s="49"/>
      <c r="B57" s="185" t="s">
        <v>176</v>
      </c>
      <c r="C57" s="177">
        <v>6.5106109972366619</v>
      </c>
      <c r="D57" s="50">
        <v>0.4094396589800795</v>
      </c>
      <c r="E57" s="178">
        <v>5.6917316792765025</v>
      </c>
      <c r="F57" s="178">
        <v>7.3294903151968214</v>
      </c>
      <c r="G57" s="178">
        <v>5.2822920202964232</v>
      </c>
      <c r="H57" s="178">
        <v>7.7389299741769007</v>
      </c>
      <c r="I57" s="52">
        <v>6.288805446276248E-2</v>
      </c>
      <c r="J57" s="51">
        <v>0.12577610892552496</v>
      </c>
      <c r="K57" s="53">
        <v>0.18866416338828745</v>
      </c>
      <c r="L57" s="178">
        <v>6.1850804473748289</v>
      </c>
      <c r="M57" s="178">
        <v>6.836141547098495</v>
      </c>
    </row>
    <row r="58" spans="1:13" ht="15" customHeight="1">
      <c r="A58" s="49"/>
      <c r="B58" s="185" t="s">
        <v>158</v>
      </c>
      <c r="C58" s="241">
        <v>170.41276417924786</v>
      </c>
      <c r="D58" s="242">
        <v>3.8711015181050841</v>
      </c>
      <c r="E58" s="242">
        <v>162.6705611430377</v>
      </c>
      <c r="F58" s="242">
        <v>178.15496721545802</v>
      </c>
      <c r="G58" s="242">
        <v>158.79945962493261</v>
      </c>
      <c r="H58" s="242">
        <v>182.02606873356311</v>
      </c>
      <c r="I58" s="52">
        <v>2.2716030320553245E-2</v>
      </c>
      <c r="J58" s="51">
        <v>4.5432060641106491E-2</v>
      </c>
      <c r="K58" s="53">
        <v>6.8148090961659732E-2</v>
      </c>
      <c r="L58" s="242">
        <v>161.89212597028546</v>
      </c>
      <c r="M58" s="242">
        <v>178.93340238821025</v>
      </c>
    </row>
    <row r="59" spans="1:13" ht="15" customHeight="1">
      <c r="A59" s="49"/>
      <c r="B59" s="185" t="s">
        <v>177</v>
      </c>
      <c r="C59" s="177">
        <v>1.0366097044340441</v>
      </c>
      <c r="D59" s="50">
        <v>9.23901214887273E-2</v>
      </c>
      <c r="E59" s="178">
        <v>0.85182946145658955</v>
      </c>
      <c r="F59" s="178">
        <v>1.2213899474114986</v>
      </c>
      <c r="G59" s="178">
        <v>0.75943933996786217</v>
      </c>
      <c r="H59" s="178">
        <v>1.3137800689002259</v>
      </c>
      <c r="I59" s="52">
        <v>8.9127201002974762E-2</v>
      </c>
      <c r="J59" s="51">
        <v>0.17825440200594952</v>
      </c>
      <c r="K59" s="53">
        <v>0.26738160300892427</v>
      </c>
      <c r="L59" s="178">
        <v>0.98477921921234191</v>
      </c>
      <c r="M59" s="178">
        <v>1.0884401896557463</v>
      </c>
    </row>
    <row r="60" spans="1:13" ht="15" customHeight="1">
      <c r="A60" s="49"/>
      <c r="B60" s="185" t="s">
        <v>159</v>
      </c>
      <c r="C60" s="177">
        <v>0.54170676888187463</v>
      </c>
      <c r="D60" s="50">
        <v>3.6179368664414228E-2</v>
      </c>
      <c r="E60" s="178">
        <v>0.46934803155304616</v>
      </c>
      <c r="F60" s="178">
        <v>0.6140655062107031</v>
      </c>
      <c r="G60" s="178">
        <v>0.43316866288863198</v>
      </c>
      <c r="H60" s="178">
        <v>0.65024487487511728</v>
      </c>
      <c r="I60" s="52">
        <v>6.6787735990619587E-2</v>
      </c>
      <c r="J60" s="51">
        <v>0.13357547198123917</v>
      </c>
      <c r="K60" s="53">
        <v>0.20036320797185875</v>
      </c>
      <c r="L60" s="178">
        <v>0.51462143043778086</v>
      </c>
      <c r="M60" s="178">
        <v>0.56879210732596841</v>
      </c>
    </row>
    <row r="61" spans="1:13" ht="15" customHeight="1">
      <c r="A61" s="49"/>
      <c r="B61" s="185" t="s">
        <v>226</v>
      </c>
      <c r="C61" s="177">
        <v>0.12416046930333335</v>
      </c>
      <c r="D61" s="178">
        <v>3.0115662936648198E-2</v>
      </c>
      <c r="E61" s="178">
        <v>6.3929143430036958E-2</v>
      </c>
      <c r="F61" s="178">
        <v>0.18439179517662974</v>
      </c>
      <c r="G61" s="178">
        <v>3.3813480493388753E-2</v>
      </c>
      <c r="H61" s="178">
        <v>0.21450745811327795</v>
      </c>
      <c r="I61" s="52">
        <v>0.2425543581272504</v>
      </c>
      <c r="J61" s="51">
        <v>0.4851087162545008</v>
      </c>
      <c r="K61" s="53">
        <v>0.72766307438175115</v>
      </c>
      <c r="L61" s="178">
        <v>0.11795244583816669</v>
      </c>
      <c r="M61" s="178">
        <v>0.13036849276850002</v>
      </c>
    </row>
    <row r="62" spans="1:13" ht="15" customHeight="1">
      <c r="A62" s="49"/>
      <c r="B62" s="185" t="s">
        <v>160</v>
      </c>
      <c r="C62" s="177">
        <v>9.3611481774636172</v>
      </c>
      <c r="D62" s="50">
        <v>0.48859278673528156</v>
      </c>
      <c r="E62" s="178">
        <v>8.3839626039930533</v>
      </c>
      <c r="F62" s="178">
        <v>10.338333750934181</v>
      </c>
      <c r="G62" s="178">
        <v>7.8953698172577722</v>
      </c>
      <c r="H62" s="178">
        <v>10.826926537669461</v>
      </c>
      <c r="I62" s="52">
        <v>5.2193681530598814E-2</v>
      </c>
      <c r="J62" s="51">
        <v>0.10438736306119763</v>
      </c>
      <c r="K62" s="53">
        <v>0.15658104459179645</v>
      </c>
      <c r="L62" s="178">
        <v>8.8930907685904366</v>
      </c>
      <c r="M62" s="178">
        <v>9.8292055863367978</v>
      </c>
    </row>
    <row r="63" spans="1:13" ht="15" customHeight="1">
      <c r="A63" s="49"/>
      <c r="B63" s="185" t="s">
        <v>161</v>
      </c>
      <c r="C63" s="245">
        <v>0.39294083370023303</v>
      </c>
      <c r="D63" s="50">
        <v>1.6849205991967573E-2</v>
      </c>
      <c r="E63" s="50">
        <v>0.35924242171629789</v>
      </c>
      <c r="F63" s="50">
        <v>0.42663924568416817</v>
      </c>
      <c r="G63" s="50">
        <v>0.34239321572433029</v>
      </c>
      <c r="H63" s="50">
        <v>0.44348845167613576</v>
      </c>
      <c r="I63" s="52">
        <v>4.2879753252678003E-2</v>
      </c>
      <c r="J63" s="51">
        <v>8.5759506505356006E-2</v>
      </c>
      <c r="K63" s="53">
        <v>0.128639259758034</v>
      </c>
      <c r="L63" s="50">
        <v>0.37329379201522139</v>
      </c>
      <c r="M63" s="50">
        <v>0.41258787538524466</v>
      </c>
    </row>
    <row r="64" spans="1:13" ht="15" customHeight="1">
      <c r="A64" s="49"/>
      <c r="B64" s="185" t="s">
        <v>178</v>
      </c>
      <c r="C64" s="177">
        <v>0.45953796180675244</v>
      </c>
      <c r="D64" s="50">
        <v>2.7675137446966935E-2</v>
      </c>
      <c r="E64" s="178">
        <v>0.40418768691281859</v>
      </c>
      <c r="F64" s="178">
        <v>0.51488823670068629</v>
      </c>
      <c r="G64" s="178">
        <v>0.37651254946585166</v>
      </c>
      <c r="H64" s="178">
        <v>0.54256337414765321</v>
      </c>
      <c r="I64" s="52">
        <v>6.0223832952031597E-2</v>
      </c>
      <c r="J64" s="51">
        <v>0.12044766590406319</v>
      </c>
      <c r="K64" s="53">
        <v>0.18067149885609479</v>
      </c>
      <c r="L64" s="178">
        <v>0.43656106371641479</v>
      </c>
      <c r="M64" s="178">
        <v>0.48251485989709009</v>
      </c>
    </row>
    <row r="65" spans="1:13" ht="15" customHeight="1">
      <c r="A65" s="49"/>
      <c r="B65" s="185" t="s">
        <v>162</v>
      </c>
      <c r="C65" s="177">
        <v>0.20366212476882303</v>
      </c>
      <c r="D65" s="50">
        <v>1.0197303833218506E-2</v>
      </c>
      <c r="E65" s="178">
        <v>0.18326751710238603</v>
      </c>
      <c r="F65" s="178">
        <v>0.22405673243526003</v>
      </c>
      <c r="G65" s="178">
        <v>0.17307021326916752</v>
      </c>
      <c r="H65" s="178">
        <v>0.23425403626847854</v>
      </c>
      <c r="I65" s="52">
        <v>5.0069711512601915E-2</v>
      </c>
      <c r="J65" s="51">
        <v>0.10013942302520383</v>
      </c>
      <c r="K65" s="53">
        <v>0.15020913453780574</v>
      </c>
      <c r="L65" s="178">
        <v>0.19347901853038188</v>
      </c>
      <c r="M65" s="178">
        <v>0.21384523100726419</v>
      </c>
    </row>
    <row r="66" spans="1:13" ht="15" customHeight="1">
      <c r="A66" s="49"/>
      <c r="B66" s="185" t="s">
        <v>135</v>
      </c>
      <c r="C66" s="177">
        <v>1.8215342490232671</v>
      </c>
      <c r="D66" s="50">
        <v>8.5871256231919491E-2</v>
      </c>
      <c r="E66" s="178">
        <v>1.6497917365594281</v>
      </c>
      <c r="F66" s="178">
        <v>1.9932767614871061</v>
      </c>
      <c r="G66" s="178">
        <v>1.5639204803275086</v>
      </c>
      <c r="H66" s="178">
        <v>2.0791480177190254</v>
      </c>
      <c r="I66" s="52">
        <v>4.7142268270807919E-2</v>
      </c>
      <c r="J66" s="51">
        <v>9.4284536541615838E-2</v>
      </c>
      <c r="K66" s="53">
        <v>0.14142680481242376</v>
      </c>
      <c r="L66" s="178">
        <v>1.7304575365721038</v>
      </c>
      <c r="M66" s="178">
        <v>1.9126109614744304</v>
      </c>
    </row>
    <row r="67" spans="1:13" ht="15" customHeight="1">
      <c r="A67" s="49"/>
      <c r="B67" s="185" t="s">
        <v>179</v>
      </c>
      <c r="C67" s="241">
        <v>68.733097297359791</v>
      </c>
      <c r="D67" s="246">
        <v>2.2321634571683453</v>
      </c>
      <c r="E67" s="242">
        <v>64.268770383023096</v>
      </c>
      <c r="F67" s="242">
        <v>73.197424211696486</v>
      </c>
      <c r="G67" s="242">
        <v>62.036606925854755</v>
      </c>
      <c r="H67" s="242">
        <v>75.429587668864826</v>
      </c>
      <c r="I67" s="52">
        <v>3.2475816527099646E-2</v>
      </c>
      <c r="J67" s="51">
        <v>6.4951633054199293E-2</v>
      </c>
      <c r="K67" s="53">
        <v>9.7427449581298939E-2</v>
      </c>
      <c r="L67" s="242">
        <v>65.296442432491801</v>
      </c>
      <c r="M67" s="242">
        <v>72.16975216222778</v>
      </c>
    </row>
    <row r="68" spans="1:13" ht="15" customHeight="1">
      <c r="A68" s="49"/>
      <c r="B68" s="185" t="s">
        <v>227</v>
      </c>
      <c r="C68" s="250">
        <v>25.181648011454289</v>
      </c>
      <c r="D68" s="178">
        <v>1.2606251049472537</v>
      </c>
      <c r="E68" s="246">
        <v>22.660397801559782</v>
      </c>
      <c r="F68" s="246">
        <v>27.702898221348796</v>
      </c>
      <c r="G68" s="246">
        <v>21.39977269661253</v>
      </c>
      <c r="H68" s="246">
        <v>28.963523326296048</v>
      </c>
      <c r="I68" s="52">
        <v>5.0061263042587102E-2</v>
      </c>
      <c r="J68" s="51">
        <v>0.1001225260851742</v>
      </c>
      <c r="K68" s="53">
        <v>0.15018378912776131</v>
      </c>
      <c r="L68" s="246">
        <v>23.922565610881573</v>
      </c>
      <c r="M68" s="246">
        <v>26.440730412027005</v>
      </c>
    </row>
    <row r="69" spans="1:13" ht="15" customHeight="1">
      <c r="A69" s="49"/>
      <c r="B69" s="185" t="s">
        <v>163</v>
      </c>
      <c r="C69" s="250">
        <v>13.695278570571642</v>
      </c>
      <c r="D69" s="178">
        <v>0.90874942228803912</v>
      </c>
      <c r="E69" s="246">
        <v>11.877779725995563</v>
      </c>
      <c r="F69" s="246">
        <v>15.51277741514772</v>
      </c>
      <c r="G69" s="246">
        <v>10.969030303707523</v>
      </c>
      <c r="H69" s="246">
        <v>16.42152683743576</v>
      </c>
      <c r="I69" s="52">
        <v>6.6354942515791993E-2</v>
      </c>
      <c r="J69" s="51">
        <v>0.13270988503158399</v>
      </c>
      <c r="K69" s="53">
        <v>0.19906482754737598</v>
      </c>
      <c r="L69" s="246">
        <v>13.010514642043059</v>
      </c>
      <c r="M69" s="246">
        <v>14.380042499100224</v>
      </c>
    </row>
    <row r="70" spans="1:13" ht="15" customHeight="1">
      <c r="A70" s="49"/>
      <c r="B70" s="185" t="s">
        <v>164</v>
      </c>
      <c r="C70" s="177">
        <v>1.3635265737575273</v>
      </c>
      <c r="D70" s="50">
        <v>9.975927816460381E-2</v>
      </c>
      <c r="E70" s="178">
        <v>1.1640080174283196</v>
      </c>
      <c r="F70" s="178">
        <v>1.563045130086735</v>
      </c>
      <c r="G70" s="178">
        <v>1.0642487392637159</v>
      </c>
      <c r="H70" s="178">
        <v>1.6628044082513387</v>
      </c>
      <c r="I70" s="52">
        <v>7.3162694504510448E-2</v>
      </c>
      <c r="J70" s="51">
        <v>0.1463253890090209</v>
      </c>
      <c r="K70" s="53">
        <v>0.21948808351353133</v>
      </c>
      <c r="L70" s="178">
        <v>1.295350245069651</v>
      </c>
      <c r="M70" s="178">
        <v>1.4317029024454035</v>
      </c>
    </row>
    <row r="71" spans="1:13" ht="15" customHeight="1">
      <c r="A71" s="49"/>
      <c r="B71" s="185" t="s">
        <v>180</v>
      </c>
      <c r="C71" s="250">
        <v>47.809233073932717</v>
      </c>
      <c r="D71" s="178">
        <v>2.3662255119975537</v>
      </c>
      <c r="E71" s="246">
        <v>43.076782049937606</v>
      </c>
      <c r="F71" s="246">
        <v>52.541684097927828</v>
      </c>
      <c r="G71" s="246">
        <v>40.710556537940057</v>
      </c>
      <c r="H71" s="246">
        <v>54.907909609925376</v>
      </c>
      <c r="I71" s="52">
        <v>4.9493065666591993E-2</v>
      </c>
      <c r="J71" s="51">
        <v>9.8986131333183985E-2</v>
      </c>
      <c r="K71" s="53">
        <v>0.14847919699977596</v>
      </c>
      <c r="L71" s="246">
        <v>45.418771420236084</v>
      </c>
      <c r="M71" s="246">
        <v>50.19969472762935</v>
      </c>
    </row>
    <row r="72" spans="1:13" ht="15" customHeight="1">
      <c r="A72" s="49"/>
      <c r="B72" s="185" t="s">
        <v>184</v>
      </c>
      <c r="C72" s="241">
        <v>112.97403291713815</v>
      </c>
      <c r="D72" s="242">
        <v>5.6375351571743888</v>
      </c>
      <c r="E72" s="242">
        <v>101.69896260278936</v>
      </c>
      <c r="F72" s="242">
        <v>124.24910323148693</v>
      </c>
      <c r="G72" s="242">
        <v>96.061427445614981</v>
      </c>
      <c r="H72" s="242">
        <v>129.88663838866131</v>
      </c>
      <c r="I72" s="52">
        <v>4.9901158802654159E-2</v>
      </c>
      <c r="J72" s="51">
        <v>9.9802317605308319E-2</v>
      </c>
      <c r="K72" s="53">
        <v>0.14970347640796247</v>
      </c>
      <c r="L72" s="242">
        <v>107.32533127128124</v>
      </c>
      <c r="M72" s="242">
        <v>118.62273456299505</v>
      </c>
    </row>
    <row r="73" spans="1:13" ht="15" customHeight="1">
      <c r="A73" s="49"/>
      <c r="B73" s="40" t="s">
        <v>205</v>
      </c>
      <c r="C73" s="175"/>
      <c r="D73" s="186"/>
      <c r="E73" s="188"/>
      <c r="F73" s="188"/>
      <c r="G73" s="188"/>
      <c r="H73" s="188"/>
      <c r="I73" s="187"/>
      <c r="J73" s="187"/>
      <c r="K73" s="187"/>
      <c r="L73" s="188"/>
      <c r="M73" s="189"/>
    </row>
    <row r="74" spans="1:13" ht="15" customHeight="1">
      <c r="A74" s="49"/>
      <c r="B74" s="185" t="s">
        <v>215</v>
      </c>
      <c r="C74" s="177">
        <v>4.6467510133068588</v>
      </c>
      <c r="D74" s="50">
        <v>0.13236825418748355</v>
      </c>
      <c r="E74" s="178">
        <v>4.3820145049318917</v>
      </c>
      <c r="F74" s="178">
        <v>4.9114875216818259</v>
      </c>
      <c r="G74" s="178">
        <v>4.2496462507444086</v>
      </c>
      <c r="H74" s="178">
        <v>5.043855775869309</v>
      </c>
      <c r="I74" s="52">
        <v>2.848619472152086E-2</v>
      </c>
      <c r="J74" s="51">
        <v>5.697238944304172E-2</v>
      </c>
      <c r="K74" s="53">
        <v>8.5458584164562576E-2</v>
      </c>
      <c r="L74" s="178">
        <v>4.4144134626415159</v>
      </c>
      <c r="M74" s="178">
        <v>4.8790885639722017</v>
      </c>
    </row>
    <row r="75" spans="1:13" ht="15" customHeight="1">
      <c r="A75" s="49"/>
      <c r="B75" s="185" t="s">
        <v>136</v>
      </c>
      <c r="C75" s="245">
        <v>0.9175371520983846</v>
      </c>
      <c r="D75" s="50">
        <v>6.7219519294545241E-2</v>
      </c>
      <c r="E75" s="50">
        <v>0.78309811350929415</v>
      </c>
      <c r="F75" s="50">
        <v>1.0519761906874752</v>
      </c>
      <c r="G75" s="50">
        <v>0.71587859421474886</v>
      </c>
      <c r="H75" s="50">
        <v>1.1191957099820202</v>
      </c>
      <c r="I75" s="52">
        <v>7.3260814715584946E-2</v>
      </c>
      <c r="J75" s="51">
        <v>0.14652162943116989</v>
      </c>
      <c r="K75" s="53">
        <v>0.21978244414675485</v>
      </c>
      <c r="L75" s="50">
        <v>0.87166029449346538</v>
      </c>
      <c r="M75" s="50">
        <v>0.96341400970330382</v>
      </c>
    </row>
    <row r="76" spans="1:13" ht="15" customHeight="1">
      <c r="A76" s="49"/>
      <c r="B76" s="185" t="s">
        <v>216</v>
      </c>
      <c r="C76" s="241">
        <v>115.66809655588</v>
      </c>
      <c r="D76" s="242">
        <v>3.5667725403798571</v>
      </c>
      <c r="E76" s="242">
        <v>108.53455147512028</v>
      </c>
      <c r="F76" s="242">
        <v>122.80164163663972</v>
      </c>
      <c r="G76" s="242">
        <v>104.96777893474042</v>
      </c>
      <c r="H76" s="242">
        <v>126.36841417701957</v>
      </c>
      <c r="I76" s="52">
        <v>3.0836269002289033E-2</v>
      </c>
      <c r="J76" s="51">
        <v>6.1672538004578066E-2</v>
      </c>
      <c r="K76" s="53">
        <v>9.2508807006867103E-2</v>
      </c>
      <c r="L76" s="242">
        <v>109.884691728086</v>
      </c>
      <c r="M76" s="242">
        <v>121.451501383674</v>
      </c>
    </row>
    <row r="77" spans="1:13" ht="15" customHeight="1">
      <c r="A77" s="49"/>
      <c r="B77" s="185" t="s">
        <v>228</v>
      </c>
      <c r="C77" s="250" t="s">
        <v>95</v>
      </c>
      <c r="D77" s="246" t="s">
        <v>94</v>
      </c>
      <c r="E77" s="246" t="s">
        <v>94</v>
      </c>
      <c r="F77" s="246" t="s">
        <v>94</v>
      </c>
      <c r="G77" s="246" t="s">
        <v>94</v>
      </c>
      <c r="H77" s="246" t="s">
        <v>94</v>
      </c>
      <c r="I77" s="52" t="s">
        <v>94</v>
      </c>
      <c r="J77" s="51" t="s">
        <v>94</v>
      </c>
      <c r="K77" s="53" t="s">
        <v>94</v>
      </c>
      <c r="L77" s="246" t="s">
        <v>94</v>
      </c>
      <c r="M77" s="246" t="s">
        <v>94</v>
      </c>
    </row>
    <row r="78" spans="1:13" ht="15" customHeight="1">
      <c r="A78" s="49"/>
      <c r="B78" s="185" t="s">
        <v>137</v>
      </c>
      <c r="C78" s="241">
        <v>79.024552388618559</v>
      </c>
      <c r="D78" s="246">
        <v>7.357085577998018</v>
      </c>
      <c r="E78" s="242">
        <v>64.310381232622518</v>
      </c>
      <c r="F78" s="242">
        <v>93.738723544614601</v>
      </c>
      <c r="G78" s="242">
        <v>56.953295654624505</v>
      </c>
      <c r="H78" s="242">
        <v>101.09580912261262</v>
      </c>
      <c r="I78" s="52">
        <v>9.3098731414739594E-2</v>
      </c>
      <c r="J78" s="51">
        <v>0.18619746282947919</v>
      </c>
      <c r="K78" s="53">
        <v>0.27929619424421881</v>
      </c>
      <c r="L78" s="242">
        <v>75.073324769187636</v>
      </c>
      <c r="M78" s="242">
        <v>82.975780008049483</v>
      </c>
    </row>
    <row r="79" spans="1:13" ht="15" customHeight="1">
      <c r="A79" s="49"/>
      <c r="B79" s="185" t="s">
        <v>138</v>
      </c>
      <c r="C79" s="177">
        <v>0.56338854010004547</v>
      </c>
      <c r="D79" s="50">
        <v>3.1979730180012017E-2</v>
      </c>
      <c r="E79" s="178">
        <v>0.49942907974002143</v>
      </c>
      <c r="F79" s="178">
        <v>0.62734800046006955</v>
      </c>
      <c r="G79" s="178">
        <v>0.46744934956000939</v>
      </c>
      <c r="H79" s="178">
        <v>0.65932773064008154</v>
      </c>
      <c r="I79" s="52">
        <v>5.6763188996235385E-2</v>
      </c>
      <c r="J79" s="51">
        <v>0.11352637799247077</v>
      </c>
      <c r="K79" s="53">
        <v>0.17028956698870615</v>
      </c>
      <c r="L79" s="178">
        <v>0.53521911309504322</v>
      </c>
      <c r="M79" s="178">
        <v>0.59155796710504771</v>
      </c>
    </row>
    <row r="80" spans="1:13" ht="15" customHeight="1">
      <c r="A80" s="49"/>
      <c r="B80" s="185" t="s">
        <v>217</v>
      </c>
      <c r="C80" s="177">
        <v>4.7001233879851956</v>
      </c>
      <c r="D80" s="50">
        <v>0.32668703257791276</v>
      </c>
      <c r="E80" s="178">
        <v>4.0467493228293705</v>
      </c>
      <c r="F80" s="178">
        <v>5.3534974531410207</v>
      </c>
      <c r="G80" s="178">
        <v>3.7200622902514571</v>
      </c>
      <c r="H80" s="178">
        <v>5.6801844857189341</v>
      </c>
      <c r="I80" s="52">
        <v>6.9506054545932644E-2</v>
      </c>
      <c r="J80" s="51">
        <v>0.13901210909186529</v>
      </c>
      <c r="K80" s="53">
        <v>0.20851816363779793</v>
      </c>
      <c r="L80" s="178">
        <v>4.4651172185859362</v>
      </c>
      <c r="M80" s="178">
        <v>4.9351295573844549</v>
      </c>
    </row>
    <row r="81" spans="1:13" ht="15" customHeight="1">
      <c r="A81" s="49"/>
      <c r="B81" s="185" t="s">
        <v>139</v>
      </c>
      <c r="C81" s="245">
        <v>0.33225464914142572</v>
      </c>
      <c r="D81" s="50">
        <v>2.4565490407515211E-2</v>
      </c>
      <c r="E81" s="50">
        <v>0.28312366832639529</v>
      </c>
      <c r="F81" s="50">
        <v>0.38138562995645614</v>
      </c>
      <c r="G81" s="50">
        <v>0.25855817791888008</v>
      </c>
      <c r="H81" s="50">
        <v>0.40595112036397135</v>
      </c>
      <c r="I81" s="52">
        <v>7.3935731135725352E-2</v>
      </c>
      <c r="J81" s="51">
        <v>0.1478714622714507</v>
      </c>
      <c r="K81" s="53">
        <v>0.22180719340717606</v>
      </c>
      <c r="L81" s="50">
        <v>0.31564191668435443</v>
      </c>
      <c r="M81" s="50">
        <v>0.34886738159849701</v>
      </c>
    </row>
    <row r="82" spans="1:13" ht="15" customHeight="1">
      <c r="A82" s="49"/>
      <c r="B82" s="185" t="s">
        <v>218</v>
      </c>
      <c r="C82" s="245">
        <v>3.1374185185185186E-2</v>
      </c>
      <c r="D82" s="50">
        <v>6.928993872003757E-3</v>
      </c>
      <c r="E82" s="50">
        <v>1.7516197441177671E-2</v>
      </c>
      <c r="F82" s="50">
        <v>4.5232172929192696E-2</v>
      </c>
      <c r="G82" s="50">
        <v>1.0587203569173913E-2</v>
      </c>
      <c r="H82" s="50">
        <v>5.2161166801196458E-2</v>
      </c>
      <c r="I82" s="52">
        <v>0.22085016172071334</v>
      </c>
      <c r="J82" s="51">
        <v>0.44170032344142668</v>
      </c>
      <c r="K82" s="53">
        <v>0.66255048516213999</v>
      </c>
      <c r="L82" s="50">
        <v>2.9805475925925928E-2</v>
      </c>
      <c r="M82" s="50">
        <v>3.2942894444444447E-2</v>
      </c>
    </row>
    <row r="83" spans="1:13" ht="15" customHeight="1">
      <c r="A83" s="49"/>
      <c r="B83" s="185" t="s">
        <v>140</v>
      </c>
      <c r="C83" s="250">
        <v>35.22146856026098</v>
      </c>
      <c r="D83" s="178">
        <v>3.1992678409132944</v>
      </c>
      <c r="E83" s="246">
        <v>28.822932878434393</v>
      </c>
      <c r="F83" s="246">
        <v>41.620004242087568</v>
      </c>
      <c r="G83" s="246">
        <v>25.623665037521096</v>
      </c>
      <c r="H83" s="246">
        <v>44.819272083000868</v>
      </c>
      <c r="I83" s="52">
        <v>9.0832891747248276E-2</v>
      </c>
      <c r="J83" s="51">
        <v>0.18166578349449655</v>
      </c>
      <c r="K83" s="53">
        <v>0.27249867524174481</v>
      </c>
      <c r="L83" s="246">
        <v>33.460395132247932</v>
      </c>
      <c r="M83" s="246">
        <v>36.982541988274029</v>
      </c>
    </row>
    <row r="84" spans="1:13" ht="15" customHeight="1">
      <c r="A84" s="49"/>
      <c r="B84" s="185" t="s">
        <v>165</v>
      </c>
      <c r="C84" s="177">
        <v>7.218826656441875</v>
      </c>
      <c r="D84" s="178">
        <v>0.78664620091728843</v>
      </c>
      <c r="E84" s="178">
        <v>5.6455342546072984</v>
      </c>
      <c r="F84" s="178">
        <v>8.7921190582764517</v>
      </c>
      <c r="G84" s="178">
        <v>4.8588880536900092</v>
      </c>
      <c r="H84" s="178">
        <v>9.5787652591937409</v>
      </c>
      <c r="I84" s="52">
        <v>0.10897147671710718</v>
      </c>
      <c r="J84" s="51">
        <v>0.21794295343421435</v>
      </c>
      <c r="K84" s="53">
        <v>0.32691443015132154</v>
      </c>
      <c r="L84" s="178">
        <v>6.8578853236197812</v>
      </c>
      <c r="M84" s="178">
        <v>7.5797679892639689</v>
      </c>
    </row>
    <row r="85" spans="1:13" ht="15" customHeight="1">
      <c r="A85" s="49"/>
      <c r="B85" s="185" t="s">
        <v>141</v>
      </c>
      <c r="C85" s="250">
        <v>43.666339145617592</v>
      </c>
      <c r="D85" s="178">
        <v>2.2133530933715742</v>
      </c>
      <c r="E85" s="246">
        <v>39.239632958874445</v>
      </c>
      <c r="F85" s="246">
        <v>48.093045332360738</v>
      </c>
      <c r="G85" s="246">
        <v>37.026279865502872</v>
      </c>
      <c r="H85" s="246">
        <v>50.306398425732311</v>
      </c>
      <c r="I85" s="52">
        <v>5.068785560407367E-2</v>
      </c>
      <c r="J85" s="51">
        <v>0.10137571120814734</v>
      </c>
      <c r="K85" s="53">
        <v>0.152063566812221</v>
      </c>
      <c r="L85" s="246">
        <v>41.483022188336712</v>
      </c>
      <c r="M85" s="246">
        <v>45.849656102898471</v>
      </c>
    </row>
    <row r="86" spans="1:13" ht="15" customHeight="1">
      <c r="A86" s="49"/>
      <c r="B86" s="185" t="s">
        <v>166</v>
      </c>
      <c r="C86" s="177">
        <v>1.3907240782132433</v>
      </c>
      <c r="D86" s="178">
        <v>0.17886149690819314</v>
      </c>
      <c r="E86" s="178">
        <v>1.0330010843968571</v>
      </c>
      <c r="F86" s="178">
        <v>1.7484470720296295</v>
      </c>
      <c r="G86" s="178">
        <v>0.85413958748866392</v>
      </c>
      <c r="H86" s="178">
        <v>1.9273085689378227</v>
      </c>
      <c r="I86" s="52">
        <v>0.12861034026101606</v>
      </c>
      <c r="J86" s="51">
        <v>0.25722068052203212</v>
      </c>
      <c r="K86" s="53">
        <v>0.38583102078304821</v>
      </c>
      <c r="L86" s="178">
        <v>1.3211878743025811</v>
      </c>
      <c r="M86" s="178">
        <v>1.4602602821239055</v>
      </c>
    </row>
    <row r="87" spans="1:13" ht="15" customHeight="1">
      <c r="A87" s="49"/>
      <c r="B87" s="185" t="s">
        <v>219</v>
      </c>
      <c r="C87" s="250">
        <v>22.75147746250866</v>
      </c>
      <c r="D87" s="178">
        <v>1.3825005238102734</v>
      </c>
      <c r="E87" s="246">
        <v>19.986476414888113</v>
      </c>
      <c r="F87" s="246">
        <v>25.516478510129208</v>
      </c>
      <c r="G87" s="246">
        <v>18.603975891077841</v>
      </c>
      <c r="H87" s="246">
        <v>26.898979033939479</v>
      </c>
      <c r="I87" s="52">
        <v>6.0765307487764091E-2</v>
      </c>
      <c r="J87" s="51">
        <v>0.12153061497552818</v>
      </c>
      <c r="K87" s="53">
        <v>0.18229592246329226</v>
      </c>
      <c r="L87" s="246">
        <v>21.613903589383227</v>
      </c>
      <c r="M87" s="246">
        <v>23.889051335634093</v>
      </c>
    </row>
    <row r="88" spans="1:13" s="48" customFormat="1" ht="15" customHeight="1">
      <c r="A88" s="49"/>
      <c r="B88" s="185" t="s">
        <v>143</v>
      </c>
      <c r="C88" s="177">
        <v>0.53489604203511276</v>
      </c>
      <c r="D88" s="178">
        <v>0.10302620746163813</v>
      </c>
      <c r="E88" s="178">
        <v>0.32884362711183651</v>
      </c>
      <c r="F88" s="178">
        <v>0.74094845695838907</v>
      </c>
      <c r="G88" s="178">
        <v>0.22581741965019841</v>
      </c>
      <c r="H88" s="178">
        <v>0.84397466442002711</v>
      </c>
      <c r="I88" s="52">
        <v>0.19260977716278382</v>
      </c>
      <c r="J88" s="51">
        <v>0.38521955432556765</v>
      </c>
      <c r="K88" s="53">
        <v>0.57782933148835147</v>
      </c>
      <c r="L88" s="178">
        <v>0.50815123993335709</v>
      </c>
      <c r="M88" s="178">
        <v>0.56164084413686843</v>
      </c>
    </row>
    <row r="89" spans="1:13" ht="15" customHeight="1">
      <c r="A89" s="49"/>
      <c r="B89" s="185" t="s">
        <v>144</v>
      </c>
      <c r="C89" s="177">
        <v>2.1372156349216844</v>
      </c>
      <c r="D89" s="50">
        <v>0.14824990843981156</v>
      </c>
      <c r="E89" s="178">
        <v>1.8407158180420613</v>
      </c>
      <c r="F89" s="178">
        <v>2.4337154518013078</v>
      </c>
      <c r="G89" s="178">
        <v>1.6924659096022499</v>
      </c>
      <c r="H89" s="178">
        <v>2.581965360241119</v>
      </c>
      <c r="I89" s="52">
        <v>6.9365910494681549E-2</v>
      </c>
      <c r="J89" s="51">
        <v>0.1387318209893631</v>
      </c>
      <c r="K89" s="53">
        <v>0.20809773148404465</v>
      </c>
      <c r="L89" s="178">
        <v>2.0303548531756004</v>
      </c>
      <c r="M89" s="178">
        <v>2.2440764166677685</v>
      </c>
    </row>
    <row r="90" spans="1:13" s="48" customFormat="1" ht="15" customHeight="1">
      <c r="A90" s="49"/>
      <c r="B90" s="185" t="s">
        <v>145</v>
      </c>
      <c r="C90" s="177">
        <v>3.6376054792649817</v>
      </c>
      <c r="D90" s="50">
        <v>0.25623291845310503</v>
      </c>
      <c r="E90" s="178">
        <v>3.1251396423587714</v>
      </c>
      <c r="F90" s="178">
        <v>4.150071316171192</v>
      </c>
      <c r="G90" s="178">
        <v>2.8689067239056665</v>
      </c>
      <c r="H90" s="178">
        <v>4.4063042346242964</v>
      </c>
      <c r="I90" s="52">
        <v>7.043999683684217E-2</v>
      </c>
      <c r="J90" s="51">
        <v>0.14087999367368434</v>
      </c>
      <c r="K90" s="53">
        <v>0.21131999051052652</v>
      </c>
      <c r="L90" s="178">
        <v>3.4557252053017327</v>
      </c>
      <c r="M90" s="178">
        <v>3.8194857532282307</v>
      </c>
    </row>
    <row r="91" spans="1:13" s="48" customFormat="1" ht="15" customHeight="1">
      <c r="A91" s="49"/>
      <c r="B91" s="185" t="s">
        <v>221</v>
      </c>
      <c r="C91" s="245">
        <v>7.9166666666666677E-2</v>
      </c>
      <c r="D91" s="50">
        <v>2.7606934946546594E-2</v>
      </c>
      <c r="E91" s="50">
        <v>2.3952796773573488E-2</v>
      </c>
      <c r="F91" s="50">
        <v>0.13438053655975987</v>
      </c>
      <c r="G91" s="50">
        <v>0</v>
      </c>
      <c r="H91" s="50">
        <v>0.16198747150630646</v>
      </c>
      <c r="I91" s="52">
        <v>0.34871917827216747</v>
      </c>
      <c r="J91" s="51">
        <v>0.69743835654433495</v>
      </c>
      <c r="K91" s="53">
        <v>1.0461575348165024</v>
      </c>
      <c r="L91" s="50">
        <v>7.5208333333333349E-2</v>
      </c>
      <c r="M91" s="50">
        <v>8.3125000000000004E-2</v>
      </c>
    </row>
    <row r="92" spans="1:13" ht="15" customHeight="1">
      <c r="A92" s="49"/>
      <c r="B92" s="185" t="s">
        <v>147</v>
      </c>
      <c r="C92" s="177">
        <v>0.50950799961514392</v>
      </c>
      <c r="D92" s="178">
        <v>7.4746995921651918E-2</v>
      </c>
      <c r="E92" s="178">
        <v>0.36001400777184012</v>
      </c>
      <c r="F92" s="178">
        <v>0.65900199145844773</v>
      </c>
      <c r="G92" s="178">
        <v>0.28526701185018816</v>
      </c>
      <c r="H92" s="178">
        <v>0.73374898738009975</v>
      </c>
      <c r="I92" s="52">
        <v>0.14670426367812076</v>
      </c>
      <c r="J92" s="51">
        <v>0.29340852735624151</v>
      </c>
      <c r="K92" s="53">
        <v>0.44011279103436229</v>
      </c>
      <c r="L92" s="178">
        <v>0.48403259963438672</v>
      </c>
      <c r="M92" s="178">
        <v>0.53498339959590113</v>
      </c>
    </row>
    <row r="93" spans="1:13" ht="15" customHeight="1">
      <c r="A93" s="49"/>
      <c r="B93" s="185" t="s">
        <v>229</v>
      </c>
      <c r="C93" s="245">
        <v>4.2333333333333334E-2</v>
      </c>
      <c r="D93" s="50">
        <v>1.2692294497948032E-2</v>
      </c>
      <c r="E93" s="50">
        <v>1.6948744337437271E-2</v>
      </c>
      <c r="F93" s="50">
        <v>6.7717922329229394E-2</v>
      </c>
      <c r="G93" s="50">
        <v>4.2564498394892375E-3</v>
      </c>
      <c r="H93" s="50">
        <v>8.041021682717743E-2</v>
      </c>
      <c r="I93" s="52">
        <v>0.29981798026648893</v>
      </c>
      <c r="J93" s="51">
        <v>0.59963596053297785</v>
      </c>
      <c r="K93" s="53">
        <v>0.89945394079946683</v>
      </c>
      <c r="L93" s="50">
        <v>4.0216666666666664E-2</v>
      </c>
      <c r="M93" s="50">
        <v>4.4450000000000003E-2</v>
      </c>
    </row>
    <row r="94" spans="1:13" ht="15" customHeight="1">
      <c r="A94" s="49"/>
      <c r="B94" s="185" t="s">
        <v>148</v>
      </c>
      <c r="C94" s="177">
        <v>0.24659400067318252</v>
      </c>
      <c r="D94" s="178">
        <v>3.8034137734896757E-2</v>
      </c>
      <c r="E94" s="178">
        <v>0.17052572520338899</v>
      </c>
      <c r="F94" s="178">
        <v>0.32266227614297605</v>
      </c>
      <c r="G94" s="178">
        <v>0.13249158746849224</v>
      </c>
      <c r="H94" s="178">
        <v>0.36069641387787277</v>
      </c>
      <c r="I94" s="52">
        <v>0.15423788750361528</v>
      </c>
      <c r="J94" s="51">
        <v>0.30847577500723056</v>
      </c>
      <c r="K94" s="53">
        <v>0.46271366251084584</v>
      </c>
      <c r="L94" s="178">
        <v>0.23426430063952339</v>
      </c>
      <c r="M94" s="178">
        <v>0.25892370070684162</v>
      </c>
    </row>
    <row r="95" spans="1:13" ht="15" customHeight="1">
      <c r="A95" s="49"/>
      <c r="B95" s="185" t="s">
        <v>167</v>
      </c>
      <c r="C95" s="245">
        <v>2.3704761904761902E-2</v>
      </c>
      <c r="D95" s="50">
        <v>3.1532441576807993E-3</v>
      </c>
      <c r="E95" s="50">
        <v>1.7398273589400305E-2</v>
      </c>
      <c r="F95" s="50">
        <v>3.0011250220123499E-2</v>
      </c>
      <c r="G95" s="50">
        <v>1.4245029431719503E-2</v>
      </c>
      <c r="H95" s="50">
        <v>3.3164494377804304E-2</v>
      </c>
      <c r="I95" s="52">
        <v>0.13302154944013017</v>
      </c>
      <c r="J95" s="51">
        <v>0.26604309888026034</v>
      </c>
      <c r="K95" s="53">
        <v>0.39906464832039051</v>
      </c>
      <c r="L95" s="50">
        <v>2.2519523809523809E-2</v>
      </c>
      <c r="M95" s="50">
        <v>2.4889999999999995E-2</v>
      </c>
    </row>
    <row r="96" spans="1:13" ht="15" customHeight="1">
      <c r="A96" s="49"/>
      <c r="B96" s="185" t="s">
        <v>149</v>
      </c>
      <c r="C96" s="245">
        <v>0.16869468342352004</v>
      </c>
      <c r="D96" s="50">
        <v>2.0867897510076967E-2</v>
      </c>
      <c r="E96" s="50">
        <v>0.12695888840336611</v>
      </c>
      <c r="F96" s="50">
        <v>0.21043047844367396</v>
      </c>
      <c r="G96" s="50">
        <v>0.10609099089328913</v>
      </c>
      <c r="H96" s="50">
        <v>0.23129837595375094</v>
      </c>
      <c r="I96" s="52">
        <v>0.1237021646834395</v>
      </c>
      <c r="J96" s="51">
        <v>0.24740432936687901</v>
      </c>
      <c r="K96" s="53">
        <v>0.37110649405031848</v>
      </c>
      <c r="L96" s="50">
        <v>0.16025994925234405</v>
      </c>
      <c r="M96" s="50">
        <v>0.17712941759469603</v>
      </c>
    </row>
    <row r="97" spans="1:13" ht="15" customHeight="1">
      <c r="A97" s="49"/>
      <c r="B97" s="185" t="s">
        <v>150</v>
      </c>
      <c r="C97" s="250">
        <v>17.088746565937754</v>
      </c>
      <c r="D97" s="246">
        <v>1.9490757614484329</v>
      </c>
      <c r="E97" s="246">
        <v>13.190595043040888</v>
      </c>
      <c r="F97" s="246">
        <v>20.986898088834621</v>
      </c>
      <c r="G97" s="246">
        <v>11.241519281592456</v>
      </c>
      <c r="H97" s="246">
        <v>22.935973850283052</v>
      </c>
      <c r="I97" s="52">
        <v>0.11405609849311241</v>
      </c>
      <c r="J97" s="51">
        <v>0.22811219698622481</v>
      </c>
      <c r="K97" s="53">
        <v>0.34216829547933725</v>
      </c>
      <c r="L97" s="246">
        <v>16.234309237640865</v>
      </c>
      <c r="M97" s="246">
        <v>17.943183894234643</v>
      </c>
    </row>
    <row r="98" spans="1:13" ht="15" customHeight="1">
      <c r="A98" s="49"/>
      <c r="B98" s="185" t="s">
        <v>168</v>
      </c>
      <c r="C98" s="177">
        <v>5.5993855896471336</v>
      </c>
      <c r="D98" s="178">
        <v>0.73004912958324797</v>
      </c>
      <c r="E98" s="178">
        <v>4.1392873304806379</v>
      </c>
      <c r="F98" s="178">
        <v>7.0594838488136293</v>
      </c>
      <c r="G98" s="178">
        <v>3.4092382008973896</v>
      </c>
      <c r="H98" s="178">
        <v>7.7895329783968776</v>
      </c>
      <c r="I98" s="52">
        <v>0.13038022081084341</v>
      </c>
      <c r="J98" s="51">
        <v>0.26076044162168682</v>
      </c>
      <c r="K98" s="53">
        <v>0.39114066243253021</v>
      </c>
      <c r="L98" s="178">
        <v>5.3194163101647769</v>
      </c>
      <c r="M98" s="178">
        <v>5.8793548691294903</v>
      </c>
    </row>
    <row r="99" spans="1:13" ht="15" customHeight="1">
      <c r="A99" s="49"/>
      <c r="B99" s="185" t="s">
        <v>152</v>
      </c>
      <c r="C99" s="245">
        <v>0.39986313488248715</v>
      </c>
      <c r="D99" s="50">
        <v>2.2113362259206168E-2</v>
      </c>
      <c r="E99" s="50">
        <v>0.35563641036407478</v>
      </c>
      <c r="F99" s="50">
        <v>0.44408985940089951</v>
      </c>
      <c r="G99" s="50">
        <v>0.33352304810486866</v>
      </c>
      <c r="H99" s="50">
        <v>0.46620322166010564</v>
      </c>
      <c r="I99" s="52">
        <v>5.5302328047082669E-2</v>
      </c>
      <c r="J99" s="51">
        <v>0.11060465609416534</v>
      </c>
      <c r="K99" s="53">
        <v>0.16590698414124799</v>
      </c>
      <c r="L99" s="50">
        <v>0.37986997813836276</v>
      </c>
      <c r="M99" s="50">
        <v>0.41985629162661153</v>
      </c>
    </row>
    <row r="100" spans="1:13" ht="15" customHeight="1">
      <c r="A100" s="49"/>
      <c r="B100" s="185" t="s">
        <v>153</v>
      </c>
      <c r="C100" s="245">
        <v>1.5637693985287221E-2</v>
      </c>
      <c r="D100" s="50">
        <v>1.0357519550682425E-3</v>
      </c>
      <c r="E100" s="50">
        <v>1.3566190075150735E-2</v>
      </c>
      <c r="F100" s="50">
        <v>1.7709197895423707E-2</v>
      </c>
      <c r="G100" s="50">
        <v>1.2530438120082494E-2</v>
      </c>
      <c r="H100" s="50">
        <v>1.8744949850491948E-2</v>
      </c>
      <c r="I100" s="52">
        <v>6.6234315369179966E-2</v>
      </c>
      <c r="J100" s="51">
        <v>0.13246863073835993</v>
      </c>
      <c r="K100" s="53">
        <v>0.19870294610753991</v>
      </c>
      <c r="L100" s="50">
        <v>1.4855809286022859E-2</v>
      </c>
      <c r="M100" s="50">
        <v>1.6419578684551583E-2</v>
      </c>
    </row>
    <row r="101" spans="1:13" ht="15" customHeight="1">
      <c r="A101" s="49"/>
      <c r="B101" s="185" t="s">
        <v>169</v>
      </c>
      <c r="C101" s="177">
        <v>6.5293113305127326</v>
      </c>
      <c r="D101" s="50">
        <v>0.42050851578173581</v>
      </c>
      <c r="E101" s="178">
        <v>5.6882942989492609</v>
      </c>
      <c r="F101" s="178">
        <v>7.3703283620762043</v>
      </c>
      <c r="G101" s="178">
        <v>5.2677857831675254</v>
      </c>
      <c r="H101" s="178">
        <v>7.7908368778579398</v>
      </c>
      <c r="I101" s="52">
        <v>6.4403195757662582E-2</v>
      </c>
      <c r="J101" s="51">
        <v>0.12880639151532516</v>
      </c>
      <c r="K101" s="53">
        <v>0.19320958727298776</v>
      </c>
      <c r="L101" s="178">
        <v>6.2028457639870958</v>
      </c>
      <c r="M101" s="178">
        <v>6.8557768970383695</v>
      </c>
    </row>
    <row r="102" spans="1:13" ht="15" customHeight="1">
      <c r="A102" s="49"/>
      <c r="B102" s="185" t="s">
        <v>170</v>
      </c>
      <c r="C102" s="245">
        <v>8.9794938152581674E-2</v>
      </c>
      <c r="D102" s="50">
        <v>6.8010484298532715E-3</v>
      </c>
      <c r="E102" s="50">
        <v>7.6192841292875124E-2</v>
      </c>
      <c r="F102" s="50">
        <v>0.10339703501228822</v>
      </c>
      <c r="G102" s="50">
        <v>6.9391792863021856E-2</v>
      </c>
      <c r="H102" s="50">
        <v>0.11019808344214149</v>
      </c>
      <c r="I102" s="52">
        <v>7.5739775200877921E-2</v>
      </c>
      <c r="J102" s="51">
        <v>0.15147955040175584</v>
      </c>
      <c r="K102" s="53">
        <v>0.22721932560263375</v>
      </c>
      <c r="L102" s="50">
        <v>8.5305191244952588E-2</v>
      </c>
      <c r="M102" s="50">
        <v>9.428468506021076E-2</v>
      </c>
    </row>
    <row r="103" spans="1:13" ht="15" customHeight="1">
      <c r="A103" s="49"/>
      <c r="B103" s="185" t="s">
        <v>171</v>
      </c>
      <c r="C103" s="177">
        <v>0.42871364848011612</v>
      </c>
      <c r="D103" s="178">
        <v>0.11742132882872383</v>
      </c>
      <c r="E103" s="178">
        <v>0.19387099082266845</v>
      </c>
      <c r="F103" s="178">
        <v>0.66355630613756378</v>
      </c>
      <c r="G103" s="178">
        <v>7.6449661993944595E-2</v>
      </c>
      <c r="H103" s="178">
        <v>0.78097763496628758</v>
      </c>
      <c r="I103" s="52">
        <v>0.27389221044165069</v>
      </c>
      <c r="J103" s="51">
        <v>0.54778442088330137</v>
      </c>
      <c r="K103" s="53">
        <v>0.82167663132495206</v>
      </c>
      <c r="L103" s="178">
        <v>0.40727796605611033</v>
      </c>
      <c r="M103" s="178">
        <v>0.4501493309041219</v>
      </c>
    </row>
    <row r="104" spans="1:13" ht="15" customHeight="1">
      <c r="A104" s="49"/>
      <c r="B104" s="185" t="s">
        <v>172</v>
      </c>
      <c r="C104" s="250">
        <v>40.315566406967584</v>
      </c>
      <c r="D104" s="178">
        <v>1.9807528635048743</v>
      </c>
      <c r="E104" s="246">
        <v>36.354060679957833</v>
      </c>
      <c r="F104" s="246">
        <v>44.277072133977335</v>
      </c>
      <c r="G104" s="246">
        <v>34.373307816452964</v>
      </c>
      <c r="H104" s="246">
        <v>46.257824997482203</v>
      </c>
      <c r="I104" s="52">
        <v>4.9131217542873182E-2</v>
      </c>
      <c r="J104" s="51">
        <v>9.8262435085746364E-2</v>
      </c>
      <c r="K104" s="53">
        <v>0.14739365262861953</v>
      </c>
      <c r="L104" s="246">
        <v>38.299788086619202</v>
      </c>
      <c r="M104" s="246">
        <v>42.331344727315965</v>
      </c>
    </row>
    <row r="105" spans="1:13" ht="15" customHeight="1">
      <c r="A105" s="49"/>
      <c r="B105" s="185" t="s">
        <v>173</v>
      </c>
      <c r="C105" s="245">
        <v>3.592673002381272E-2</v>
      </c>
      <c r="D105" s="50">
        <v>2.1880293162688707E-3</v>
      </c>
      <c r="E105" s="50">
        <v>3.155067139127498E-2</v>
      </c>
      <c r="F105" s="50">
        <v>4.0302788656350459E-2</v>
      </c>
      <c r="G105" s="50">
        <v>2.9362642075006107E-2</v>
      </c>
      <c r="H105" s="50">
        <v>4.2490817972619332E-2</v>
      </c>
      <c r="I105" s="52">
        <v>6.0902545676119572E-2</v>
      </c>
      <c r="J105" s="51">
        <v>0.12180509135223914</v>
      </c>
      <c r="K105" s="53">
        <v>0.18270763702835871</v>
      </c>
      <c r="L105" s="50">
        <v>3.4130393522622086E-2</v>
      </c>
      <c r="M105" s="50">
        <v>3.7723066525003353E-2</v>
      </c>
    </row>
    <row r="106" spans="1:13" ht="15" customHeight="1">
      <c r="A106" s="49"/>
      <c r="B106" s="185" t="s">
        <v>174</v>
      </c>
      <c r="C106" s="177">
        <v>8.8323086334473295</v>
      </c>
      <c r="D106" s="178">
        <v>0.8976052791324306</v>
      </c>
      <c r="E106" s="178">
        <v>7.0370980751824685</v>
      </c>
      <c r="F106" s="178">
        <v>10.627519191712191</v>
      </c>
      <c r="G106" s="178">
        <v>6.1394927960500372</v>
      </c>
      <c r="H106" s="178">
        <v>11.525124470844622</v>
      </c>
      <c r="I106" s="52">
        <v>0.10162748114725778</v>
      </c>
      <c r="J106" s="51">
        <v>0.20325496229451556</v>
      </c>
      <c r="K106" s="53">
        <v>0.30488244344177334</v>
      </c>
      <c r="L106" s="178">
        <v>8.3906932017749636</v>
      </c>
      <c r="M106" s="178">
        <v>9.2739240651196955</v>
      </c>
    </row>
    <row r="107" spans="1:13" ht="15" customHeight="1">
      <c r="A107" s="49"/>
      <c r="B107" s="185" t="s">
        <v>155</v>
      </c>
      <c r="C107" s="177">
        <v>4.3063325893500002</v>
      </c>
      <c r="D107" s="178">
        <v>0.77648022857463217</v>
      </c>
      <c r="E107" s="178">
        <v>2.7533721322007358</v>
      </c>
      <c r="F107" s="178">
        <v>5.8592930464992641</v>
      </c>
      <c r="G107" s="178">
        <v>1.9768919036261039</v>
      </c>
      <c r="H107" s="178">
        <v>6.6357732750738965</v>
      </c>
      <c r="I107" s="52">
        <v>0.18031125382534247</v>
      </c>
      <c r="J107" s="51">
        <v>0.36062250765068493</v>
      </c>
      <c r="K107" s="53">
        <v>0.54093376147602745</v>
      </c>
      <c r="L107" s="178">
        <v>4.0910159598825002</v>
      </c>
      <c r="M107" s="178">
        <v>4.5216492188175001</v>
      </c>
    </row>
    <row r="108" spans="1:13" ht="15" customHeight="1">
      <c r="A108" s="49"/>
      <c r="B108" s="185" t="s">
        <v>156</v>
      </c>
      <c r="C108" s="250">
        <v>12.926618931740263</v>
      </c>
      <c r="D108" s="178">
        <v>0.66043360337257784</v>
      </c>
      <c r="E108" s="246">
        <v>11.605751724995107</v>
      </c>
      <c r="F108" s="246">
        <v>14.247486138485419</v>
      </c>
      <c r="G108" s="246">
        <v>10.945318121622529</v>
      </c>
      <c r="H108" s="246">
        <v>14.907919741857997</v>
      </c>
      <c r="I108" s="52">
        <v>5.1090977993552264E-2</v>
      </c>
      <c r="J108" s="51">
        <v>0.10218195598710453</v>
      </c>
      <c r="K108" s="53">
        <v>0.15327293398065678</v>
      </c>
      <c r="L108" s="246">
        <v>12.280287985153249</v>
      </c>
      <c r="M108" s="246">
        <v>13.572949878327277</v>
      </c>
    </row>
    <row r="109" spans="1:13" ht="15" customHeight="1">
      <c r="A109" s="49"/>
      <c r="B109" s="185" t="s">
        <v>222</v>
      </c>
      <c r="C109" s="245" t="s">
        <v>213</v>
      </c>
      <c r="D109" s="50" t="s">
        <v>94</v>
      </c>
      <c r="E109" s="50" t="s">
        <v>94</v>
      </c>
      <c r="F109" s="50" t="s">
        <v>94</v>
      </c>
      <c r="G109" s="50" t="s">
        <v>94</v>
      </c>
      <c r="H109" s="50" t="s">
        <v>94</v>
      </c>
      <c r="I109" s="52" t="s">
        <v>94</v>
      </c>
      <c r="J109" s="51" t="s">
        <v>94</v>
      </c>
      <c r="K109" s="53" t="s">
        <v>94</v>
      </c>
      <c r="L109" s="50" t="s">
        <v>94</v>
      </c>
      <c r="M109" s="50" t="s">
        <v>94</v>
      </c>
    </row>
    <row r="110" spans="1:13" ht="15" customHeight="1">
      <c r="A110" s="49"/>
      <c r="B110" s="185" t="s">
        <v>223</v>
      </c>
      <c r="C110" s="245">
        <v>2.1835603543172249E-2</v>
      </c>
      <c r="D110" s="50">
        <v>3.4442216072816485E-3</v>
      </c>
      <c r="E110" s="50">
        <v>1.4947160328608952E-2</v>
      </c>
      <c r="F110" s="50">
        <v>2.8724046757735544E-2</v>
      </c>
      <c r="G110" s="50">
        <v>1.1502938721327304E-2</v>
      </c>
      <c r="H110" s="50">
        <v>3.2168268365017197E-2</v>
      </c>
      <c r="I110" s="52">
        <v>0.15773420690991702</v>
      </c>
      <c r="J110" s="51">
        <v>0.31546841381983404</v>
      </c>
      <c r="K110" s="53">
        <v>0.47320262072975106</v>
      </c>
      <c r="L110" s="50">
        <v>2.0743823366013638E-2</v>
      </c>
      <c r="M110" s="50">
        <v>2.292738372033086E-2</v>
      </c>
    </row>
    <row r="111" spans="1:13" ht="15" customHeight="1">
      <c r="A111" s="49"/>
      <c r="B111" s="185" t="s">
        <v>224</v>
      </c>
      <c r="C111" s="177">
        <v>1.8157942383052075</v>
      </c>
      <c r="D111" s="178">
        <v>0.20549276430752761</v>
      </c>
      <c r="E111" s="178">
        <v>1.4048087096901523</v>
      </c>
      <c r="F111" s="178">
        <v>2.2267797669202629</v>
      </c>
      <c r="G111" s="178">
        <v>1.1993159453826245</v>
      </c>
      <c r="H111" s="178">
        <v>2.4322725312277904</v>
      </c>
      <c r="I111" s="52">
        <v>0.11316963121291025</v>
      </c>
      <c r="J111" s="51">
        <v>0.2263392624258205</v>
      </c>
      <c r="K111" s="53">
        <v>0.33950889363873077</v>
      </c>
      <c r="L111" s="178">
        <v>1.7250045263899472</v>
      </c>
      <c r="M111" s="178">
        <v>1.9065839502204678</v>
      </c>
    </row>
    <row r="112" spans="1:13" ht="15" customHeight="1">
      <c r="A112" s="49"/>
      <c r="B112" s="185" t="s">
        <v>175</v>
      </c>
      <c r="C112" s="177">
        <v>2.1926747947055274</v>
      </c>
      <c r="D112" s="50">
        <v>0.19197968003268923</v>
      </c>
      <c r="E112" s="178">
        <v>1.8087154346401491</v>
      </c>
      <c r="F112" s="178">
        <v>2.5766341547709057</v>
      </c>
      <c r="G112" s="178">
        <v>1.6167357546074597</v>
      </c>
      <c r="H112" s="178">
        <v>2.7686138348035954</v>
      </c>
      <c r="I112" s="52">
        <v>8.755501750476033E-2</v>
      </c>
      <c r="J112" s="51">
        <v>0.17511003500952066</v>
      </c>
      <c r="K112" s="53">
        <v>0.26266505251428096</v>
      </c>
      <c r="L112" s="178">
        <v>2.0830410549702512</v>
      </c>
      <c r="M112" s="178">
        <v>2.3023085344408036</v>
      </c>
    </row>
    <row r="113" spans="1:13" ht="15" customHeight="1">
      <c r="A113" s="49"/>
      <c r="B113" s="185" t="s">
        <v>176</v>
      </c>
      <c r="C113" s="177">
        <v>1.3606274926083335</v>
      </c>
      <c r="D113" s="178">
        <v>0.24768331969827928</v>
      </c>
      <c r="E113" s="178">
        <v>0.86526085321177493</v>
      </c>
      <c r="F113" s="178">
        <v>1.855994132004892</v>
      </c>
      <c r="G113" s="178">
        <v>0.61757753351349565</v>
      </c>
      <c r="H113" s="178">
        <v>2.1036774517031711</v>
      </c>
      <c r="I113" s="52">
        <v>0.18203609808256074</v>
      </c>
      <c r="J113" s="51">
        <v>0.36407219616512149</v>
      </c>
      <c r="K113" s="53">
        <v>0.54610829424768226</v>
      </c>
      <c r="L113" s="178">
        <v>1.2925961179779168</v>
      </c>
      <c r="M113" s="178">
        <v>1.4286588672387501</v>
      </c>
    </row>
    <row r="114" spans="1:13" ht="15" customHeight="1">
      <c r="A114" s="49"/>
      <c r="B114" s="185" t="s">
        <v>158</v>
      </c>
      <c r="C114" s="250">
        <v>35.389974611555402</v>
      </c>
      <c r="D114" s="246">
        <v>4.2025518926135392</v>
      </c>
      <c r="E114" s="246">
        <v>26.984870826328326</v>
      </c>
      <c r="F114" s="246">
        <v>43.795078396782479</v>
      </c>
      <c r="G114" s="246">
        <v>22.782318933714784</v>
      </c>
      <c r="H114" s="246">
        <v>47.997630289396021</v>
      </c>
      <c r="I114" s="52">
        <v>0.11874978546159617</v>
      </c>
      <c r="J114" s="51">
        <v>0.23749957092319235</v>
      </c>
      <c r="K114" s="53">
        <v>0.3562493563847885</v>
      </c>
      <c r="L114" s="246">
        <v>33.620475880977629</v>
      </c>
      <c r="M114" s="246">
        <v>37.159473342133175</v>
      </c>
    </row>
    <row r="115" spans="1:13" ht="15" customHeight="1">
      <c r="A115" s="49"/>
      <c r="B115" s="185" t="s">
        <v>177</v>
      </c>
      <c r="C115" s="245" t="s">
        <v>105</v>
      </c>
      <c r="D115" s="50" t="s">
        <v>94</v>
      </c>
      <c r="E115" s="50" t="s">
        <v>94</v>
      </c>
      <c r="F115" s="50" t="s">
        <v>94</v>
      </c>
      <c r="G115" s="50" t="s">
        <v>94</v>
      </c>
      <c r="H115" s="50" t="s">
        <v>94</v>
      </c>
      <c r="I115" s="52" t="s">
        <v>94</v>
      </c>
      <c r="J115" s="51" t="s">
        <v>94</v>
      </c>
      <c r="K115" s="53" t="s">
        <v>94</v>
      </c>
      <c r="L115" s="50" t="s">
        <v>94</v>
      </c>
      <c r="M115" s="50" t="s">
        <v>94</v>
      </c>
    </row>
    <row r="116" spans="1:13" ht="15" customHeight="1">
      <c r="A116" s="49"/>
      <c r="B116" s="185" t="s">
        <v>159</v>
      </c>
      <c r="C116" s="177">
        <v>0.29437976903668567</v>
      </c>
      <c r="D116" s="50">
        <v>2.1185828785451038E-2</v>
      </c>
      <c r="E116" s="178">
        <v>0.25200811146578361</v>
      </c>
      <c r="F116" s="178">
        <v>0.33675142660758772</v>
      </c>
      <c r="G116" s="178">
        <v>0.23082228268033256</v>
      </c>
      <c r="H116" s="178">
        <v>0.35793725539303878</v>
      </c>
      <c r="I116" s="52">
        <v>7.1967679215112282E-2</v>
      </c>
      <c r="J116" s="51">
        <v>0.14393535843022456</v>
      </c>
      <c r="K116" s="53">
        <v>0.21590303764533686</v>
      </c>
      <c r="L116" s="178">
        <v>0.27966078058485139</v>
      </c>
      <c r="M116" s="178">
        <v>0.30909875748851995</v>
      </c>
    </row>
    <row r="117" spans="1:13" ht="15" customHeight="1">
      <c r="A117" s="49"/>
      <c r="B117" s="185" t="s">
        <v>226</v>
      </c>
      <c r="C117" s="245">
        <v>8.9332375177129927E-2</v>
      </c>
      <c r="D117" s="50">
        <v>1.4452395244468109E-2</v>
      </c>
      <c r="E117" s="50">
        <v>6.042758468819371E-2</v>
      </c>
      <c r="F117" s="50">
        <v>0.11823716566606615</v>
      </c>
      <c r="G117" s="50">
        <v>4.5975189443725598E-2</v>
      </c>
      <c r="H117" s="50">
        <v>0.13268956091053424</v>
      </c>
      <c r="I117" s="52">
        <v>0.16178227899808581</v>
      </c>
      <c r="J117" s="51">
        <v>0.32356455799617162</v>
      </c>
      <c r="K117" s="53">
        <v>0.4853468369942574</v>
      </c>
      <c r="L117" s="50">
        <v>8.486575641827343E-2</v>
      </c>
      <c r="M117" s="50">
        <v>9.3798993935986424E-2</v>
      </c>
    </row>
    <row r="118" spans="1:13" ht="15" customHeight="1">
      <c r="A118" s="49"/>
      <c r="B118" s="185" t="s">
        <v>160</v>
      </c>
      <c r="C118" s="177">
        <v>6.2649354979649061</v>
      </c>
      <c r="D118" s="50">
        <v>0.5758369312501268</v>
      </c>
      <c r="E118" s="178">
        <v>5.113261635464653</v>
      </c>
      <c r="F118" s="178">
        <v>7.4166093604651593</v>
      </c>
      <c r="G118" s="178">
        <v>4.5374247042145255</v>
      </c>
      <c r="H118" s="178">
        <v>7.9924462917152868</v>
      </c>
      <c r="I118" s="52">
        <v>9.1914263353099324E-2</v>
      </c>
      <c r="J118" s="51">
        <v>0.18382852670619865</v>
      </c>
      <c r="K118" s="53">
        <v>0.27574279005929797</v>
      </c>
      <c r="L118" s="178">
        <v>5.9516887230666606</v>
      </c>
      <c r="M118" s="178">
        <v>6.5781822728631516</v>
      </c>
    </row>
    <row r="119" spans="1:13" ht="15" customHeight="1">
      <c r="A119" s="49"/>
      <c r="B119" s="185" t="s">
        <v>161</v>
      </c>
      <c r="C119" s="245">
        <v>6.5812766114954666E-2</v>
      </c>
      <c r="D119" s="50">
        <v>9.6258677153231754E-3</v>
      </c>
      <c r="E119" s="50">
        <v>4.6561030684308315E-2</v>
      </c>
      <c r="F119" s="50">
        <v>8.5064501545601023E-2</v>
      </c>
      <c r="G119" s="50">
        <v>3.6935162968985136E-2</v>
      </c>
      <c r="H119" s="50">
        <v>9.4690369260924195E-2</v>
      </c>
      <c r="I119" s="52">
        <v>0.14626140616107436</v>
      </c>
      <c r="J119" s="51">
        <v>0.29252281232214872</v>
      </c>
      <c r="K119" s="53">
        <v>0.43878421848322308</v>
      </c>
      <c r="L119" s="50">
        <v>6.2522127809206934E-2</v>
      </c>
      <c r="M119" s="50">
        <v>6.9103404420702397E-2</v>
      </c>
    </row>
    <row r="120" spans="1:13" ht="15" customHeight="1">
      <c r="A120" s="49"/>
      <c r="B120" s="185" t="s">
        <v>178</v>
      </c>
      <c r="C120" s="177">
        <v>0.10530239199172103</v>
      </c>
      <c r="D120" s="178">
        <v>1.1846872534725961E-2</v>
      </c>
      <c r="E120" s="178">
        <v>8.1608646922269115E-2</v>
      </c>
      <c r="F120" s="178">
        <v>0.12899613706117297</v>
      </c>
      <c r="G120" s="178">
        <v>6.9761774387543149E-2</v>
      </c>
      <c r="H120" s="178">
        <v>0.1408430095958989</v>
      </c>
      <c r="I120" s="52">
        <v>0.11250335638773877</v>
      </c>
      <c r="J120" s="51">
        <v>0.22500671277547754</v>
      </c>
      <c r="K120" s="53">
        <v>0.3375100691632163</v>
      </c>
      <c r="L120" s="178">
        <v>0.10003727239213499</v>
      </c>
      <c r="M120" s="178">
        <v>0.11056751159130708</v>
      </c>
    </row>
    <row r="121" spans="1:13" ht="15" customHeight="1">
      <c r="A121" s="49"/>
      <c r="B121" s="185" t="s">
        <v>135</v>
      </c>
      <c r="C121" s="177">
        <v>0.89189901701318386</v>
      </c>
      <c r="D121" s="50">
        <v>5.3598500666107211E-2</v>
      </c>
      <c r="E121" s="178">
        <v>0.78470201568096942</v>
      </c>
      <c r="F121" s="178">
        <v>0.9990960183453983</v>
      </c>
      <c r="G121" s="178">
        <v>0.73110351501486226</v>
      </c>
      <c r="H121" s="178">
        <v>1.0526945190115056</v>
      </c>
      <c r="I121" s="52">
        <v>6.0094808541890039E-2</v>
      </c>
      <c r="J121" s="51">
        <v>0.12018961708378008</v>
      </c>
      <c r="K121" s="53">
        <v>0.18028442562567012</v>
      </c>
      <c r="L121" s="178">
        <v>0.84730406616252463</v>
      </c>
      <c r="M121" s="178">
        <v>0.93649396786384309</v>
      </c>
    </row>
    <row r="122" spans="1:13" ht="15" customHeight="1">
      <c r="A122" s="49"/>
      <c r="B122" s="185" t="s">
        <v>179</v>
      </c>
      <c r="C122" s="250">
        <v>20.154390550204006</v>
      </c>
      <c r="D122" s="178">
        <v>1.0503576478627157</v>
      </c>
      <c r="E122" s="246">
        <v>18.053675254478573</v>
      </c>
      <c r="F122" s="246">
        <v>22.255105845929439</v>
      </c>
      <c r="G122" s="246">
        <v>17.003317606615859</v>
      </c>
      <c r="H122" s="246">
        <v>23.305463493792153</v>
      </c>
      <c r="I122" s="52">
        <v>5.2115574779912348E-2</v>
      </c>
      <c r="J122" s="51">
        <v>0.1042311495598247</v>
      </c>
      <c r="K122" s="53">
        <v>0.15634672433973704</v>
      </c>
      <c r="L122" s="246">
        <v>19.146671022693805</v>
      </c>
      <c r="M122" s="246">
        <v>21.162110077714207</v>
      </c>
    </row>
    <row r="123" spans="1:13" ht="15" customHeight="1">
      <c r="A123" s="49"/>
      <c r="B123" s="185" t="s">
        <v>227</v>
      </c>
      <c r="C123" s="177">
        <v>8.5413063894407273</v>
      </c>
      <c r="D123" s="178">
        <v>1.3257536946118458</v>
      </c>
      <c r="E123" s="178">
        <v>5.8897990002170353</v>
      </c>
      <c r="F123" s="178">
        <v>11.192813778664419</v>
      </c>
      <c r="G123" s="178">
        <v>4.5640453056051902</v>
      </c>
      <c r="H123" s="178">
        <v>12.518567473276264</v>
      </c>
      <c r="I123" s="52">
        <v>0.15521673549269016</v>
      </c>
      <c r="J123" s="51">
        <v>0.31043347098538032</v>
      </c>
      <c r="K123" s="53">
        <v>0.46565020647807048</v>
      </c>
      <c r="L123" s="178">
        <v>8.1142410699686902</v>
      </c>
      <c r="M123" s="178">
        <v>8.9683717089127644</v>
      </c>
    </row>
    <row r="124" spans="1:13" ht="15" customHeight="1">
      <c r="A124" s="49"/>
      <c r="B124" s="185" t="s">
        <v>163</v>
      </c>
      <c r="C124" s="177">
        <v>6.434274524263742</v>
      </c>
      <c r="D124" s="50">
        <v>0.20261546970209593</v>
      </c>
      <c r="E124" s="178">
        <v>6.0290435848595498</v>
      </c>
      <c r="F124" s="178">
        <v>6.8395054636679342</v>
      </c>
      <c r="G124" s="178">
        <v>5.8264281151574542</v>
      </c>
      <c r="H124" s="178">
        <v>7.0421209333700299</v>
      </c>
      <c r="I124" s="52">
        <v>3.14900256335085E-2</v>
      </c>
      <c r="J124" s="51">
        <v>6.2980051267017001E-2</v>
      </c>
      <c r="K124" s="53">
        <v>9.4470076900525501E-2</v>
      </c>
      <c r="L124" s="178">
        <v>6.1125607980505547</v>
      </c>
      <c r="M124" s="178">
        <v>6.7559882504769293</v>
      </c>
    </row>
    <row r="125" spans="1:13" ht="15" customHeight="1">
      <c r="A125" s="49"/>
      <c r="B125" s="185" t="s">
        <v>180</v>
      </c>
      <c r="C125" s="250">
        <v>28.942244067681958</v>
      </c>
      <c r="D125" s="246">
        <v>3.2021360379993902</v>
      </c>
      <c r="E125" s="246">
        <v>22.537971991683179</v>
      </c>
      <c r="F125" s="246">
        <v>35.346516143680738</v>
      </c>
      <c r="G125" s="246">
        <v>19.335835953683787</v>
      </c>
      <c r="H125" s="246">
        <v>38.548652181680126</v>
      </c>
      <c r="I125" s="52">
        <v>0.1106388305796585</v>
      </c>
      <c r="J125" s="51">
        <v>0.22127766115931699</v>
      </c>
      <c r="K125" s="53">
        <v>0.33191649173897547</v>
      </c>
      <c r="L125" s="246">
        <v>27.495131864297861</v>
      </c>
      <c r="M125" s="246">
        <v>30.389356271066056</v>
      </c>
    </row>
    <row r="126" spans="1:13" ht="15" customHeight="1">
      <c r="A126" s="49"/>
      <c r="B126" s="197" t="s">
        <v>184</v>
      </c>
      <c r="C126" s="251">
        <v>22.92532378592567</v>
      </c>
      <c r="D126" s="198">
        <v>1.9594061051066549</v>
      </c>
      <c r="E126" s="252">
        <v>19.006511575712359</v>
      </c>
      <c r="F126" s="252">
        <v>26.844135996138981</v>
      </c>
      <c r="G126" s="252">
        <v>17.047105470605707</v>
      </c>
      <c r="H126" s="252">
        <v>28.803542101245633</v>
      </c>
      <c r="I126" s="199">
        <v>8.5469070073050601E-2</v>
      </c>
      <c r="J126" s="200">
        <v>0.1709381401461012</v>
      </c>
      <c r="K126" s="201">
        <v>0.2564072102191518</v>
      </c>
      <c r="L126" s="252">
        <v>21.779057596629386</v>
      </c>
      <c r="M126" s="252">
        <v>24.071589975221954</v>
      </c>
    </row>
    <row r="127" spans="1:13" ht="15" customHeight="1">
      <c r="B127" s="257" t="s">
        <v>702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6">
    <cfRule type="expression" dxfId="33" priority="71">
      <formula>IF(PG_IsBlnkRowRout*PG_IsBlnkRowRoutNext=1,TRUE,FALSE)</formula>
    </cfRule>
  </conditionalFormatting>
  <conditionalFormatting sqref="I5:K126">
    <cfRule type="cellIs" dxfId="32" priority="2" operator="greaterThan">
      <formula>1</formula>
    </cfRule>
  </conditionalFormatting>
  <hyperlinks>
    <hyperlink ref="B5" location="'Fire Assay'!$A$4" display="'Fire Assay'!$A$4" xr:uid="{CAD73A34-9EBC-4A71-9E5E-835D91F0F739}"/>
    <hyperlink ref="B7" location="'PA'!$A$4" display="'PA'!$A$4" xr:uid="{70C2CD77-7191-4871-8ED6-F048BB4E341F}"/>
    <hyperlink ref="B9" location="'AR Digest 10-50g'!$A$4" display="'AR Digest 10-50g'!$A$4" xr:uid="{AD0FE3DB-D3FA-4DFC-B9C0-80BC6ECE86D3}"/>
    <hyperlink ref="B11" location="'CNL'!$A$4" display="'CNL'!$A$4" xr:uid="{8702160D-C6CD-4131-AC60-30512B23D8D1}"/>
    <hyperlink ref="B13" location="'4-Acid'!$A$4" display="'4-Acid'!$A$4" xr:uid="{7FB1E8CB-2F41-494F-88A0-FCD4E31182C0}"/>
    <hyperlink ref="B14" location="'4-Acid'!$A$22" display="'4-Acid'!$A$22" xr:uid="{27A166D1-B110-4C42-8A1A-D6568A40F578}"/>
    <hyperlink ref="B15" location="'4-Acid'!$A$40" display="'4-Acid'!$A$40" xr:uid="{D0AAB9B7-050B-42B4-90C9-BE6F60CF4F13}"/>
    <hyperlink ref="B16" location="'4-Acid'!$A$76" display="'4-Acid'!$A$76" xr:uid="{15B60E76-BA8A-4A1A-925F-E2F2F5011C3D}"/>
    <hyperlink ref="B17" location="'4-Acid'!$A$94" display="'4-Acid'!$A$94" xr:uid="{8BE5BF85-A181-4E71-A4F8-6D20E3F57BCF}"/>
    <hyperlink ref="B18" location="'4-Acid'!$A$113" display="'4-Acid'!$A$113" xr:uid="{D951350C-D095-46AF-A356-330D1F5B22D2}"/>
    <hyperlink ref="B19" location="'4-Acid'!$A$132" display="'4-Acid'!$A$132" xr:uid="{AB798ABD-9682-41D0-AAE9-4AF9B6D6A711}"/>
    <hyperlink ref="B20" location="'4-Acid'!$A$150" display="'4-Acid'!$A$150" xr:uid="{D68E98AC-A1AA-4842-B258-C600B63B0E04}"/>
    <hyperlink ref="B21" location="'4-Acid'!$A$168" display="'4-Acid'!$A$168" xr:uid="{844CAB9E-551A-4489-B349-C936F7D0756C}"/>
    <hyperlink ref="B22" location="'4-Acid'!$A$186" display="'4-Acid'!$A$186" xr:uid="{6BF96C96-8FD8-4C49-9C18-A5D966F9C5A9}"/>
    <hyperlink ref="B23" location="'4-Acid'!$A$205" display="'4-Acid'!$A$205" xr:uid="{4580BBBC-055E-45CA-BEC0-83B3B2B2F29E}"/>
    <hyperlink ref="B24" location="'4-Acid'!$A$223" display="'4-Acid'!$A$223" xr:uid="{B9C31E93-4821-403A-886B-65FA761CF0DC}"/>
    <hyperlink ref="B25" location="'4-Acid'!$A$241" display="'4-Acid'!$A$241" xr:uid="{B2C0CD8B-BC28-40F4-A8D4-B1A0403D8622}"/>
    <hyperlink ref="B26" location="'4-Acid'!$A$259" display="'4-Acid'!$A$259" xr:uid="{7B1B56B5-10BE-4B6E-A962-7024410FF690}"/>
    <hyperlink ref="B27" location="'4-Acid'!$A$277" display="'4-Acid'!$A$277" xr:uid="{1A2440F4-5227-4273-8A4A-6824A3645464}"/>
    <hyperlink ref="B28" location="'4-Acid'!$A$295" display="'4-Acid'!$A$295" xr:uid="{062681E0-052C-4CDA-8A0D-91BCDEBBE024}"/>
    <hyperlink ref="B29" location="'4-Acid'!$A$314" display="'4-Acid'!$A$314" xr:uid="{72EDAD97-EDF5-40D5-AED8-0698949F4301}"/>
    <hyperlink ref="B30" location="'4-Acid'!$A$332" display="'4-Acid'!$A$332" xr:uid="{10CA47BB-75EA-49EA-802D-4E74CAA361BE}"/>
    <hyperlink ref="B31" location="'4-Acid'!$A$351" display="'4-Acid'!$A$351" xr:uid="{58E8996C-1C8F-41DF-8DCF-532C69AF4237}"/>
    <hyperlink ref="B32" location="'4-Acid'!$A$369" display="'4-Acid'!$A$369" xr:uid="{0348CA68-C7DF-4628-8F83-653A731BB297}"/>
    <hyperlink ref="B33" location="'4-Acid'!$A$387" display="'4-Acid'!$A$387" xr:uid="{D6956CD5-FC53-46B7-AF41-43C280DFEA0D}"/>
    <hyperlink ref="B34" location="'4-Acid'!$A$423" display="'4-Acid'!$A$423" xr:uid="{A669E9EE-9D3A-49A5-BADF-14AD4208DA57}"/>
    <hyperlink ref="B35" location="'4-Acid'!$A$441" display="'4-Acid'!$A$441" xr:uid="{0614657F-9CF3-4FF7-8545-711E0BF01ED4}"/>
    <hyperlink ref="B36" location="'4-Acid'!$A$459" display="'4-Acid'!$A$459" xr:uid="{DE6A0359-7D77-44D0-A1A3-6A14D25FF16C}"/>
    <hyperlink ref="B37" location="'4-Acid'!$A$477" display="'4-Acid'!$A$477" xr:uid="{6A35E2A5-E2FF-4BF7-9B00-7F97A925E668}"/>
    <hyperlink ref="B38" location="'4-Acid'!$A$495" display="'4-Acid'!$A$495" xr:uid="{F0AAE797-93B3-488F-932D-5D4D23436003}"/>
    <hyperlink ref="B39" location="'4-Acid'!$A$513" display="'4-Acid'!$A$513" xr:uid="{3CE0346F-FA6D-499B-89EC-0DE5080B6D07}"/>
    <hyperlink ref="B40" location="'4-Acid'!$A$532" display="'4-Acid'!$A$532" xr:uid="{5D46346A-B358-4B77-8679-1F75217F57CD}"/>
    <hyperlink ref="B41" location="'4-Acid'!$A$550" display="'4-Acid'!$A$550" xr:uid="{B510FB43-E39E-48EA-920F-6905E12A9A9B}"/>
    <hyperlink ref="B42" location="'4-Acid'!$A$568" display="'4-Acid'!$A$568" xr:uid="{97E054BE-F312-482D-BC96-7C69A794847F}"/>
    <hyperlink ref="B43" location="'4-Acid'!$A$586" display="'4-Acid'!$A$586" xr:uid="{E59BFEBB-C7DF-459C-A643-43CF6CD57FB4}"/>
    <hyperlink ref="B44" location="'4-Acid'!$A$604" display="'4-Acid'!$A$604" xr:uid="{08E3765C-2168-44D2-B277-041BA892852A}"/>
    <hyperlink ref="B45" location="'4-Acid'!$A$623" display="'4-Acid'!$A$623" xr:uid="{352CDC65-E23D-48FE-9651-DB112CCEF717}"/>
    <hyperlink ref="B46" location="'4-Acid'!$A$641" display="'4-Acid'!$A$641" xr:uid="{B366FF41-06B7-4791-A4A5-1831100DB5CE}"/>
    <hyperlink ref="B47" location="'4-Acid'!$A$659" display="'4-Acid'!$A$659" xr:uid="{8FEB567C-4A65-43D5-BCDB-49F73FD53051}"/>
    <hyperlink ref="B48" location="'4-Acid'!$A$677" display="'4-Acid'!$A$677" xr:uid="{5761E544-FD87-4398-904E-23C0654CCC19}"/>
    <hyperlink ref="B49" location="'4-Acid'!$A$696" display="'4-Acid'!$A$696" xr:uid="{50BFA646-F8E6-4F81-BBB3-D42CFBD01A8F}"/>
    <hyperlink ref="B50" location="'4-Acid'!$A$732" display="'4-Acid'!$A$732" xr:uid="{5B7F502E-B259-4B8D-AA11-95C51BB2F1CD}"/>
    <hyperlink ref="B51" location="'4-Acid'!$A$750" display="'4-Acid'!$A$750" xr:uid="{78A93C7E-F9C9-4983-B705-8DE04BE487C9}"/>
    <hyperlink ref="B52" location="'4-Acid'!$A$768" display="'4-Acid'!$A$768" xr:uid="{43B70A7C-4E74-4AEC-8D3D-92741927FD53}"/>
    <hyperlink ref="B53" location="'4-Acid'!$A$786" display="'4-Acid'!$A$786" xr:uid="{47217D16-C58B-4B26-8304-BA1539591B83}"/>
    <hyperlink ref="B54" location="'4-Acid'!$A$804" display="'4-Acid'!$A$804" xr:uid="{5793B3A1-706C-46C8-8B8C-7568835FB8B9}"/>
    <hyperlink ref="B55" location="'4-Acid'!$A$823" display="'4-Acid'!$A$823" xr:uid="{6D8363AC-C7E3-4A42-A24F-120A4B0A33FE}"/>
    <hyperlink ref="B56" location="'4-Acid'!$A$841" display="'4-Acid'!$A$841" xr:uid="{E1758BF1-27A7-4398-BF1D-0EFBD150AAB5}"/>
    <hyperlink ref="B57" location="'4-Acid'!$A$859" display="'4-Acid'!$A$859" xr:uid="{E47E8FFE-26E7-4AC9-A9D7-7AD7E645FA0D}"/>
    <hyperlink ref="B58" location="'4-Acid'!$A$878" display="'4-Acid'!$A$878" xr:uid="{93EBCD00-F182-4F65-83FD-D76D632F7C82}"/>
    <hyperlink ref="B59" location="'4-Acid'!$A$896" display="'4-Acid'!$A$896" xr:uid="{E03DD3FC-179C-4F71-AB5A-5A2ABDC389AB}"/>
    <hyperlink ref="B60" location="'4-Acid'!$A$915" display="'4-Acid'!$A$915" xr:uid="{A5889699-2369-4748-A1CC-1FC78CE97FC3}"/>
    <hyperlink ref="B61" location="'4-Acid'!$A$933" display="'4-Acid'!$A$933" xr:uid="{67BE1785-7567-43F2-83D4-33C9CF201D57}"/>
    <hyperlink ref="B62" location="'4-Acid'!$A$952" display="'4-Acid'!$A$952" xr:uid="{1F3A527D-5B85-46A2-A9B3-0253067A3373}"/>
    <hyperlink ref="B63" location="'4-Acid'!$A$970" display="'4-Acid'!$A$970" xr:uid="{4CBDADFF-81DA-40CC-ADC7-F148E7006BEE}"/>
    <hyperlink ref="B64" location="'4-Acid'!$A$989" display="'4-Acid'!$A$989" xr:uid="{4327267F-2F25-41C6-908B-8265FC8A70E0}"/>
    <hyperlink ref="B65" location="'4-Acid'!$A$1008" display="'4-Acid'!$A$1008" xr:uid="{11AF2068-CE71-4064-B735-9BABB94982BE}"/>
    <hyperlink ref="B66" location="'4-Acid'!$A$1026" display="'4-Acid'!$A$1026" xr:uid="{3089152D-2D53-4AAF-A71E-BB43A2AAD768}"/>
    <hyperlink ref="B67" location="'4-Acid'!$A$1044" display="'4-Acid'!$A$1044" xr:uid="{D43EC5FD-B087-4993-8BA8-49B9D7DB9433}"/>
    <hyperlink ref="B68" location="'4-Acid'!$A$1062" display="'4-Acid'!$A$1062" xr:uid="{AAFFBD7D-8E37-4F2C-A6D9-96B547576494}"/>
    <hyperlink ref="B69" location="'4-Acid'!$A$1080" display="'4-Acid'!$A$1080" xr:uid="{87DF7E66-E709-4432-9A26-B30A002ED9FC}"/>
    <hyperlink ref="B70" location="'4-Acid'!$A$1098" display="'4-Acid'!$A$1098" xr:uid="{2C435F3D-534D-44B6-B87D-53B712100D94}"/>
    <hyperlink ref="B71" location="'4-Acid'!$A$1116" display="'4-Acid'!$A$1116" xr:uid="{8BB47401-C5A3-4F25-B867-56018BF0ACF6}"/>
    <hyperlink ref="B72" location="'4-Acid'!$A$1134" display="'4-Acid'!$A$1134" xr:uid="{115BB38F-BFC5-47A7-AE80-39FEB9A5A1FA}"/>
    <hyperlink ref="B74" location="'Aqua Regia'!$A$4" display="'Aqua Regia'!$A$4" xr:uid="{1B368887-DA2D-45B4-9BCB-BEF2BE38AD55}"/>
    <hyperlink ref="B75" location="'Aqua Regia'!$A$22" display="'Aqua Regia'!$A$22" xr:uid="{9F8EBD4F-3DE7-41C1-9614-3D32D5A7FC0A}"/>
    <hyperlink ref="B76" location="'Aqua Regia'!$A$40" display="'Aqua Regia'!$A$40" xr:uid="{8477D4CC-FD50-4A9E-A6C8-E31147CD56C0}"/>
    <hyperlink ref="B77" location="'Aqua Regia'!$A$58" display="'Aqua Regia'!$A$58" xr:uid="{287B1C8C-FC63-45D2-92A3-7BDC07E20681}"/>
    <hyperlink ref="B78" location="'Aqua Regia'!$A$76" display="'Aqua Regia'!$A$76" xr:uid="{4333EACC-24A4-4FD8-816D-2A0B7D261633}"/>
    <hyperlink ref="B79" location="'Aqua Regia'!$A$94" display="'Aqua Regia'!$A$94" xr:uid="{1AFBF751-7F46-4760-B5D9-9D25CEDB2240}"/>
    <hyperlink ref="B80" location="'Aqua Regia'!$A$112" display="'Aqua Regia'!$A$112" xr:uid="{5B036A9B-C3B3-4E48-9F98-6EACC28312A1}"/>
    <hyperlink ref="B81" location="'Aqua Regia'!$A$131" display="'Aqua Regia'!$A$131" xr:uid="{5816F325-9068-45EF-9EAF-EFDBFA5801E2}"/>
    <hyperlink ref="B82" location="'Aqua Regia'!$A$149" display="'Aqua Regia'!$A$149" xr:uid="{86CFEA52-D6EA-49EC-A572-AF33B714D878}"/>
    <hyperlink ref="B83" location="'Aqua Regia'!$A$167" display="'Aqua Regia'!$A$167" xr:uid="{1671ADF1-1D43-4600-9BF2-C3569971563B}"/>
    <hyperlink ref="B84" location="'Aqua Regia'!$A$185" display="'Aqua Regia'!$A$185" xr:uid="{0C5938E5-86BD-4C0A-979F-32EC7E452985}"/>
    <hyperlink ref="B85" location="'Aqua Regia'!$A$204" display="'Aqua Regia'!$A$204" xr:uid="{19EA5DA4-82DD-4418-B266-1FC6EFDC6407}"/>
    <hyperlink ref="B86" location="'Aqua Regia'!$A$222" display="'Aqua Regia'!$A$222" xr:uid="{68733A80-622B-4472-8978-032B7ADEE873}"/>
    <hyperlink ref="B87" location="'Aqua Regia'!$A$240" display="'Aqua Regia'!$A$240" xr:uid="{E1967526-0FF8-45ED-9D76-FB2BAACAC075}"/>
    <hyperlink ref="B88" location="'Aqua Regia'!$A$294" display="'Aqua Regia'!$A$294" xr:uid="{DBC36143-77B1-46AF-BA37-9B3D7571CFC3}"/>
    <hyperlink ref="B89" location="'Aqua Regia'!$A$312" display="'Aqua Regia'!$A$312" xr:uid="{6F184CD7-B6CE-4461-A77F-84F01CC29739}"/>
    <hyperlink ref="B90" location="'Aqua Regia'!$A$330" display="'Aqua Regia'!$A$330" xr:uid="{382E7A13-F894-4FF3-B0D9-610DAF557308}"/>
    <hyperlink ref="B91" location="'Aqua Regia'!$A$366" display="'Aqua Regia'!$A$366" xr:uid="{88652ADB-E7E1-47E2-9EDA-BC0AE5A7FF01}"/>
    <hyperlink ref="B92" location="'Aqua Regia'!$A$384" display="'Aqua Regia'!$A$384" xr:uid="{DFAEFEF9-11F3-45D9-BBA1-FE6C160BDF0F}"/>
    <hyperlink ref="B93" location="'Aqua Regia'!$A$402" display="'Aqua Regia'!$A$402" xr:uid="{CC5076A7-FAD9-44DD-A40F-36930C492969}"/>
    <hyperlink ref="B94" location="'Aqua Regia'!$A$420" display="'Aqua Regia'!$A$420" xr:uid="{5B11F739-9F1E-4DE8-875E-C555CEE5CDDE}"/>
    <hyperlink ref="B95" location="'Aqua Regia'!$A$438" display="'Aqua Regia'!$A$438" xr:uid="{866F6BE1-BD7D-401F-9A3B-D6D6E642DE19}"/>
    <hyperlink ref="B96" location="'Aqua Regia'!$A$456" display="'Aqua Regia'!$A$456" xr:uid="{5EBEAC15-D1B1-4189-A911-965BCB706D42}"/>
    <hyperlink ref="B97" location="'Aqua Regia'!$A$474" display="'Aqua Regia'!$A$474" xr:uid="{7251D252-9051-4C2E-8509-42A42957AE6C}"/>
    <hyperlink ref="B98" location="'Aqua Regia'!$A$493" display="'Aqua Regia'!$A$493" xr:uid="{08A903C2-2E5E-4C14-A218-251D0788ED43}"/>
    <hyperlink ref="B99" location="'Aqua Regia'!$A$529" display="'Aqua Regia'!$A$529" xr:uid="{42682BE5-4912-47D3-AADE-E157EF12F76B}"/>
    <hyperlink ref="B100" location="'Aqua Regia'!$A$547" display="'Aqua Regia'!$A$547" xr:uid="{9ED7F221-2273-4D30-B8D7-AA2EA6DF88EF}"/>
    <hyperlink ref="B101" location="'Aqua Regia'!$A$565" display="'Aqua Regia'!$A$565" xr:uid="{8F670017-FB9A-4527-AB88-D80090661860}"/>
    <hyperlink ref="B102" location="'Aqua Regia'!$A$584" display="'Aqua Regia'!$A$584" xr:uid="{31885457-7CFC-409C-A233-508E2E1946DA}"/>
    <hyperlink ref="B103" location="'Aqua Regia'!$A$603" display="'Aqua Regia'!$A$603" xr:uid="{6A7588DC-4956-4490-9100-2D4210B42406}"/>
    <hyperlink ref="B104" location="'Aqua Regia'!$A$640" display="'Aqua Regia'!$A$640" xr:uid="{0C3078ED-3109-4FF7-8F19-2D6873C072A3}"/>
    <hyperlink ref="B105" location="'Aqua Regia'!$A$658" display="'Aqua Regia'!$A$658" xr:uid="{F1C9868E-CD8E-4139-93ED-B2542AC07A85}"/>
    <hyperlink ref="B106" location="'Aqua Regia'!$A$676" display="'Aqua Regia'!$A$676" xr:uid="{4F1429DC-65E6-4BB5-8E0A-992AC124F8B0}"/>
    <hyperlink ref="B107" location="'Aqua Regia'!$A$713" display="'Aqua Regia'!$A$713" xr:uid="{E2DFE0C4-9950-4A86-95B8-441706292546}"/>
    <hyperlink ref="B108" location="'Aqua Regia'!$A$749" display="'Aqua Regia'!$A$749" xr:uid="{EA26D30D-FC07-49CC-82B9-64196DDCE25A}"/>
    <hyperlink ref="B109" location="'Aqua Regia'!$A$767" display="'Aqua Regia'!$A$767" xr:uid="{23072C94-9D77-4AE9-BB1D-E882B6300D43}"/>
    <hyperlink ref="B110" location="'Aqua Regia'!$A$785" display="'Aqua Regia'!$A$785" xr:uid="{532897B9-6B13-4CFF-AE22-B1BC4E268CFD}"/>
    <hyperlink ref="B111" location="'Aqua Regia'!$A$803" display="'Aqua Regia'!$A$803" xr:uid="{0250601B-B2D9-4359-A3E8-734F95C65F4D}"/>
    <hyperlink ref="B112" location="'Aqua Regia'!$A$821" display="'Aqua Regia'!$A$821" xr:uid="{9E57F3D3-AFE3-47E3-92B9-6C46B0C057AA}"/>
    <hyperlink ref="B113" location="'Aqua Regia'!$A$876" display="'Aqua Regia'!$A$876" xr:uid="{6ED5EF5C-47A8-4154-84FC-D22D54D6AEB4}"/>
    <hyperlink ref="B114" location="'Aqua Regia'!$A$895" display="'Aqua Regia'!$A$895" xr:uid="{BCFA93F0-4CB5-4B67-ABB4-C4932184CEC1}"/>
    <hyperlink ref="B115" location="'Aqua Regia'!$A$913" display="'Aqua Regia'!$A$913" xr:uid="{F9069617-7D9F-4352-A685-4EB8C9E2379A}"/>
    <hyperlink ref="B116" location="'Aqua Regia'!$A$931" display="'Aqua Regia'!$A$931" xr:uid="{D4AD1F0E-9AAA-4BEF-8930-D38C6808730A}"/>
    <hyperlink ref="B117" location="'Aqua Regia'!$A$949" display="'Aqua Regia'!$A$949" xr:uid="{1DD9875B-F687-4BDC-A422-C650F6B51BA3}"/>
    <hyperlink ref="B118" location="'Aqua Regia'!$A$968" display="'Aqua Regia'!$A$968" xr:uid="{C7FCBD2E-D653-45F8-AD8E-6E469C4C1DF6}"/>
    <hyperlink ref="B119" location="'Aqua Regia'!$A$986" display="'Aqua Regia'!$A$986" xr:uid="{97D63AB8-CB75-4F30-9899-DA1159C8CFF9}"/>
    <hyperlink ref="B120" location="'Aqua Regia'!$A$1004" display="'Aqua Regia'!$A$1004" xr:uid="{C57E76D7-582D-485C-81D9-79468831325E}"/>
    <hyperlink ref="B121" location="'Aqua Regia'!$A$1040" display="'Aqua Regia'!$A$1040" xr:uid="{337C9FF1-E66B-4F63-B137-DDF9F7F6D63E}"/>
    <hyperlink ref="B122" location="'Aqua Regia'!$A$1059" display="'Aqua Regia'!$A$1059" xr:uid="{3981FCF9-885B-41FA-AB45-9D35F3B1E4AA}"/>
    <hyperlink ref="B123" location="'Aqua Regia'!$A$1077" display="'Aqua Regia'!$A$1077" xr:uid="{D91F1692-A772-43A8-960F-64043075CCE0}"/>
    <hyperlink ref="B124" location="'Aqua Regia'!$A$1096" display="'Aqua Regia'!$A$1096" xr:uid="{CFF836AC-B304-4FBE-BBF5-6C9911AD42FA}"/>
    <hyperlink ref="B125" location="'Aqua Regia'!$A$1132" display="'Aqua Regia'!$A$1132" xr:uid="{F11DB775-FACC-4370-8E0F-6B29DC831FF7}"/>
    <hyperlink ref="B126" location="'Aqua Regia'!$A$1150" display="'Aqua Regia'!$A$1150" xr:uid="{04FFE82D-78E0-4B99-BA84-C92115F1B2E2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9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698</v>
      </c>
      <c r="C1" s="34"/>
    </row>
    <row r="2" spans="2:10" ht="27.95" customHeight="1">
      <c r="B2" s="41" t="s">
        <v>83</v>
      </c>
      <c r="C2" s="41" t="s">
        <v>84</v>
      </c>
    </row>
    <row r="3" spans="2:10" ht="15" customHeight="1">
      <c r="B3" s="42" t="s">
        <v>90</v>
      </c>
      <c r="C3" s="42" t="s">
        <v>91</v>
      </c>
    </row>
    <row r="4" spans="2:10" ht="15" customHeight="1">
      <c r="B4" s="43" t="s">
        <v>94</v>
      </c>
      <c r="C4" s="43" t="s">
        <v>131</v>
      </c>
    </row>
    <row r="5" spans="2:10" ht="15" customHeight="1">
      <c r="B5" s="43" t="s">
        <v>88</v>
      </c>
      <c r="C5" s="43" t="s">
        <v>89</v>
      </c>
    </row>
    <row r="6" spans="2:10" ht="15" customHeight="1">
      <c r="B6" s="43" t="s">
        <v>92</v>
      </c>
      <c r="C6" s="43" t="s">
        <v>87</v>
      </c>
    </row>
    <row r="7" spans="2:10" ht="15" customHeight="1">
      <c r="B7" s="43" t="s">
        <v>86</v>
      </c>
      <c r="C7" s="85" t="s">
        <v>132</v>
      </c>
    </row>
    <row r="8" spans="2:10" ht="15" customHeight="1" thickBot="1">
      <c r="B8" s="43" t="s">
        <v>85</v>
      </c>
      <c r="C8" s="85" t="s">
        <v>133</v>
      </c>
    </row>
    <row r="9" spans="2:10" ht="15" customHeight="1">
      <c r="B9" s="70" t="s">
        <v>130</v>
      </c>
      <c r="C9" s="156"/>
    </row>
    <row r="10" spans="2:10" ht="15" customHeight="1">
      <c r="B10" s="43" t="s">
        <v>302</v>
      </c>
      <c r="C10" s="43" t="s">
        <v>350</v>
      </c>
    </row>
    <row r="11" spans="2:10" ht="15" customHeight="1">
      <c r="B11" s="43" t="s">
        <v>114</v>
      </c>
      <c r="C11" s="43" t="s">
        <v>351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303</v>
      </c>
      <c r="C12" s="43" t="s">
        <v>352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349</v>
      </c>
      <c r="C13" s="43" t="s">
        <v>353</v>
      </c>
    </row>
    <row r="14" spans="2:10" ht="15" customHeight="1">
      <c r="B14" s="43" t="s">
        <v>288</v>
      </c>
      <c r="C14" s="43" t="s">
        <v>354</v>
      </c>
    </row>
    <row r="15" spans="2:10" ht="15" customHeight="1">
      <c r="B15" s="43" t="s">
        <v>289</v>
      </c>
      <c r="C15" s="43" t="s">
        <v>355</v>
      </c>
    </row>
    <row r="16" spans="2:10" ht="15" customHeight="1">
      <c r="B16" s="43" t="s">
        <v>290</v>
      </c>
      <c r="C16" s="43" t="s">
        <v>356</v>
      </c>
    </row>
    <row r="17" spans="2:3" ht="15" customHeight="1">
      <c r="B17" s="43" t="s">
        <v>324</v>
      </c>
      <c r="C17" s="43" t="s">
        <v>357</v>
      </c>
    </row>
    <row r="18" spans="2:3" ht="15" customHeight="1">
      <c r="B18" s="43" t="s">
        <v>98</v>
      </c>
      <c r="C18" s="43" t="s">
        <v>358</v>
      </c>
    </row>
    <row r="19" spans="2:3" ht="15" customHeight="1">
      <c r="B19" s="43" t="s">
        <v>295</v>
      </c>
      <c r="C19" s="43" t="s">
        <v>359</v>
      </c>
    </row>
    <row r="20" spans="2:3" ht="15" customHeight="1">
      <c r="B20" s="43" t="s">
        <v>296</v>
      </c>
      <c r="C20" s="43" t="s">
        <v>360</v>
      </c>
    </row>
    <row r="21" spans="2:3" ht="15" customHeight="1">
      <c r="B21" s="43" t="s">
        <v>297</v>
      </c>
      <c r="C21" s="43" t="s">
        <v>361</v>
      </c>
    </row>
    <row r="22" spans="2:3" ht="15" customHeight="1">
      <c r="B22" s="43" t="s">
        <v>256</v>
      </c>
      <c r="C22" s="43" t="s">
        <v>362</v>
      </c>
    </row>
    <row r="23" spans="2:3" ht="15" customHeight="1">
      <c r="B23" s="43" t="s">
        <v>258</v>
      </c>
      <c r="C23" s="43" t="s">
        <v>363</v>
      </c>
    </row>
    <row r="24" spans="2:3" ht="15" customHeight="1">
      <c r="B24" s="43" t="s">
        <v>257</v>
      </c>
      <c r="C24" s="43" t="s">
        <v>364</v>
      </c>
    </row>
    <row r="25" spans="2:3" ht="15" customHeight="1">
      <c r="B25" s="43" t="s">
        <v>113</v>
      </c>
      <c r="C25" s="43" t="s">
        <v>365</v>
      </c>
    </row>
    <row r="26" spans="2:3" ht="15" customHeight="1">
      <c r="B26" s="43" t="s">
        <v>99</v>
      </c>
      <c r="C26" s="43" t="s">
        <v>366</v>
      </c>
    </row>
    <row r="27" spans="2:3" ht="15" customHeight="1">
      <c r="B27" s="43" t="s">
        <v>348</v>
      </c>
      <c r="C27" s="43" t="s">
        <v>367</v>
      </c>
    </row>
    <row r="28" spans="2:3" ht="15" customHeight="1">
      <c r="B28" s="43" t="s">
        <v>285</v>
      </c>
      <c r="C28" s="43" t="s">
        <v>368</v>
      </c>
    </row>
    <row r="29" spans="2:3" ht="15" customHeight="1">
      <c r="B29" s="154" t="s">
        <v>369</v>
      </c>
      <c r="C29" s="155"/>
    </row>
    <row r="30" spans="2:3" ht="15" customHeight="1">
      <c r="B30" s="44" t="s">
        <v>267</v>
      </c>
      <c r="C30" s="44" t="s">
        <v>370</v>
      </c>
    </row>
    <row r="31" spans="2:3" ht="15" customHeight="1">
      <c r="B31" s="58"/>
      <c r="C31" s="59"/>
    </row>
    <row r="32" spans="2:3" ht="15">
      <c r="B32" s="60" t="s">
        <v>125</v>
      </c>
      <c r="C32" s="61" t="s">
        <v>118</v>
      </c>
    </row>
    <row r="33" spans="2:3">
      <c r="B33" s="62"/>
      <c r="C33" s="61"/>
    </row>
    <row r="34" spans="2:3">
      <c r="B34" s="63" t="s">
        <v>122</v>
      </c>
      <c r="C34" s="64" t="s">
        <v>121</v>
      </c>
    </row>
    <row r="35" spans="2:3">
      <c r="B35" s="62"/>
      <c r="C35" s="61"/>
    </row>
    <row r="36" spans="2:3">
      <c r="B36" s="65" t="s">
        <v>119</v>
      </c>
      <c r="C36" s="64" t="s">
        <v>120</v>
      </c>
    </row>
    <row r="37" spans="2:3">
      <c r="B37" s="66"/>
      <c r="C37" s="67"/>
    </row>
    <row r="38" spans="2:3">
      <c r="B38"/>
      <c r="C38"/>
    </row>
    <row r="39" spans="2:3">
      <c r="B39"/>
      <c r="C39"/>
    </row>
  </sheetData>
  <sortState xmlns:xlrd2="http://schemas.microsoft.com/office/spreadsheetml/2017/richdata2" ref="B3:C7">
    <sortCondition ref="B3:B7"/>
  </sortState>
  <conditionalFormatting sqref="B3:C31">
    <cfRule type="expression" dxfId="3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46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697</v>
      </c>
      <c r="C1" s="34"/>
    </row>
    <row r="2" spans="2:9" ht="27.95" customHeight="1">
      <c r="B2" s="69" t="s">
        <v>126</v>
      </c>
      <c r="C2" s="41" t="s">
        <v>127</v>
      </c>
    </row>
    <row r="3" spans="2:9" ht="15" customHeight="1">
      <c r="B3" s="151"/>
      <c r="C3" s="42" t="s">
        <v>128</v>
      </c>
    </row>
    <row r="4" spans="2:9" ht="15" customHeight="1">
      <c r="B4" s="152"/>
      <c r="C4" s="43" t="s">
        <v>371</v>
      </c>
    </row>
    <row r="5" spans="2:9" ht="15" customHeight="1">
      <c r="B5" s="152"/>
      <c r="C5" s="43" t="s">
        <v>372</v>
      </c>
    </row>
    <row r="6" spans="2:9" ht="15" customHeight="1">
      <c r="B6" s="152"/>
      <c r="C6" s="43" t="s">
        <v>373</v>
      </c>
    </row>
    <row r="7" spans="2:9" ht="15" customHeight="1">
      <c r="B7" s="152"/>
      <c r="C7" s="43" t="s">
        <v>374</v>
      </c>
    </row>
    <row r="8" spans="2:9" ht="15" customHeight="1">
      <c r="B8" s="152"/>
      <c r="C8" s="43" t="s">
        <v>375</v>
      </c>
    </row>
    <row r="9" spans="2:9" ht="15" customHeight="1">
      <c r="B9" s="152"/>
      <c r="C9" s="43" t="s">
        <v>376</v>
      </c>
      <c r="D9" s="5"/>
      <c r="E9" s="5"/>
      <c r="G9" s="5"/>
      <c r="H9" s="5"/>
      <c r="I9" s="5"/>
    </row>
    <row r="10" spans="2:9" ht="15" customHeight="1">
      <c r="B10" s="152"/>
      <c r="C10" s="43" t="s">
        <v>129</v>
      </c>
      <c r="D10" s="5"/>
      <c r="E10" s="5"/>
      <c r="G10" s="5"/>
      <c r="H10" s="5"/>
      <c r="I10" s="5"/>
    </row>
    <row r="11" spans="2:9" ht="15" customHeight="1">
      <c r="B11" s="152"/>
      <c r="C11" s="43" t="s">
        <v>377</v>
      </c>
    </row>
    <row r="12" spans="2:9" ht="15" customHeight="1">
      <c r="B12" s="152"/>
      <c r="C12" s="43" t="s">
        <v>378</v>
      </c>
    </row>
    <row r="13" spans="2:9" ht="15" customHeight="1">
      <c r="B13" s="152"/>
      <c r="C13" s="43" t="s">
        <v>379</v>
      </c>
    </row>
    <row r="14" spans="2:9" ht="15" customHeight="1">
      <c r="B14" s="152"/>
      <c r="C14" s="43" t="s">
        <v>380</v>
      </c>
    </row>
    <row r="15" spans="2:9" ht="15" customHeight="1">
      <c r="B15" s="152"/>
      <c r="C15" s="43" t="s">
        <v>381</v>
      </c>
    </row>
    <row r="16" spans="2:9" ht="15" customHeight="1">
      <c r="B16" s="152"/>
      <c r="C16" s="43" t="s">
        <v>382</v>
      </c>
    </row>
    <row r="17" spans="2:3" ht="15" customHeight="1">
      <c r="B17" s="152"/>
      <c r="C17" s="43" t="s">
        <v>383</v>
      </c>
    </row>
    <row r="18" spans="2:3" ht="15" customHeight="1">
      <c r="B18" s="152"/>
      <c r="C18" s="43" t="s">
        <v>384</v>
      </c>
    </row>
    <row r="19" spans="2:3" ht="15" customHeight="1">
      <c r="B19" s="152"/>
      <c r="C19" s="43" t="s">
        <v>385</v>
      </c>
    </row>
    <row r="20" spans="2:3" ht="15" customHeight="1">
      <c r="B20" s="152"/>
      <c r="C20" s="43" t="s">
        <v>386</v>
      </c>
    </row>
    <row r="21" spans="2:3" ht="15" customHeight="1">
      <c r="B21" s="152"/>
      <c r="C21" s="43" t="s">
        <v>387</v>
      </c>
    </row>
    <row r="22" spans="2:3" ht="15" customHeight="1">
      <c r="B22" s="152"/>
      <c r="C22" s="43" t="s">
        <v>388</v>
      </c>
    </row>
    <row r="23" spans="2:3" ht="15" customHeight="1">
      <c r="B23" s="152"/>
      <c r="C23" s="43" t="s">
        <v>389</v>
      </c>
    </row>
    <row r="24" spans="2:3" ht="15" customHeight="1">
      <c r="B24" s="152"/>
      <c r="C24" s="43" t="s">
        <v>390</v>
      </c>
    </row>
    <row r="25" spans="2:3" ht="15" customHeight="1">
      <c r="B25" s="152"/>
      <c r="C25" s="43" t="s">
        <v>391</v>
      </c>
    </row>
    <row r="26" spans="2:3" ht="15" customHeight="1">
      <c r="B26" s="152"/>
      <c r="C26" s="43" t="s">
        <v>392</v>
      </c>
    </row>
    <row r="27" spans="2:3" ht="15" customHeight="1">
      <c r="B27" s="152"/>
      <c r="C27" s="43" t="s">
        <v>393</v>
      </c>
    </row>
    <row r="28" spans="2:3" ht="15" customHeight="1">
      <c r="B28" s="152"/>
      <c r="C28" s="43" t="s">
        <v>394</v>
      </c>
    </row>
    <row r="29" spans="2:3" ht="15" customHeight="1">
      <c r="B29" s="152"/>
      <c r="C29" s="43" t="s">
        <v>395</v>
      </c>
    </row>
    <row r="30" spans="2:3" ht="15" customHeight="1">
      <c r="B30" s="152"/>
      <c r="C30" s="43" t="s">
        <v>396</v>
      </c>
    </row>
    <row r="31" spans="2:3" ht="15" customHeight="1">
      <c r="B31" s="152"/>
      <c r="C31" s="43" t="s">
        <v>397</v>
      </c>
    </row>
    <row r="32" spans="2:3" ht="15" customHeight="1">
      <c r="B32" s="152"/>
      <c r="C32" s="43" t="s">
        <v>398</v>
      </c>
    </row>
    <row r="33" spans="2:3" ht="15" customHeight="1">
      <c r="B33" s="152"/>
      <c r="C33" s="43" t="s">
        <v>399</v>
      </c>
    </row>
    <row r="34" spans="2:3" ht="15" customHeight="1">
      <c r="B34" s="152"/>
      <c r="C34" s="43" t="s">
        <v>400</v>
      </c>
    </row>
    <row r="35" spans="2:3" ht="15" customHeight="1">
      <c r="B35" s="152"/>
      <c r="C35" s="43" t="s">
        <v>401</v>
      </c>
    </row>
    <row r="36" spans="2:3" ht="15" customHeight="1">
      <c r="B36" s="152"/>
      <c r="C36" s="43" t="s">
        <v>402</v>
      </c>
    </row>
    <row r="37" spans="2:3" ht="15" customHeight="1">
      <c r="B37" s="152"/>
      <c r="C37" s="43" t="s">
        <v>403</v>
      </c>
    </row>
    <row r="38" spans="2:3" ht="15" customHeight="1">
      <c r="B38" s="152"/>
      <c r="C38" s="43" t="s">
        <v>404</v>
      </c>
    </row>
    <row r="39" spans="2:3" ht="15" customHeight="1">
      <c r="B39" s="152"/>
      <c r="C39" s="43" t="s">
        <v>405</v>
      </c>
    </row>
    <row r="40" spans="2:3" ht="15" customHeight="1">
      <c r="B40" s="152"/>
      <c r="C40" s="43" t="s">
        <v>406</v>
      </c>
    </row>
    <row r="41" spans="2:3" ht="15" customHeight="1">
      <c r="B41" s="152"/>
      <c r="C41" s="43" t="s">
        <v>407</v>
      </c>
    </row>
    <row r="42" spans="2:3" ht="15" customHeight="1">
      <c r="B42" s="152"/>
      <c r="C42" s="43" t="s">
        <v>408</v>
      </c>
    </row>
    <row r="43" spans="2:3" ht="15" customHeight="1">
      <c r="B43" s="152"/>
      <c r="C43" s="43" t="s">
        <v>409</v>
      </c>
    </row>
    <row r="44" spans="2:3" ht="15" customHeight="1">
      <c r="B44" s="152"/>
      <c r="C44" s="43" t="s">
        <v>410</v>
      </c>
    </row>
    <row r="45" spans="2:3" ht="15" customHeight="1">
      <c r="B45" s="152"/>
      <c r="C45" s="43" t="s">
        <v>411</v>
      </c>
    </row>
    <row r="46" spans="2:3" ht="15" customHeight="1">
      <c r="B46" s="153"/>
      <c r="C46" s="44" t="s">
        <v>412</v>
      </c>
    </row>
  </sheetData>
  <conditionalFormatting sqref="B3:C46">
    <cfRule type="expression" dxfId="3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4"/>
      <c r="B1" s="137" t="s">
        <v>704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6"/>
    </row>
    <row r="2" spans="1:14" ht="36.75" customHeight="1" thickBot="1">
      <c r="A2" s="129" t="s">
        <v>199</v>
      </c>
      <c r="B2" s="130" t="s">
        <v>198</v>
      </c>
      <c r="C2" s="131" t="s">
        <v>197</v>
      </c>
      <c r="D2" s="130" t="s">
        <v>110</v>
      </c>
      <c r="E2" s="130" t="s">
        <v>200</v>
      </c>
      <c r="F2" s="132" t="s">
        <v>196</v>
      </c>
      <c r="G2" s="130" t="s">
        <v>195</v>
      </c>
      <c r="H2" s="133" t="s">
        <v>194</v>
      </c>
      <c r="I2" s="142" t="s">
        <v>202</v>
      </c>
      <c r="J2" s="92" t="s">
        <v>203</v>
      </c>
      <c r="K2" s="93"/>
      <c r="L2" s="93"/>
      <c r="M2" s="93"/>
      <c r="N2" s="94"/>
    </row>
    <row r="3" spans="1:14" ht="18" customHeight="1">
      <c r="A3" s="95">
        <v>2</v>
      </c>
      <c r="B3" s="96">
        <v>1</v>
      </c>
      <c r="C3" s="97" t="s">
        <v>204</v>
      </c>
      <c r="D3" s="96">
        <v>1</v>
      </c>
      <c r="E3" s="96">
        <v>4</v>
      </c>
      <c r="F3" s="96">
        <v>1</v>
      </c>
      <c r="G3" s="96">
        <v>267879</v>
      </c>
      <c r="H3" s="98">
        <v>8.7663000000000005E-2</v>
      </c>
      <c r="I3" s="258">
        <v>11.984008808551934</v>
      </c>
      <c r="J3" s="99">
        <f>IF(ISNUMBER($I3),(($I3-$I$23)*$I$27)+$I$23,"-     ")</f>
        <v>11.773564863457633</v>
      </c>
      <c r="K3" s="100"/>
      <c r="L3" s="100"/>
      <c r="M3" s="97"/>
      <c r="N3" s="101"/>
    </row>
    <row r="4" spans="1:14" ht="18" customHeight="1">
      <c r="A4" s="102">
        <v>2</v>
      </c>
      <c r="B4" s="103">
        <v>1</v>
      </c>
      <c r="C4" s="91" t="s">
        <v>204</v>
      </c>
      <c r="D4" s="103">
        <v>1</v>
      </c>
      <c r="E4" s="103">
        <v>9</v>
      </c>
      <c r="F4" s="103">
        <v>3</v>
      </c>
      <c r="G4" s="103">
        <v>267880</v>
      </c>
      <c r="H4" s="104">
        <v>8.6923E-2</v>
      </c>
      <c r="I4" s="259">
        <v>11.853685557085365</v>
      </c>
      <c r="J4" s="105">
        <f t="shared" ref="J4:J21" si="0">IF(ISNUMBER($I4),(($I4-$I$23)*$I$27)+$I$23,"-     ")</f>
        <v>11.766594792661726</v>
      </c>
      <c r="K4" s="106"/>
      <c r="L4" s="106"/>
      <c r="M4" s="106"/>
      <c r="N4" s="107"/>
    </row>
    <row r="5" spans="1:14" ht="18" customHeight="1">
      <c r="A5" s="102">
        <v>2</v>
      </c>
      <c r="B5" s="103">
        <v>1</v>
      </c>
      <c r="C5" s="91" t="s">
        <v>204</v>
      </c>
      <c r="D5" s="103">
        <v>1</v>
      </c>
      <c r="E5" s="103">
        <v>3</v>
      </c>
      <c r="F5" s="103">
        <v>6</v>
      </c>
      <c r="G5" s="103">
        <v>267881</v>
      </c>
      <c r="H5" s="104">
        <v>8.8077000000000003E-2</v>
      </c>
      <c r="I5" s="259">
        <v>11.353165248475323</v>
      </c>
      <c r="J5" s="105">
        <f t="shared" si="0"/>
        <v>11.739825494424135</v>
      </c>
      <c r="K5" s="106"/>
      <c r="L5" s="106"/>
      <c r="M5" s="106"/>
      <c r="N5" s="107"/>
    </row>
    <row r="6" spans="1:14" ht="18" customHeight="1">
      <c r="A6" s="102">
        <v>2</v>
      </c>
      <c r="B6" s="103">
        <v>1</v>
      </c>
      <c r="C6" s="91" t="s">
        <v>204</v>
      </c>
      <c r="D6" s="103">
        <v>1</v>
      </c>
      <c r="E6" s="103">
        <v>8</v>
      </c>
      <c r="F6" s="103">
        <v>10</v>
      </c>
      <c r="G6" s="103">
        <v>267882</v>
      </c>
      <c r="H6" s="104">
        <v>8.7580000000000005E-2</v>
      </c>
      <c r="I6" s="259">
        <v>12.088188389320759</v>
      </c>
      <c r="J6" s="105">
        <f t="shared" si="0"/>
        <v>11.779136693850715</v>
      </c>
      <c r="K6" s="106"/>
      <c r="L6" s="106"/>
      <c r="M6" s="106"/>
      <c r="N6" s="107"/>
    </row>
    <row r="7" spans="1:14" ht="18" customHeight="1">
      <c r="A7" s="102">
        <v>2</v>
      </c>
      <c r="B7" s="103">
        <v>1</v>
      </c>
      <c r="C7" s="91" t="s">
        <v>204</v>
      </c>
      <c r="D7" s="103">
        <v>1</v>
      </c>
      <c r="E7" s="103">
        <v>14</v>
      </c>
      <c r="F7" s="103">
        <v>12</v>
      </c>
      <c r="G7" s="103">
        <v>267883</v>
      </c>
      <c r="H7" s="104">
        <v>8.7948999999999999E-2</v>
      </c>
      <c r="I7" s="259">
        <v>11.667957965827931</v>
      </c>
      <c r="J7" s="105">
        <f t="shared" si="0"/>
        <v>11.756661534818249</v>
      </c>
      <c r="K7" s="106"/>
      <c r="L7" s="106"/>
      <c r="M7" s="106"/>
      <c r="N7" s="107"/>
    </row>
    <row r="8" spans="1:14" ht="18" customHeight="1">
      <c r="A8" s="102">
        <v>2</v>
      </c>
      <c r="B8" s="103">
        <v>1</v>
      </c>
      <c r="C8" s="91" t="s">
        <v>204</v>
      </c>
      <c r="D8" s="103">
        <v>1</v>
      </c>
      <c r="E8" s="103">
        <v>11</v>
      </c>
      <c r="F8" s="103">
        <v>7</v>
      </c>
      <c r="G8" s="103">
        <v>267884</v>
      </c>
      <c r="H8" s="104">
        <v>8.5263000000000005E-2</v>
      </c>
      <c r="I8" s="259">
        <v>11.913940680322725</v>
      </c>
      <c r="J8" s="105">
        <f t="shared" si="0"/>
        <v>11.769817413875165</v>
      </c>
      <c r="K8" s="106"/>
      <c r="L8" s="106"/>
      <c r="M8" s="106"/>
      <c r="N8" s="107"/>
    </row>
    <row r="9" spans="1:14" ht="18" customHeight="1">
      <c r="A9" s="102">
        <v>2</v>
      </c>
      <c r="B9" s="103">
        <v>1</v>
      </c>
      <c r="C9" s="91" t="s">
        <v>204</v>
      </c>
      <c r="D9" s="103">
        <v>1</v>
      </c>
      <c r="E9" s="103">
        <v>5</v>
      </c>
      <c r="F9" s="103">
        <v>3</v>
      </c>
      <c r="G9" s="103">
        <v>267885</v>
      </c>
      <c r="H9" s="104">
        <v>8.5123000000000004E-2</v>
      </c>
      <c r="I9" s="259">
        <v>11.648758476846824</v>
      </c>
      <c r="J9" s="105">
        <f t="shared" si="0"/>
        <v>11.755634689677896</v>
      </c>
      <c r="K9" s="106"/>
      <c r="L9" s="106"/>
      <c r="M9" s="106"/>
      <c r="N9" s="107"/>
    </row>
    <row r="10" spans="1:14" ht="18" customHeight="1">
      <c r="A10" s="102">
        <v>2</v>
      </c>
      <c r="B10" s="103">
        <v>1</v>
      </c>
      <c r="C10" s="91" t="s">
        <v>204</v>
      </c>
      <c r="D10" s="103">
        <v>1</v>
      </c>
      <c r="E10" s="103">
        <v>2</v>
      </c>
      <c r="F10" s="103">
        <v>4</v>
      </c>
      <c r="G10" s="103">
        <v>267886</v>
      </c>
      <c r="H10" s="104">
        <v>8.7886000000000006E-2</v>
      </c>
      <c r="I10" s="259">
        <v>11.528752900210335</v>
      </c>
      <c r="J10" s="105">
        <f t="shared" si="0"/>
        <v>11.749216438478305</v>
      </c>
      <c r="K10" s="106"/>
      <c r="L10" s="106"/>
      <c r="M10" s="106"/>
      <c r="N10" s="107"/>
    </row>
    <row r="11" spans="1:14" ht="18" customHeight="1">
      <c r="A11" s="102">
        <v>2</v>
      </c>
      <c r="B11" s="103">
        <v>1</v>
      </c>
      <c r="C11" s="91" t="s">
        <v>204</v>
      </c>
      <c r="D11" s="103">
        <v>1</v>
      </c>
      <c r="E11" s="103">
        <v>6</v>
      </c>
      <c r="F11" s="103">
        <v>10</v>
      </c>
      <c r="G11" s="103">
        <v>267887</v>
      </c>
      <c r="H11" s="104">
        <v>8.5098999999999994E-2</v>
      </c>
      <c r="I11" s="259">
        <v>11.890519717559448</v>
      </c>
      <c r="J11" s="105">
        <f t="shared" si="0"/>
        <v>11.768564791900719</v>
      </c>
      <c r="K11" s="106"/>
      <c r="L11" s="106"/>
      <c r="M11" s="106"/>
      <c r="N11" s="107"/>
    </row>
    <row r="12" spans="1:14" ht="18" customHeight="1">
      <c r="A12" s="102">
        <v>2</v>
      </c>
      <c r="B12" s="103">
        <v>1</v>
      </c>
      <c r="C12" s="91" t="s">
        <v>204</v>
      </c>
      <c r="D12" s="103">
        <v>1</v>
      </c>
      <c r="E12" s="103">
        <v>10</v>
      </c>
      <c r="F12" s="103">
        <v>9</v>
      </c>
      <c r="G12" s="103">
        <v>267888</v>
      </c>
      <c r="H12" s="104">
        <v>8.5370000000000001E-2</v>
      </c>
      <c r="I12" s="259">
        <v>11.850643415989621</v>
      </c>
      <c r="J12" s="105">
        <f t="shared" si="0"/>
        <v>11.766432090008363</v>
      </c>
      <c r="K12" s="106"/>
      <c r="L12" s="106"/>
      <c r="M12" s="106"/>
      <c r="N12" s="107"/>
    </row>
    <row r="13" spans="1:14" ht="18" customHeight="1">
      <c r="A13" s="102">
        <v>2</v>
      </c>
      <c r="B13" s="103">
        <v>1</v>
      </c>
      <c r="C13" s="91" t="s">
        <v>204</v>
      </c>
      <c r="D13" s="103">
        <v>1</v>
      </c>
      <c r="E13" s="103">
        <v>1</v>
      </c>
      <c r="F13" s="103">
        <v>11</v>
      </c>
      <c r="G13" s="103">
        <v>267889</v>
      </c>
      <c r="H13" s="104">
        <v>8.2972000000000004E-2</v>
      </c>
      <c r="I13" s="259">
        <v>11.759062014304716</v>
      </c>
      <c r="J13" s="105">
        <f t="shared" si="0"/>
        <v>11.761534047286524</v>
      </c>
      <c r="K13" s="106"/>
      <c r="L13" s="106"/>
      <c r="M13" s="106"/>
      <c r="N13" s="107"/>
    </row>
    <row r="14" spans="1:14" ht="18" customHeight="1">
      <c r="A14" s="102">
        <v>2</v>
      </c>
      <c r="B14" s="103">
        <v>1</v>
      </c>
      <c r="C14" s="91" t="s">
        <v>204</v>
      </c>
      <c r="D14" s="103">
        <v>1</v>
      </c>
      <c r="E14" s="103">
        <v>19</v>
      </c>
      <c r="F14" s="103">
        <v>2</v>
      </c>
      <c r="G14" s="103">
        <v>267890</v>
      </c>
      <c r="H14" s="104">
        <v>8.3927000000000002E-2</v>
      </c>
      <c r="I14" s="259">
        <v>11.522223768728795</v>
      </c>
      <c r="J14" s="105">
        <f t="shared" si="0"/>
        <v>11.748867241323154</v>
      </c>
      <c r="K14" s="106"/>
      <c r="L14" s="106"/>
      <c r="M14" s="106"/>
      <c r="N14" s="107"/>
    </row>
    <row r="15" spans="1:14" ht="18" customHeight="1">
      <c r="A15" s="102">
        <v>2</v>
      </c>
      <c r="B15" s="103">
        <v>1</v>
      </c>
      <c r="C15" s="91" t="s">
        <v>204</v>
      </c>
      <c r="D15" s="103">
        <v>1</v>
      </c>
      <c r="E15" s="103">
        <v>12</v>
      </c>
      <c r="F15" s="103">
        <v>9</v>
      </c>
      <c r="G15" s="103">
        <v>267891</v>
      </c>
      <c r="H15" s="104">
        <v>8.4376000000000007E-2</v>
      </c>
      <c r="I15" s="259">
        <v>11.985253298187885</v>
      </c>
      <c r="J15" s="105">
        <f t="shared" si="0"/>
        <v>11.773631422423664</v>
      </c>
      <c r="K15" s="106"/>
      <c r="L15" s="106"/>
      <c r="M15" s="106"/>
      <c r="N15" s="107"/>
    </row>
    <row r="16" spans="1:14" ht="18" customHeight="1">
      <c r="A16" s="102">
        <v>2</v>
      </c>
      <c r="B16" s="103">
        <v>1</v>
      </c>
      <c r="C16" s="91" t="s">
        <v>204</v>
      </c>
      <c r="D16" s="103">
        <v>1</v>
      </c>
      <c r="E16" s="103">
        <v>16</v>
      </c>
      <c r="F16" s="103">
        <v>4</v>
      </c>
      <c r="G16" s="103">
        <v>267892</v>
      </c>
      <c r="H16" s="104">
        <v>8.5339999999999999E-2</v>
      </c>
      <c r="I16" s="259">
        <v>11.788115791770258</v>
      </c>
      <c r="J16" s="105">
        <f t="shared" si="0"/>
        <v>11.763087928758514</v>
      </c>
      <c r="K16" s="106"/>
      <c r="L16" s="106"/>
      <c r="M16" s="106"/>
      <c r="N16" s="107"/>
    </row>
    <row r="17" spans="1:14" ht="18" customHeight="1">
      <c r="A17" s="102">
        <v>2</v>
      </c>
      <c r="B17" s="103">
        <v>1</v>
      </c>
      <c r="C17" s="91" t="s">
        <v>204</v>
      </c>
      <c r="D17" s="103">
        <v>1</v>
      </c>
      <c r="E17" s="103">
        <v>17</v>
      </c>
      <c r="F17" s="103">
        <v>1</v>
      </c>
      <c r="G17" s="103">
        <v>267893</v>
      </c>
      <c r="H17" s="104">
        <v>8.8078000000000004E-2</v>
      </c>
      <c r="I17" s="259">
        <v>12.067223090368106</v>
      </c>
      <c r="J17" s="105">
        <f t="shared" si="0"/>
        <v>11.778015407999472</v>
      </c>
      <c r="K17" s="106"/>
      <c r="L17" s="106"/>
      <c r="M17" s="106"/>
      <c r="N17" s="107"/>
    </row>
    <row r="18" spans="1:14" ht="18" customHeight="1">
      <c r="A18" s="102">
        <v>2</v>
      </c>
      <c r="B18" s="103">
        <v>1</v>
      </c>
      <c r="C18" s="91" t="s">
        <v>204</v>
      </c>
      <c r="D18" s="103">
        <v>1</v>
      </c>
      <c r="E18" s="103">
        <v>13</v>
      </c>
      <c r="F18" s="103">
        <v>12</v>
      </c>
      <c r="G18" s="103">
        <v>267894</v>
      </c>
      <c r="H18" s="104">
        <v>8.3505999999999997E-2</v>
      </c>
      <c r="I18" s="259">
        <v>11.621584428916686</v>
      </c>
      <c r="J18" s="105">
        <f t="shared" si="0"/>
        <v>11.754181341670131</v>
      </c>
      <c r="K18" s="106"/>
      <c r="L18" s="106"/>
      <c r="M18" s="106"/>
      <c r="N18" s="107"/>
    </row>
    <row r="19" spans="1:14" ht="18" customHeight="1">
      <c r="A19" s="102">
        <v>2</v>
      </c>
      <c r="B19" s="103">
        <v>1</v>
      </c>
      <c r="C19" s="91" t="s">
        <v>204</v>
      </c>
      <c r="D19" s="103">
        <v>1</v>
      </c>
      <c r="E19" s="103">
        <v>15</v>
      </c>
      <c r="F19" s="103">
        <v>5</v>
      </c>
      <c r="G19" s="103">
        <v>267895</v>
      </c>
      <c r="H19" s="104">
        <v>8.3488000000000007E-2</v>
      </c>
      <c r="I19" s="259">
        <v>12.015156856470972</v>
      </c>
      <c r="J19" s="105">
        <f t="shared" si="0"/>
        <v>11.775230752673156</v>
      </c>
      <c r="K19" s="106"/>
      <c r="L19" s="106"/>
      <c r="M19" s="106"/>
      <c r="N19" s="107"/>
    </row>
    <row r="20" spans="1:14" ht="18" customHeight="1">
      <c r="A20" s="102">
        <v>2</v>
      </c>
      <c r="B20" s="103">
        <v>1</v>
      </c>
      <c r="C20" s="91" t="s">
        <v>204</v>
      </c>
      <c r="D20" s="103">
        <v>1</v>
      </c>
      <c r="E20" s="103">
        <v>7</v>
      </c>
      <c r="F20" s="103">
        <v>8</v>
      </c>
      <c r="G20" s="103">
        <v>267896</v>
      </c>
      <c r="H20" s="104">
        <v>8.6580000000000004E-2</v>
      </c>
      <c r="I20" s="259">
        <v>11.578128666843542</v>
      </c>
      <c r="J20" s="105">
        <f t="shared" si="0"/>
        <v>11.75185719970213</v>
      </c>
      <c r="K20" s="106"/>
      <c r="L20" s="106"/>
      <c r="M20" s="106"/>
      <c r="N20" s="107"/>
    </row>
    <row r="21" spans="1:14" ht="18" customHeight="1">
      <c r="A21" s="102">
        <v>2</v>
      </c>
      <c r="B21" s="103">
        <v>1</v>
      </c>
      <c r="C21" s="91" t="s">
        <v>204</v>
      </c>
      <c r="D21" s="103">
        <v>1</v>
      </c>
      <c r="E21" s="103">
        <v>18</v>
      </c>
      <c r="F21" s="103">
        <v>7</v>
      </c>
      <c r="G21" s="103">
        <v>267897</v>
      </c>
      <c r="H21" s="104">
        <v>8.7032999999999999E-2</v>
      </c>
      <c r="I21" s="259">
        <v>11.6539430697422</v>
      </c>
      <c r="J21" s="105">
        <f t="shared" si="0"/>
        <v>11.755911976954895</v>
      </c>
      <c r="K21" s="106"/>
      <c r="L21" s="106"/>
      <c r="M21" s="106"/>
      <c r="N21" s="107"/>
    </row>
    <row r="22" spans="1:14" ht="18" customHeight="1" thickBot="1">
      <c r="A22" s="102">
        <v>2</v>
      </c>
      <c r="B22" s="103">
        <v>1</v>
      </c>
      <c r="C22" s="91" t="s">
        <v>204</v>
      </c>
      <c r="D22" s="103">
        <v>1</v>
      </c>
      <c r="E22" s="103">
        <v>20</v>
      </c>
      <c r="F22" s="103">
        <v>6</v>
      </c>
      <c r="G22" s="103">
        <v>267898</v>
      </c>
      <c r="H22" s="104">
        <v>8.4021999999999999E-2</v>
      </c>
      <c r="I22" s="259">
        <v>11.463162444408095</v>
      </c>
      <c r="J22" s="105">
        <f>IF(ISNUMBER($I22),(($I22-$I$23)*$I$27)+$I$23,"-     ")</f>
        <v>11.745708467986987</v>
      </c>
      <c r="K22" s="106"/>
      <c r="L22" s="106"/>
      <c r="M22" s="106"/>
      <c r="N22" s="107"/>
    </row>
    <row r="23" spans="1:14" ht="18" customHeight="1">
      <c r="A23" s="138" t="s">
        <v>193</v>
      </c>
      <c r="B23" s="122"/>
      <c r="C23" s="123"/>
      <c r="D23" s="122"/>
      <c r="E23" s="122"/>
      <c r="F23" s="124"/>
      <c r="G23" s="122"/>
      <c r="H23" s="125">
        <f>AVERAGE(H$3:H$22)</f>
        <v>8.5812750000000021E-2</v>
      </c>
      <c r="I23" s="108">
        <f>AVERAGE(I$3:I$22)</f>
        <v>11.761673729496577</v>
      </c>
      <c r="J23" s="109">
        <f>AVERAGE(J$3:J$22)</f>
        <v>11.761673729496577</v>
      </c>
      <c r="K23" s="123"/>
      <c r="L23" s="123"/>
      <c r="M23" s="123"/>
      <c r="N23" s="126"/>
    </row>
    <row r="24" spans="1:14" ht="18" customHeight="1">
      <c r="A24" s="139" t="s">
        <v>192</v>
      </c>
      <c r="B24" s="121"/>
      <c r="C24" s="120"/>
      <c r="D24" s="121"/>
      <c r="E24" s="121"/>
      <c r="F24" s="121"/>
      <c r="G24" s="121"/>
      <c r="H24" s="127"/>
      <c r="I24" s="110">
        <f>MEDIAN(I$3:I$22)</f>
        <v>11.773588903037487</v>
      </c>
      <c r="J24" s="111">
        <f>MEDIAN(J$3:J$22)</f>
        <v>11.76231098802252</v>
      </c>
      <c r="K24" s="120"/>
      <c r="L24" s="120"/>
      <c r="M24" s="120"/>
      <c r="N24" s="128"/>
    </row>
    <row r="25" spans="1:14" ht="18" customHeight="1">
      <c r="A25" s="139" t="s">
        <v>191</v>
      </c>
      <c r="B25" s="121"/>
      <c r="C25" s="120"/>
      <c r="D25" s="121"/>
      <c r="E25" s="121"/>
      <c r="F25" s="121"/>
      <c r="G25" s="121"/>
      <c r="H25" s="127"/>
      <c r="I25" s="110">
        <f>STDEV(I$3:I$22)</f>
        <v>0.21454354219508504</v>
      </c>
      <c r="J25" s="111">
        <f>STDEV(J$3:J$22)</f>
        <v>1.1474419653257371E-2</v>
      </c>
      <c r="K25" s="120"/>
      <c r="L25" s="120"/>
      <c r="M25" s="120"/>
      <c r="N25" s="128"/>
    </row>
    <row r="26" spans="1:14" ht="18" customHeight="1" thickBot="1">
      <c r="A26" s="139" t="s">
        <v>190</v>
      </c>
      <c r="B26" s="121"/>
      <c r="C26" s="120"/>
      <c r="D26" s="121"/>
      <c r="E26" s="121"/>
      <c r="F26" s="121"/>
      <c r="G26" s="121"/>
      <c r="H26" s="127"/>
      <c r="I26" s="260">
        <f>I25/I23</f>
        <v>1.8240902368940982E-2</v>
      </c>
      <c r="J26" s="261">
        <f>J25/J23</f>
        <v>9.7557710893486074E-4</v>
      </c>
      <c r="K26" s="120"/>
      <c r="L26" s="120"/>
      <c r="M26" s="120"/>
      <c r="N26" s="128"/>
    </row>
    <row r="27" spans="1:14" ht="18" customHeight="1" thickBot="1">
      <c r="A27" s="140" t="s">
        <v>189</v>
      </c>
      <c r="B27" s="112"/>
      <c r="C27" s="113"/>
      <c r="D27" s="112"/>
      <c r="E27" s="112"/>
      <c r="F27" s="112"/>
      <c r="G27" s="112"/>
      <c r="H27" s="114"/>
      <c r="I27" s="141">
        <f>SQRT(I26*I26*H23/$C$31)/I26</f>
        <v>5.3482941205584424E-2</v>
      </c>
      <c r="J27" s="115"/>
      <c r="K27" s="115"/>
      <c r="L27" s="115"/>
      <c r="M27" s="115"/>
      <c r="N27" s="116"/>
    </row>
    <row r="28" spans="1:14" ht="18" customHeight="1">
      <c r="H28" s="117"/>
    </row>
    <row r="29" spans="1:14" ht="18" customHeight="1">
      <c r="H29" s="117"/>
    </row>
    <row r="30" spans="1:14" ht="18" customHeight="1">
      <c r="A30" s="118" t="s">
        <v>188</v>
      </c>
      <c r="B30" s="119" t="s">
        <v>201</v>
      </c>
      <c r="H30" s="117"/>
    </row>
    <row r="31" spans="1:14" ht="18" customHeight="1">
      <c r="A31" s="91" t="s">
        <v>187</v>
      </c>
      <c r="C31" s="121">
        <v>30</v>
      </c>
      <c r="D31" s="120" t="s">
        <v>186</v>
      </c>
      <c r="H31" s="117"/>
    </row>
    <row r="32" spans="1:14" ht="18" customHeight="1">
      <c r="H32" s="117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2024-08-19 16:58.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C7904-E409-4E8D-9EB6-5E8F97B47FAF}">
  <sheetPr codeName="Sheet6"/>
  <dimension ref="A1:BN101"/>
  <sheetViews>
    <sheetView zoomScale="85" zoomScaleNormal="8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7" width="11.28515625" style="2" bestFit="1" customWidth="1"/>
    <col min="28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487</v>
      </c>
      <c r="BM1" s="28" t="s">
        <v>66</v>
      </c>
    </row>
    <row r="2" spans="1:66" ht="15">
      <c r="A2" s="25" t="s">
        <v>97</v>
      </c>
      <c r="B2" s="18" t="s">
        <v>110</v>
      </c>
      <c r="C2" s="15" t="s">
        <v>111</v>
      </c>
      <c r="D2" s="14" t="s">
        <v>230</v>
      </c>
      <c r="E2" s="16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7" t="s">
        <v>230</v>
      </c>
      <c r="X2" s="17" t="s">
        <v>230</v>
      </c>
      <c r="Y2" s="17" t="s">
        <v>230</v>
      </c>
      <c r="Z2" s="17" t="s">
        <v>230</v>
      </c>
      <c r="AA2" s="17" t="s">
        <v>230</v>
      </c>
      <c r="AB2" s="146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43" t="s">
        <v>232</v>
      </c>
      <c r="E3" s="144" t="s">
        <v>233</v>
      </c>
      <c r="F3" s="145" t="s">
        <v>234</v>
      </c>
      <c r="G3" s="145" t="s">
        <v>235</v>
      </c>
      <c r="H3" s="145" t="s">
        <v>236</v>
      </c>
      <c r="I3" s="145" t="s">
        <v>237</v>
      </c>
      <c r="J3" s="145" t="s">
        <v>238</v>
      </c>
      <c r="K3" s="145" t="s">
        <v>239</v>
      </c>
      <c r="L3" s="145" t="s">
        <v>240</v>
      </c>
      <c r="M3" s="145" t="s">
        <v>241</v>
      </c>
      <c r="N3" s="145" t="s">
        <v>242</v>
      </c>
      <c r="O3" s="145" t="s">
        <v>243</v>
      </c>
      <c r="P3" s="145" t="s">
        <v>244</v>
      </c>
      <c r="Q3" s="145" t="s">
        <v>245</v>
      </c>
      <c r="R3" s="145" t="s">
        <v>246</v>
      </c>
      <c r="S3" s="145" t="s">
        <v>247</v>
      </c>
      <c r="T3" s="145" t="s">
        <v>248</v>
      </c>
      <c r="U3" s="145" t="s">
        <v>249</v>
      </c>
      <c r="V3" s="145" t="s">
        <v>250</v>
      </c>
      <c r="W3" s="145" t="s">
        <v>251</v>
      </c>
      <c r="X3" s="145" t="s">
        <v>252</v>
      </c>
      <c r="Y3" s="145" t="s">
        <v>253</v>
      </c>
      <c r="Z3" s="145" t="s">
        <v>254</v>
      </c>
      <c r="AA3" s="145" t="s">
        <v>255</v>
      </c>
      <c r="AB3" s="146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256</v>
      </c>
      <c r="F4" s="11" t="s">
        <v>257</v>
      </c>
      <c r="G4" s="11" t="s">
        <v>256</v>
      </c>
      <c r="H4" s="11" t="s">
        <v>256</v>
      </c>
      <c r="I4" s="11" t="s">
        <v>256</v>
      </c>
      <c r="J4" s="11" t="s">
        <v>256</v>
      </c>
      <c r="K4" s="11" t="s">
        <v>258</v>
      </c>
      <c r="L4" s="11" t="s">
        <v>256</v>
      </c>
      <c r="M4" s="11" t="s">
        <v>256</v>
      </c>
      <c r="N4" s="11" t="s">
        <v>256</v>
      </c>
      <c r="O4" s="11" t="s">
        <v>256</v>
      </c>
      <c r="P4" s="11" t="s">
        <v>256</v>
      </c>
      <c r="Q4" s="11" t="s">
        <v>256</v>
      </c>
      <c r="R4" s="11" t="s">
        <v>256</v>
      </c>
      <c r="S4" s="11" t="s">
        <v>257</v>
      </c>
      <c r="T4" s="11" t="s">
        <v>256</v>
      </c>
      <c r="U4" s="11" t="s">
        <v>258</v>
      </c>
      <c r="V4" s="11" t="s">
        <v>257</v>
      </c>
      <c r="W4" s="11" t="s">
        <v>258</v>
      </c>
      <c r="X4" s="11" t="s">
        <v>256</v>
      </c>
      <c r="Y4" s="11" t="s">
        <v>256</v>
      </c>
      <c r="Z4" s="11" t="s">
        <v>256</v>
      </c>
      <c r="AA4" s="11" t="s">
        <v>256</v>
      </c>
      <c r="AB4" s="146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259</v>
      </c>
      <c r="E5" s="26" t="s">
        <v>260</v>
      </c>
      <c r="F5" s="26" t="s">
        <v>116</v>
      </c>
      <c r="G5" s="26" t="s">
        <v>115</v>
      </c>
      <c r="H5" s="26" t="s">
        <v>115</v>
      </c>
      <c r="I5" s="26" t="s">
        <v>260</v>
      </c>
      <c r="J5" s="26" t="s">
        <v>260</v>
      </c>
      <c r="K5" s="26" t="s">
        <v>115</v>
      </c>
      <c r="L5" s="26" t="s">
        <v>261</v>
      </c>
      <c r="M5" s="26" t="s">
        <v>115</v>
      </c>
      <c r="N5" s="26" t="s">
        <v>115</v>
      </c>
      <c r="O5" s="26" t="s">
        <v>115</v>
      </c>
      <c r="P5" s="26" t="s">
        <v>115</v>
      </c>
      <c r="Q5" s="26" t="s">
        <v>115</v>
      </c>
      <c r="R5" s="26" t="s">
        <v>115</v>
      </c>
      <c r="S5" s="26" t="s">
        <v>115</v>
      </c>
      <c r="T5" s="26" t="s">
        <v>115</v>
      </c>
      <c r="U5" s="26" t="s">
        <v>115</v>
      </c>
      <c r="V5" s="26" t="s">
        <v>260</v>
      </c>
      <c r="W5" s="26" t="s">
        <v>115</v>
      </c>
      <c r="X5" s="26" t="s">
        <v>261</v>
      </c>
      <c r="Y5" s="26" t="s">
        <v>260</v>
      </c>
      <c r="Z5" s="26" t="s">
        <v>115</v>
      </c>
      <c r="AA5" s="26" t="s">
        <v>261</v>
      </c>
      <c r="AB5" s="146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11.759062014304716</v>
      </c>
      <c r="E6" s="22">
        <v>11.47</v>
      </c>
      <c r="F6" s="22">
        <v>11.621</v>
      </c>
      <c r="G6" s="22">
        <v>11.078687341428573</v>
      </c>
      <c r="H6" s="22">
        <v>11.180999999999999</v>
      </c>
      <c r="I6" s="22">
        <v>11.225810000000001</v>
      </c>
      <c r="J6" s="22">
        <v>11.374999999999998</v>
      </c>
      <c r="K6" s="22">
        <v>11.3</v>
      </c>
      <c r="L6" s="22">
        <v>11.56</v>
      </c>
      <c r="M6" s="22">
        <v>11.45</v>
      </c>
      <c r="N6" s="22">
        <v>11.3</v>
      </c>
      <c r="O6" s="22">
        <v>11.45</v>
      </c>
      <c r="P6" s="22">
        <v>11.15</v>
      </c>
      <c r="Q6" s="22">
        <v>11.45</v>
      </c>
      <c r="R6" s="22">
        <v>11.730779740086637</v>
      </c>
      <c r="S6" s="22">
        <v>11</v>
      </c>
      <c r="T6" s="22">
        <v>12.1</v>
      </c>
      <c r="U6" s="22">
        <v>11.4</v>
      </c>
      <c r="V6" s="22">
        <v>11.054</v>
      </c>
      <c r="W6" s="22">
        <v>11.4</v>
      </c>
      <c r="X6" s="22">
        <v>11.98</v>
      </c>
      <c r="Y6" s="22">
        <v>11.65</v>
      </c>
      <c r="Z6" s="22">
        <v>11.066000000000001</v>
      </c>
      <c r="AA6" s="22">
        <v>11</v>
      </c>
      <c r="AB6" s="146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11.528752900210335</v>
      </c>
      <c r="E7" s="11">
        <v>11.17</v>
      </c>
      <c r="F7" s="11">
        <v>11.759</v>
      </c>
      <c r="G7" s="11">
        <v>11.061528000000001</v>
      </c>
      <c r="H7" s="11">
        <v>11.058999999999999</v>
      </c>
      <c r="I7" s="11">
        <v>11.18904</v>
      </c>
      <c r="J7" s="11">
        <v>11.3125</v>
      </c>
      <c r="K7" s="11">
        <v>11.5</v>
      </c>
      <c r="L7" s="11">
        <v>11.58</v>
      </c>
      <c r="M7" s="11">
        <v>11.4</v>
      </c>
      <c r="N7" s="11">
        <v>11.2</v>
      </c>
      <c r="O7" s="11">
        <v>11.55</v>
      </c>
      <c r="P7" s="11">
        <v>11.15</v>
      </c>
      <c r="Q7" s="11">
        <v>11.4</v>
      </c>
      <c r="R7" s="11">
        <v>11.805999333777482</v>
      </c>
      <c r="S7" s="11">
        <v>11.4</v>
      </c>
      <c r="T7" s="11">
        <v>12</v>
      </c>
      <c r="U7" s="11">
        <v>11.8</v>
      </c>
      <c r="V7" s="11">
        <v>11.023</v>
      </c>
      <c r="W7" s="11">
        <v>11.4</v>
      </c>
      <c r="X7" s="11">
        <v>12.09</v>
      </c>
      <c r="Y7" s="11">
        <v>12.071</v>
      </c>
      <c r="Z7" s="11">
        <v>11.071999999999999</v>
      </c>
      <c r="AA7" s="11">
        <v>11</v>
      </c>
      <c r="AB7" s="146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11.353165248475323</v>
      </c>
      <c r="E8" s="11">
        <v>11.29</v>
      </c>
      <c r="F8" s="11">
        <v>11.833</v>
      </c>
      <c r="G8" s="11">
        <v>11.123019943333333</v>
      </c>
      <c r="H8" s="11">
        <v>11.207000000000001</v>
      </c>
      <c r="I8" s="11">
        <v>11.322290000000001</v>
      </c>
      <c r="J8" s="11">
        <v>11.067500000000001</v>
      </c>
      <c r="K8" s="11">
        <v>11.5</v>
      </c>
      <c r="L8" s="11">
        <v>11.52</v>
      </c>
      <c r="M8" s="11">
        <v>11.55</v>
      </c>
      <c r="N8" s="11">
        <v>11.05</v>
      </c>
      <c r="O8" s="11">
        <v>11.65</v>
      </c>
      <c r="P8" s="11">
        <v>11.1</v>
      </c>
      <c r="Q8" s="11">
        <v>11.4</v>
      </c>
      <c r="R8" s="11">
        <v>11.565434565434565</v>
      </c>
      <c r="S8" s="11">
        <v>11.2</v>
      </c>
      <c r="T8" s="11">
        <v>12</v>
      </c>
      <c r="U8" s="11">
        <v>11.3</v>
      </c>
      <c r="V8" s="11">
        <v>11.275</v>
      </c>
      <c r="W8" s="11">
        <v>11.6</v>
      </c>
      <c r="X8" s="11">
        <v>11.9</v>
      </c>
      <c r="Y8" s="11">
        <v>11.962999999999999</v>
      </c>
      <c r="Z8" s="11">
        <v>11.055999999999999</v>
      </c>
      <c r="AA8" s="11">
        <v>11.1</v>
      </c>
      <c r="AB8" s="146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11.984008808551934</v>
      </c>
      <c r="E9" s="11">
        <v>11.33</v>
      </c>
      <c r="F9" s="11">
        <v>11.789</v>
      </c>
      <c r="G9" s="11">
        <v>11.106753016000001</v>
      </c>
      <c r="H9" s="11">
        <v>11.1</v>
      </c>
      <c r="I9" s="11">
        <v>11.21153</v>
      </c>
      <c r="J9" s="11">
        <v>11.32</v>
      </c>
      <c r="K9" s="11">
        <v>11.5</v>
      </c>
      <c r="L9" s="11">
        <v>11.49</v>
      </c>
      <c r="M9" s="11">
        <v>11.6</v>
      </c>
      <c r="N9" s="11">
        <v>11.35</v>
      </c>
      <c r="O9" s="11">
        <v>11.55</v>
      </c>
      <c r="P9" s="11">
        <v>11.35</v>
      </c>
      <c r="Q9" s="11">
        <v>11.3</v>
      </c>
      <c r="R9" s="11">
        <v>11.645512116364364</v>
      </c>
      <c r="S9" s="11">
        <v>11.3</v>
      </c>
      <c r="T9" s="11">
        <v>12.1</v>
      </c>
      <c r="U9" s="11">
        <v>11.6</v>
      </c>
      <c r="V9" s="11">
        <v>10.888</v>
      </c>
      <c r="W9" s="11">
        <v>11.5</v>
      </c>
      <c r="X9" s="11">
        <v>12</v>
      </c>
      <c r="Y9" s="11">
        <v>11.747</v>
      </c>
      <c r="Z9" s="11">
        <v>11.089</v>
      </c>
      <c r="AA9" s="11">
        <v>11.1</v>
      </c>
      <c r="AB9" s="146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11.418619122928893</v>
      </c>
      <c r="BN9" s="28"/>
    </row>
    <row r="10" spans="1:66">
      <c r="A10" s="30"/>
      <c r="B10" s="19">
        <v>1</v>
      </c>
      <c r="C10" s="9">
        <v>5</v>
      </c>
      <c r="D10" s="10">
        <v>11.648758476846824</v>
      </c>
      <c r="E10" s="11">
        <v>11.11</v>
      </c>
      <c r="F10" s="11">
        <v>11.59</v>
      </c>
      <c r="G10" s="11">
        <v>11.079847669999999</v>
      </c>
      <c r="H10" s="11">
        <v>11.241</v>
      </c>
      <c r="I10" s="11">
        <v>11.28392</v>
      </c>
      <c r="J10" s="11">
        <v>11.47</v>
      </c>
      <c r="K10" s="11">
        <v>11.5</v>
      </c>
      <c r="L10" s="11">
        <v>11.55</v>
      </c>
      <c r="M10" s="11">
        <v>11.5</v>
      </c>
      <c r="N10" s="11">
        <v>11.05</v>
      </c>
      <c r="O10" s="11">
        <v>11.5</v>
      </c>
      <c r="P10" s="11">
        <v>11.35</v>
      </c>
      <c r="Q10" s="11">
        <v>11.35</v>
      </c>
      <c r="R10" s="11">
        <v>11.84436</v>
      </c>
      <c r="S10" s="11">
        <v>10.8</v>
      </c>
      <c r="T10" s="11">
        <v>12.1</v>
      </c>
      <c r="U10" s="11">
        <v>11.5</v>
      </c>
      <c r="V10" s="11">
        <v>11.2</v>
      </c>
      <c r="W10" s="11">
        <v>11.4</v>
      </c>
      <c r="X10" s="11">
        <v>11.94</v>
      </c>
      <c r="Y10" s="11">
        <v>12.289</v>
      </c>
      <c r="Z10" s="11">
        <v>11.095000000000001</v>
      </c>
      <c r="AA10" s="11">
        <v>11.1</v>
      </c>
      <c r="AB10" s="146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11.890519717559448</v>
      </c>
      <c r="E11" s="11">
        <v>11.01</v>
      </c>
      <c r="F11" s="11">
        <v>11.932</v>
      </c>
      <c r="G11" s="11">
        <v>11.105464999999997</v>
      </c>
      <c r="H11" s="11">
        <v>11.185</v>
      </c>
      <c r="I11" s="11">
        <v>11.116200000000001</v>
      </c>
      <c r="J11" s="11">
        <v>11.4375</v>
      </c>
      <c r="K11" s="11">
        <v>11.3</v>
      </c>
      <c r="L11" s="11">
        <v>11.55</v>
      </c>
      <c r="M11" s="11">
        <v>11.65</v>
      </c>
      <c r="N11" s="11">
        <v>10.75</v>
      </c>
      <c r="O11" s="11">
        <v>11.35</v>
      </c>
      <c r="P11" s="11">
        <v>11.15</v>
      </c>
      <c r="Q11" s="11">
        <v>11.55</v>
      </c>
      <c r="R11" s="11">
        <v>11.912762237762237</v>
      </c>
      <c r="S11" s="11">
        <v>11</v>
      </c>
      <c r="T11" s="11">
        <v>12.1</v>
      </c>
      <c r="U11" s="11">
        <v>11.7</v>
      </c>
      <c r="V11" s="11">
        <v>10.882999999999999</v>
      </c>
      <c r="W11" s="11">
        <v>11.3</v>
      </c>
      <c r="X11" s="11">
        <v>12.08</v>
      </c>
      <c r="Y11" s="11">
        <v>12.17</v>
      </c>
      <c r="Z11" s="11">
        <v>11.07</v>
      </c>
      <c r="AA11" s="11">
        <v>11.1</v>
      </c>
      <c r="AB11" s="146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11.578128666843542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46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12.088188389320759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46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11.853685557085365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46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11.850643415989621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46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11.913940680322725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46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11.985253298187885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46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11.621584428916686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46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11.667957965827931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46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12.015156856470972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46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11.788115791770258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46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12.067223090368106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46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11.6539430697422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46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11.522223768728795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46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11.463162444408095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46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262</v>
      </c>
      <c r="C26" s="12"/>
      <c r="D26" s="23">
        <v>11.761673729496575</v>
      </c>
      <c r="E26" s="23">
        <v>11.229999999999999</v>
      </c>
      <c r="F26" s="23">
        <v>11.754</v>
      </c>
      <c r="G26" s="23">
        <v>11.092550161793651</v>
      </c>
      <c r="H26" s="23">
        <v>11.162166666666666</v>
      </c>
      <c r="I26" s="23">
        <v>11.224798333333334</v>
      </c>
      <c r="J26" s="23">
        <v>11.330416666666666</v>
      </c>
      <c r="K26" s="23">
        <v>11.433333333333332</v>
      </c>
      <c r="L26" s="23">
        <v>11.541666666666666</v>
      </c>
      <c r="M26" s="23">
        <v>11.525</v>
      </c>
      <c r="N26" s="23">
        <v>11.116666666666667</v>
      </c>
      <c r="O26" s="23">
        <v>11.508333333333333</v>
      </c>
      <c r="P26" s="23">
        <v>11.208333333333334</v>
      </c>
      <c r="Q26" s="23">
        <v>11.408333333333333</v>
      </c>
      <c r="R26" s="23">
        <v>11.750807998904214</v>
      </c>
      <c r="S26" s="23">
        <v>11.116666666666665</v>
      </c>
      <c r="T26" s="23">
        <v>12.066666666666668</v>
      </c>
      <c r="U26" s="23">
        <v>11.549999999999999</v>
      </c>
      <c r="V26" s="23">
        <v>11.053833333333332</v>
      </c>
      <c r="W26" s="23">
        <v>11.433333333333332</v>
      </c>
      <c r="X26" s="23">
        <v>11.998333333333333</v>
      </c>
      <c r="Y26" s="23">
        <v>11.981666666666667</v>
      </c>
      <c r="Z26" s="23">
        <v>11.074666666666666</v>
      </c>
      <c r="AA26" s="23">
        <v>11.066666666666668</v>
      </c>
      <c r="AB26" s="146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263</v>
      </c>
      <c r="C27" s="29"/>
      <c r="D27" s="11">
        <v>11.773588903037487</v>
      </c>
      <c r="E27" s="11">
        <v>11.23</v>
      </c>
      <c r="F27" s="11">
        <v>11.774000000000001</v>
      </c>
      <c r="G27" s="11">
        <v>11.092656334999997</v>
      </c>
      <c r="H27" s="11">
        <v>11.183</v>
      </c>
      <c r="I27" s="11">
        <v>11.218669999999999</v>
      </c>
      <c r="J27" s="11">
        <v>11.3475</v>
      </c>
      <c r="K27" s="11">
        <v>11.5</v>
      </c>
      <c r="L27" s="11">
        <v>11.55</v>
      </c>
      <c r="M27" s="11">
        <v>11.525</v>
      </c>
      <c r="N27" s="11">
        <v>11.125</v>
      </c>
      <c r="O27" s="11">
        <v>11.525</v>
      </c>
      <c r="P27" s="11">
        <v>11.15</v>
      </c>
      <c r="Q27" s="11">
        <v>11.4</v>
      </c>
      <c r="R27" s="11">
        <v>11.768389536932059</v>
      </c>
      <c r="S27" s="11">
        <v>11.1</v>
      </c>
      <c r="T27" s="11">
        <v>12.1</v>
      </c>
      <c r="U27" s="11">
        <v>11.55</v>
      </c>
      <c r="V27" s="11">
        <v>11.038499999999999</v>
      </c>
      <c r="W27" s="11">
        <v>11.4</v>
      </c>
      <c r="X27" s="11">
        <v>11.99</v>
      </c>
      <c r="Y27" s="11">
        <v>12.016999999999999</v>
      </c>
      <c r="Z27" s="11">
        <v>11.071</v>
      </c>
      <c r="AA27" s="11">
        <v>11.1</v>
      </c>
      <c r="AB27" s="146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264</v>
      </c>
      <c r="C28" s="29"/>
      <c r="D28" s="24">
        <v>0.21454354219508506</v>
      </c>
      <c r="E28" s="24">
        <v>0.16589153082662203</v>
      </c>
      <c r="F28" s="24">
        <v>0.12942951749890755</v>
      </c>
      <c r="G28" s="24">
        <v>2.2859690764192114E-2</v>
      </c>
      <c r="H28" s="24">
        <v>6.8715112360140301E-2</v>
      </c>
      <c r="I28" s="24">
        <v>7.2455952251465505E-2</v>
      </c>
      <c r="J28" s="24">
        <v>0.14317311782128161</v>
      </c>
      <c r="K28" s="24">
        <v>0.10327955589886409</v>
      </c>
      <c r="L28" s="24">
        <v>3.1885210782848457E-2</v>
      </c>
      <c r="M28" s="24">
        <v>9.3541434669348639E-2</v>
      </c>
      <c r="N28" s="24">
        <v>0.21832697191750408</v>
      </c>
      <c r="O28" s="24">
        <v>0.10206207261596616</v>
      </c>
      <c r="P28" s="24">
        <v>0.11143009766964496</v>
      </c>
      <c r="Q28" s="24">
        <v>8.6120071218425437E-2</v>
      </c>
      <c r="R28" s="24">
        <v>0.1295213493642165</v>
      </c>
      <c r="S28" s="24">
        <v>0.22286019533929036</v>
      </c>
      <c r="T28" s="24">
        <v>5.1639777949432045E-2</v>
      </c>
      <c r="U28" s="24">
        <v>0.18708286933869686</v>
      </c>
      <c r="V28" s="24">
        <v>0.1599467619761861</v>
      </c>
      <c r="W28" s="24">
        <v>0.10327955589886409</v>
      </c>
      <c r="X28" s="24">
        <v>7.5476265585060959E-2</v>
      </c>
      <c r="Y28" s="24">
        <v>0.24630198266897202</v>
      </c>
      <c r="Z28" s="24">
        <v>1.4637850479721342E-2</v>
      </c>
      <c r="AA28" s="24">
        <v>5.1639777949432045E-2</v>
      </c>
      <c r="AB28" s="202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56"/>
    </row>
    <row r="29" spans="1:65">
      <c r="A29" s="30"/>
      <c r="B29" s="3" t="s">
        <v>86</v>
      </c>
      <c r="C29" s="29"/>
      <c r="D29" s="13">
        <v>1.8240902368940989E-2</v>
      </c>
      <c r="E29" s="13">
        <v>1.4772175496582551E-2</v>
      </c>
      <c r="F29" s="13">
        <v>1.1011529479233244E-2</v>
      </c>
      <c r="G29" s="13">
        <v>2.0608147297749729E-3</v>
      </c>
      <c r="H29" s="13">
        <v>6.1560729571744112E-3</v>
      </c>
      <c r="I29" s="13">
        <v>6.4549892211692743E-3</v>
      </c>
      <c r="J29" s="13">
        <v>1.2636174117275618E-2</v>
      </c>
      <c r="K29" s="13">
        <v>9.0331973089385516E-3</v>
      </c>
      <c r="L29" s="13">
        <v>2.7626175407522132E-3</v>
      </c>
      <c r="M29" s="13">
        <v>8.1163934637178865E-3</v>
      </c>
      <c r="N29" s="13">
        <v>1.9639607668740997E-2</v>
      </c>
      <c r="O29" s="13">
        <v>8.8685363605473851E-3</v>
      </c>
      <c r="P29" s="13">
        <v>9.9417187511950892E-3</v>
      </c>
      <c r="Q29" s="13">
        <v>7.5488740293725726E-3</v>
      </c>
      <c r="R29" s="13">
        <v>1.1022335602478962E-2</v>
      </c>
      <c r="S29" s="13">
        <v>2.0047393883594337E-2</v>
      </c>
      <c r="T29" s="13">
        <v>4.2795396090689539E-3</v>
      </c>
      <c r="U29" s="13">
        <v>1.6197651024995402E-2</v>
      </c>
      <c r="V29" s="13">
        <v>1.4469800398913149E-2</v>
      </c>
      <c r="W29" s="13">
        <v>9.0331973089385516E-3</v>
      </c>
      <c r="X29" s="13">
        <v>6.2905624879895233E-3</v>
      </c>
      <c r="Y29" s="13">
        <v>2.0556571094920463E-2</v>
      </c>
      <c r="Z29" s="13">
        <v>1.3217418564641231E-3</v>
      </c>
      <c r="AA29" s="13">
        <v>4.6662449954306059E-3</v>
      </c>
      <c r="AB29" s="146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265</v>
      </c>
      <c r="C30" s="29"/>
      <c r="D30" s="13">
        <v>3.0043440706312596E-2</v>
      </c>
      <c r="E30" s="13">
        <v>-1.6518558058403299E-2</v>
      </c>
      <c r="F30" s="13">
        <v>2.9371404147954472E-2</v>
      </c>
      <c r="G30" s="13">
        <v>-2.8555901341913326E-2</v>
      </c>
      <c r="H30" s="13">
        <v>-2.2459147949620673E-2</v>
      </c>
      <c r="I30" s="13">
        <v>-1.6974100590356089E-2</v>
      </c>
      <c r="J30" s="13">
        <v>-7.7244415732471428E-3</v>
      </c>
      <c r="K30" s="13">
        <v>1.2886155712901193E-3</v>
      </c>
      <c r="L30" s="13">
        <v>1.077604414448774E-2</v>
      </c>
      <c r="M30" s="13">
        <v>9.3164397486111827E-3</v>
      </c>
      <c r="N30" s="13">
        <v>-2.6443867950363464E-2</v>
      </c>
      <c r="O30" s="13">
        <v>7.8568353527346257E-3</v>
      </c>
      <c r="P30" s="13">
        <v>-1.8416043773042623E-2</v>
      </c>
      <c r="Q30" s="13">
        <v>-9.0079102252438314E-4</v>
      </c>
      <c r="R30" s="13">
        <v>2.9091860618091436E-2</v>
      </c>
      <c r="S30" s="13">
        <v>-2.6443867950363575E-2</v>
      </c>
      <c r="T30" s="13">
        <v>5.6753582614598175E-2</v>
      </c>
      <c r="U30" s="13">
        <v>1.1505846342425796E-2</v>
      </c>
      <c r="V30" s="13">
        <v>-3.1946576522818071E-2</v>
      </c>
      <c r="W30" s="13">
        <v>1.2886155712901193E-3</v>
      </c>
      <c r="X30" s="13">
        <v>5.0769204591504247E-2</v>
      </c>
      <c r="Y30" s="13">
        <v>4.9309600195627912E-2</v>
      </c>
      <c r="Z30" s="13">
        <v>-3.0122071027972375E-2</v>
      </c>
      <c r="AA30" s="13">
        <v>-3.0822681137992913E-2</v>
      </c>
      <c r="AB30" s="146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266</v>
      </c>
      <c r="C31" s="47"/>
      <c r="D31" s="45" t="s">
        <v>267</v>
      </c>
      <c r="E31" s="45">
        <v>0.49</v>
      </c>
      <c r="F31" s="45">
        <v>0.95</v>
      </c>
      <c r="G31" s="45">
        <v>0.87</v>
      </c>
      <c r="H31" s="45">
        <v>0.67</v>
      </c>
      <c r="I31" s="45">
        <v>0.5</v>
      </c>
      <c r="J31" s="45">
        <v>0.21</v>
      </c>
      <c r="K31" s="45">
        <v>7.0000000000000007E-2</v>
      </c>
      <c r="L31" s="45">
        <v>0.37</v>
      </c>
      <c r="M31" s="45">
        <v>0.32</v>
      </c>
      <c r="N31" s="45">
        <v>0.8</v>
      </c>
      <c r="O31" s="45">
        <v>0.27</v>
      </c>
      <c r="P31" s="45">
        <v>0.55000000000000004</v>
      </c>
      <c r="Q31" s="45">
        <v>0</v>
      </c>
      <c r="R31" s="45">
        <v>0.94</v>
      </c>
      <c r="S31" s="45">
        <v>0.8</v>
      </c>
      <c r="T31" s="45">
        <v>1.8</v>
      </c>
      <c r="U31" s="45">
        <v>0.39</v>
      </c>
      <c r="V31" s="45">
        <v>0.97</v>
      </c>
      <c r="W31" s="45">
        <v>7.0000000000000007E-2</v>
      </c>
      <c r="X31" s="45">
        <v>1.62</v>
      </c>
      <c r="Y31" s="45">
        <v>1.57</v>
      </c>
      <c r="Z31" s="45">
        <v>0.91</v>
      </c>
      <c r="AA31" s="45">
        <v>0.94</v>
      </c>
      <c r="AB31" s="146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A25">
    <cfRule type="expression" dxfId="29" priority="3">
      <formula>AND($B6&lt;&gt;$B5,NOT(ISBLANK(INDIRECT(Anlyt_LabRefThisCol))))</formula>
    </cfRule>
  </conditionalFormatting>
  <conditionalFormatting sqref="C2:AA31">
    <cfRule type="expression" dxfId="28" priority="1" stopIfTrue="1">
      <formula>AND(ISBLANK(INDIRECT(Anlyt_LabRefLastCol)),ISBLANK(INDIRECT(Anlyt_LabRefThisCol)))</formula>
    </cfRule>
    <cfRule type="expression" dxfId="27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C1682-F7FB-4D38-AF88-E998AE0037C2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488</v>
      </c>
      <c r="BM1" s="28" t="s">
        <v>66</v>
      </c>
    </row>
    <row r="2" spans="1:66" ht="15">
      <c r="A2" s="25" t="s">
        <v>97</v>
      </c>
      <c r="B2" s="18" t="s">
        <v>110</v>
      </c>
      <c r="C2" s="15" t="s">
        <v>111</v>
      </c>
      <c r="D2" s="14" t="s">
        <v>230</v>
      </c>
      <c r="E2" s="16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46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43" t="s">
        <v>232</v>
      </c>
      <c r="E3" s="144" t="s">
        <v>268</v>
      </c>
      <c r="F3" s="145" t="s">
        <v>269</v>
      </c>
      <c r="G3" s="145" t="s">
        <v>270</v>
      </c>
      <c r="H3" s="145" t="s">
        <v>271</v>
      </c>
      <c r="I3" s="145" t="s">
        <v>272</v>
      </c>
      <c r="J3" s="145" t="s">
        <v>273</v>
      </c>
      <c r="K3" s="145" t="s">
        <v>274</v>
      </c>
      <c r="L3" s="145" t="s">
        <v>275</v>
      </c>
      <c r="M3" s="145" t="s">
        <v>276</v>
      </c>
      <c r="N3" s="145" t="s">
        <v>277</v>
      </c>
      <c r="O3" s="145" t="s">
        <v>278</v>
      </c>
      <c r="P3" s="145" t="s">
        <v>279</v>
      </c>
      <c r="Q3" s="145" t="s">
        <v>280</v>
      </c>
      <c r="R3" s="145" t="s">
        <v>281</v>
      </c>
      <c r="S3" s="145" t="s">
        <v>282</v>
      </c>
      <c r="T3" s="145" t="s">
        <v>283</v>
      </c>
      <c r="U3" s="145" t="s">
        <v>284</v>
      </c>
      <c r="V3" s="146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285</v>
      </c>
      <c r="F4" s="11" t="s">
        <v>285</v>
      </c>
      <c r="G4" s="11" t="s">
        <v>285</v>
      </c>
      <c r="H4" s="11" t="s">
        <v>285</v>
      </c>
      <c r="I4" s="11" t="s">
        <v>285</v>
      </c>
      <c r="J4" s="11" t="s">
        <v>285</v>
      </c>
      <c r="K4" s="11" t="s">
        <v>285</v>
      </c>
      <c r="L4" s="11" t="s">
        <v>285</v>
      </c>
      <c r="M4" s="11" t="s">
        <v>285</v>
      </c>
      <c r="N4" s="11" t="s">
        <v>285</v>
      </c>
      <c r="O4" s="11" t="s">
        <v>285</v>
      </c>
      <c r="P4" s="11" t="s">
        <v>285</v>
      </c>
      <c r="Q4" s="11" t="s">
        <v>285</v>
      </c>
      <c r="R4" s="11" t="s">
        <v>285</v>
      </c>
      <c r="S4" s="11" t="s">
        <v>285</v>
      </c>
      <c r="T4" s="11" t="s">
        <v>285</v>
      </c>
      <c r="U4" s="11" t="s">
        <v>285</v>
      </c>
      <c r="V4" s="146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259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46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11.759062014304716</v>
      </c>
      <c r="E6" s="22">
        <v>11.34</v>
      </c>
      <c r="F6" s="22">
        <v>11.62</v>
      </c>
      <c r="G6" s="22">
        <v>11.689</v>
      </c>
      <c r="H6" s="147">
        <v>11.52</v>
      </c>
      <c r="I6" s="22">
        <v>11.4</v>
      </c>
      <c r="J6" s="22">
        <v>11.698</v>
      </c>
      <c r="K6" s="22">
        <v>11.693</v>
      </c>
      <c r="L6" s="22">
        <v>11.763</v>
      </c>
      <c r="M6" s="22">
        <v>11.394</v>
      </c>
      <c r="N6" s="22">
        <v>11.5</v>
      </c>
      <c r="O6" s="22">
        <v>11.797000000000001</v>
      </c>
      <c r="P6" s="22">
        <v>11.356</v>
      </c>
      <c r="Q6" s="147">
        <v>11.045</v>
      </c>
      <c r="R6" s="22">
        <v>11.521000000000001</v>
      </c>
      <c r="S6" s="22">
        <v>12.016999999999999</v>
      </c>
      <c r="T6" s="22">
        <v>11.91</v>
      </c>
      <c r="U6" s="22">
        <v>11.664</v>
      </c>
      <c r="V6" s="146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11.528752900210335</v>
      </c>
      <c r="E7" s="11">
        <v>12.06</v>
      </c>
      <c r="F7" s="11">
        <v>11.42</v>
      </c>
      <c r="G7" s="11">
        <v>11.5</v>
      </c>
      <c r="H7" s="148">
        <v>11.04</v>
      </c>
      <c r="I7" s="11">
        <v>11.4</v>
      </c>
      <c r="J7" s="11">
        <v>11.65</v>
      </c>
      <c r="K7" s="11">
        <v>11.733000000000001</v>
      </c>
      <c r="L7" s="11">
        <v>11.773999999999999</v>
      </c>
      <c r="M7" s="11">
        <v>11.316000000000001</v>
      </c>
      <c r="N7" s="11">
        <v>11.73</v>
      </c>
      <c r="O7" s="11">
        <v>11.714</v>
      </c>
      <c r="P7" s="11">
        <v>11.407</v>
      </c>
      <c r="Q7" s="148">
        <v>11.446</v>
      </c>
      <c r="R7" s="11">
        <v>11.834</v>
      </c>
      <c r="S7" s="11">
        <v>12.016999999999999</v>
      </c>
      <c r="T7" s="11">
        <v>11.87</v>
      </c>
      <c r="U7" s="11">
        <v>11.929</v>
      </c>
      <c r="V7" s="146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11.353165248475323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>
        <v>11.881</v>
      </c>
      <c r="V8" s="146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11.984008808551934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>
        <v>11.923999999999999</v>
      </c>
      <c r="V9" s="146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11.670511111111113</v>
      </c>
      <c r="BN9" s="28"/>
    </row>
    <row r="10" spans="1:66">
      <c r="A10" s="30"/>
      <c r="B10" s="19">
        <v>1</v>
      </c>
      <c r="C10" s="9">
        <v>5</v>
      </c>
      <c r="D10" s="10">
        <v>11.648758476846824</v>
      </c>
      <c r="E10" s="11">
        <v>11.66</v>
      </c>
      <c r="F10" s="11">
        <v>11.62</v>
      </c>
      <c r="G10" s="11">
        <v>11.661</v>
      </c>
      <c r="H10" s="148">
        <v>11.21</v>
      </c>
      <c r="I10" s="11">
        <v>11.4</v>
      </c>
      <c r="J10" s="11">
        <v>11.342000000000001</v>
      </c>
      <c r="K10" s="11">
        <v>11.904999999999999</v>
      </c>
      <c r="L10" s="11">
        <v>11.901</v>
      </c>
      <c r="M10" s="11">
        <v>11.617000000000001</v>
      </c>
      <c r="N10" s="11">
        <v>11.63</v>
      </c>
      <c r="O10" s="11">
        <v>11.406000000000001</v>
      </c>
      <c r="P10" s="11">
        <v>11.233000000000001</v>
      </c>
      <c r="Q10" s="148">
        <v>11.201000000000001</v>
      </c>
      <c r="R10" s="11">
        <v>11.662000000000001</v>
      </c>
      <c r="S10" s="11">
        <v>11.714</v>
      </c>
      <c r="T10" s="11">
        <v>11.62</v>
      </c>
      <c r="U10" s="11">
        <v>11.595000000000001</v>
      </c>
      <c r="V10" s="146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1</v>
      </c>
      <c r="C11" s="9">
        <v>6</v>
      </c>
      <c r="D11" s="10">
        <v>11.890519717559448</v>
      </c>
      <c r="E11" s="11">
        <v>11.97</v>
      </c>
      <c r="F11" s="11">
        <v>11.68</v>
      </c>
      <c r="G11" s="11">
        <v>11.984</v>
      </c>
      <c r="H11" s="148">
        <v>11.28</v>
      </c>
      <c r="I11" s="11">
        <v>11.2</v>
      </c>
      <c r="J11" s="11">
        <v>11.427</v>
      </c>
      <c r="K11" s="11">
        <v>11.861000000000001</v>
      </c>
      <c r="L11" s="11">
        <v>11.938000000000001</v>
      </c>
      <c r="M11" s="11">
        <v>11.692</v>
      </c>
      <c r="N11" s="11">
        <v>11.69</v>
      </c>
      <c r="O11" s="11">
        <v>11.538</v>
      </c>
      <c r="P11" s="11">
        <v>11.191000000000001</v>
      </c>
      <c r="Q11" s="148">
        <v>11.154999999999999</v>
      </c>
      <c r="R11" s="11">
        <v>11.756</v>
      </c>
      <c r="S11" s="11">
        <v>11.714</v>
      </c>
      <c r="T11" s="11">
        <v>11.98</v>
      </c>
      <c r="U11" s="11">
        <v>11.67</v>
      </c>
      <c r="V11" s="146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>
        <v>1</v>
      </c>
      <c r="C12" s="9">
        <v>7</v>
      </c>
      <c r="D12" s="10">
        <v>11.578128666843542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>
        <v>11.628</v>
      </c>
      <c r="V12" s="146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>
        <v>1</v>
      </c>
      <c r="C13" s="9">
        <v>8</v>
      </c>
      <c r="D13" s="10">
        <v>12.088188389320759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>
        <v>11.673999999999999</v>
      </c>
      <c r="V13" s="146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>
        <v>1</v>
      </c>
      <c r="C14" s="9">
        <v>9</v>
      </c>
      <c r="D14" s="10">
        <v>11.853685557085365</v>
      </c>
      <c r="E14" s="11">
        <v>11.97</v>
      </c>
      <c r="F14" s="11">
        <v>11.63</v>
      </c>
      <c r="G14" s="11">
        <v>11.454000000000001</v>
      </c>
      <c r="H14" s="148">
        <v>11.31</v>
      </c>
      <c r="I14" s="11">
        <v>11.5</v>
      </c>
      <c r="J14" s="11">
        <v>11.77</v>
      </c>
      <c r="K14" s="11">
        <v>12.096</v>
      </c>
      <c r="L14" s="11">
        <v>11.612</v>
      </c>
      <c r="M14" s="11">
        <v>11.397</v>
      </c>
      <c r="N14" s="11">
        <v>11.65</v>
      </c>
      <c r="O14" s="11">
        <v>11.574999999999999</v>
      </c>
      <c r="P14" s="11">
        <v>11.484</v>
      </c>
      <c r="Q14" s="148">
        <v>11.222</v>
      </c>
      <c r="R14" s="11">
        <v>11.717000000000001</v>
      </c>
      <c r="S14" s="11">
        <v>11.897</v>
      </c>
      <c r="T14" s="11">
        <v>11.64</v>
      </c>
      <c r="U14" s="11">
        <v>11.574999999999999</v>
      </c>
      <c r="V14" s="146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>
        <v>1</v>
      </c>
      <c r="C15" s="9">
        <v>10</v>
      </c>
      <c r="D15" s="10">
        <v>11.850643415989621</v>
      </c>
      <c r="E15" s="11">
        <v>11.85</v>
      </c>
      <c r="F15" s="11">
        <v>11.65</v>
      </c>
      <c r="G15" s="11">
        <v>11.872999999999999</v>
      </c>
      <c r="H15" s="148">
        <v>11.1</v>
      </c>
      <c r="I15" s="11">
        <v>11.7</v>
      </c>
      <c r="J15" s="11">
        <v>12.169</v>
      </c>
      <c r="K15" s="11">
        <v>11.744</v>
      </c>
      <c r="L15" s="11">
        <v>11.788</v>
      </c>
      <c r="M15" s="11">
        <v>11.352</v>
      </c>
      <c r="N15" s="11">
        <v>11.56</v>
      </c>
      <c r="O15" s="11">
        <v>12.061999999999999</v>
      </c>
      <c r="P15" s="11">
        <v>11.401</v>
      </c>
      <c r="Q15" s="148">
        <v>11.141999999999999</v>
      </c>
      <c r="R15" s="11">
        <v>11.585000000000001</v>
      </c>
      <c r="S15" s="11">
        <v>11.897</v>
      </c>
      <c r="T15" s="11">
        <v>11.76</v>
      </c>
      <c r="U15" s="11">
        <v>11.882</v>
      </c>
      <c r="V15" s="146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>
        <v>1</v>
      </c>
      <c r="C16" s="9">
        <v>11</v>
      </c>
      <c r="D16" s="10">
        <v>11.913940680322725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>
        <v>11.702999999999999</v>
      </c>
      <c r="V16" s="146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>
        <v>1</v>
      </c>
      <c r="C17" s="9">
        <v>12</v>
      </c>
      <c r="D17" s="10">
        <v>11.985253298187885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>
        <v>11.771000000000001</v>
      </c>
      <c r="V17" s="146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11.621584428916686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46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11.667957965827931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46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12.015156856470972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46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11.788115791770258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46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12.067223090368106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46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11.6539430697422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46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11.522223768728795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46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11.463162444408095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46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262</v>
      </c>
      <c r="C26" s="12"/>
      <c r="D26" s="23">
        <v>11.761673729496575</v>
      </c>
      <c r="E26" s="23">
        <v>11.808333333333332</v>
      </c>
      <c r="F26" s="23">
        <v>11.603333333333333</v>
      </c>
      <c r="G26" s="23">
        <v>11.6935</v>
      </c>
      <c r="H26" s="23">
        <v>11.243333333333332</v>
      </c>
      <c r="I26" s="23">
        <v>11.433333333333335</v>
      </c>
      <c r="J26" s="23">
        <v>11.676</v>
      </c>
      <c r="K26" s="23">
        <v>11.838666666666668</v>
      </c>
      <c r="L26" s="23">
        <v>11.796000000000001</v>
      </c>
      <c r="M26" s="23">
        <v>11.461333333333334</v>
      </c>
      <c r="N26" s="23">
        <v>11.626666666666665</v>
      </c>
      <c r="O26" s="23">
        <v>11.682</v>
      </c>
      <c r="P26" s="23">
        <v>11.345333333333334</v>
      </c>
      <c r="Q26" s="23">
        <v>11.201833333333333</v>
      </c>
      <c r="R26" s="23">
        <v>11.679166666666667</v>
      </c>
      <c r="S26" s="23">
        <v>11.875999999999999</v>
      </c>
      <c r="T26" s="23">
        <v>11.796666666666667</v>
      </c>
      <c r="U26" s="23">
        <v>11.741333333333335</v>
      </c>
      <c r="V26" s="146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263</v>
      </c>
      <c r="C27" s="29"/>
      <c r="D27" s="11">
        <v>11.773588903037487</v>
      </c>
      <c r="E27" s="11">
        <v>11.91</v>
      </c>
      <c r="F27" s="11">
        <v>11.625</v>
      </c>
      <c r="G27" s="11">
        <v>11.675000000000001</v>
      </c>
      <c r="H27" s="11">
        <v>11.245000000000001</v>
      </c>
      <c r="I27" s="11">
        <v>11.4</v>
      </c>
      <c r="J27" s="11">
        <v>11.673999999999999</v>
      </c>
      <c r="K27" s="11">
        <v>11.8025</v>
      </c>
      <c r="L27" s="11">
        <v>11.780999999999999</v>
      </c>
      <c r="M27" s="11">
        <v>11.3955</v>
      </c>
      <c r="N27" s="11">
        <v>11.64</v>
      </c>
      <c r="O27" s="11">
        <v>11.644500000000001</v>
      </c>
      <c r="P27" s="11">
        <v>11.378499999999999</v>
      </c>
      <c r="Q27" s="11">
        <v>11.178000000000001</v>
      </c>
      <c r="R27" s="11">
        <v>11.689500000000001</v>
      </c>
      <c r="S27" s="11">
        <v>11.897</v>
      </c>
      <c r="T27" s="11">
        <v>11.815</v>
      </c>
      <c r="U27" s="11">
        <v>11.688499999999999</v>
      </c>
      <c r="V27" s="146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264</v>
      </c>
      <c r="C28" s="29"/>
      <c r="D28" s="24">
        <v>0.21454354219508506</v>
      </c>
      <c r="E28" s="24">
        <v>0.26783701511678104</v>
      </c>
      <c r="F28" s="24">
        <v>9.266426855410162E-2</v>
      </c>
      <c r="G28" s="24">
        <v>0.20615018796983886</v>
      </c>
      <c r="H28" s="24">
        <v>0.17048949136725905</v>
      </c>
      <c r="I28" s="24">
        <v>0.16329931618554513</v>
      </c>
      <c r="J28" s="24">
        <v>0.2920965593772033</v>
      </c>
      <c r="K28" s="24">
        <v>0.14997688710820301</v>
      </c>
      <c r="L28" s="24">
        <v>0.11548333213065869</v>
      </c>
      <c r="M28" s="24">
        <v>0.15439386861746379</v>
      </c>
      <c r="N28" s="24">
        <v>8.4537959915452557E-2</v>
      </c>
      <c r="O28" s="24">
        <v>0.23108872754853252</v>
      </c>
      <c r="P28" s="24">
        <v>0.11196547086788226</v>
      </c>
      <c r="Q28" s="24">
        <v>0.13445804798027772</v>
      </c>
      <c r="R28" s="24">
        <v>0.11444372707434239</v>
      </c>
      <c r="S28" s="24">
        <v>0.13647856974631545</v>
      </c>
      <c r="T28" s="24">
        <v>0.14760307133209222</v>
      </c>
      <c r="U28" s="24">
        <v>0.13064757127014606</v>
      </c>
      <c r="V28" s="202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56"/>
    </row>
    <row r="29" spans="1:65">
      <c r="A29" s="30"/>
      <c r="B29" s="3" t="s">
        <v>86</v>
      </c>
      <c r="C29" s="29"/>
      <c r="D29" s="13">
        <v>1.8240902368940989E-2</v>
      </c>
      <c r="E29" s="13">
        <v>2.2682033743128955E-2</v>
      </c>
      <c r="F29" s="13">
        <v>7.9860041844959737E-3</v>
      </c>
      <c r="G29" s="13">
        <v>1.7629468334531051E-2</v>
      </c>
      <c r="H29" s="13">
        <v>1.5163607296228201E-2</v>
      </c>
      <c r="I29" s="13">
        <v>1.428273902497479E-2</v>
      </c>
      <c r="J29" s="13">
        <v>2.5016834479034199E-2</v>
      </c>
      <c r="K29" s="13">
        <v>1.2668393437453794E-2</v>
      </c>
      <c r="L29" s="13">
        <v>9.7900417201304407E-3</v>
      </c>
      <c r="M29" s="13">
        <v>1.347084707574428E-2</v>
      </c>
      <c r="N29" s="13">
        <v>7.2710401303428237E-3</v>
      </c>
      <c r="O29" s="13">
        <v>1.9781606535570324E-2</v>
      </c>
      <c r="P29" s="13">
        <v>9.8688568751805952E-3</v>
      </c>
      <c r="Q29" s="13">
        <v>1.2003218042904678E-2</v>
      </c>
      <c r="R29" s="13">
        <v>9.7989634312672744E-3</v>
      </c>
      <c r="S29" s="13">
        <v>1.1491964444789109E-2</v>
      </c>
      <c r="T29" s="13">
        <v>1.2512269398029857E-2</v>
      </c>
      <c r="U29" s="13">
        <v>1.1127149494959066E-2</v>
      </c>
      <c r="V29" s="146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265</v>
      </c>
      <c r="C30" s="29"/>
      <c r="D30" s="13">
        <v>7.8113646881043941E-3</v>
      </c>
      <c r="E30" s="13">
        <v>1.1809441841069246E-2</v>
      </c>
      <c r="F30" s="13">
        <v>-5.7561984336591543E-3</v>
      </c>
      <c r="G30" s="13">
        <v>1.9698270855508238E-3</v>
      </c>
      <c r="H30" s="13">
        <v>-3.6603176477084887E-2</v>
      </c>
      <c r="I30" s="13">
        <v>-2.032282695416554E-2</v>
      </c>
      <c r="J30" s="13">
        <v>4.7032120843981673E-4</v>
      </c>
      <c r="K30" s="13">
        <v>1.440858536139511E-2</v>
      </c>
      <c r="L30" s="13">
        <v>1.0752647222915135E-2</v>
      </c>
      <c r="M30" s="13">
        <v>-1.7923617550788085E-2</v>
      </c>
      <c r="N30" s="13">
        <v>-3.7568572641779596E-3</v>
      </c>
      <c r="O30" s="13">
        <v>9.8443750916366035E-4</v>
      </c>
      <c r="P30" s="13">
        <v>-2.7863199364780766E-2</v>
      </c>
      <c r="Q30" s="13">
        <v>-4.0159147557090824E-2</v>
      </c>
      <c r="R30" s="13">
        <v>7.4166036715506145E-4</v>
      </c>
      <c r="S30" s="13">
        <v>1.7607531232565199E-2</v>
      </c>
      <c r="T30" s="13">
        <v>1.0809771256328649E-2</v>
      </c>
      <c r="U30" s="13">
        <v>6.0684764829874727E-3</v>
      </c>
      <c r="V30" s="146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266</v>
      </c>
      <c r="C31" s="47"/>
      <c r="D31" s="45" t="s">
        <v>267</v>
      </c>
      <c r="E31" s="45">
        <v>0.74</v>
      </c>
      <c r="F31" s="45">
        <v>0.44</v>
      </c>
      <c r="G31" s="45">
        <v>0.08</v>
      </c>
      <c r="H31" s="45">
        <v>2.5</v>
      </c>
      <c r="I31" s="45">
        <v>1.41</v>
      </c>
      <c r="J31" s="45">
        <v>0.02</v>
      </c>
      <c r="K31" s="45">
        <v>0.92</v>
      </c>
      <c r="L31" s="45">
        <v>0.67</v>
      </c>
      <c r="M31" s="45">
        <v>1.25</v>
      </c>
      <c r="N31" s="45">
        <v>0.3</v>
      </c>
      <c r="O31" s="45">
        <v>0.02</v>
      </c>
      <c r="P31" s="45">
        <v>1.92</v>
      </c>
      <c r="Q31" s="45">
        <v>2.74</v>
      </c>
      <c r="R31" s="45">
        <v>0</v>
      </c>
      <c r="S31" s="45">
        <v>1.1299999999999999</v>
      </c>
      <c r="T31" s="45">
        <v>0.67</v>
      </c>
      <c r="U31" s="45">
        <v>0.36</v>
      </c>
      <c r="V31" s="146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U25">
    <cfRule type="expression" dxfId="26" priority="3">
      <formula>AND($B6&lt;&gt;$B5,NOT(ISBLANK(INDIRECT(Anlyt_LabRefThisCol))))</formula>
    </cfRule>
  </conditionalFormatting>
  <conditionalFormatting sqref="C2:U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26871-BEEA-441E-BF7C-0F6D96BAEBBB}">
  <sheetPr codeName="Sheet13"/>
  <dimension ref="A1:BN101"/>
  <sheetViews>
    <sheetView zoomScale="89" zoomScaleNormal="8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20" width="11.140625" style="2" bestFit="1" customWidth="1"/>
    <col min="21" max="26" width="11.28515625" style="2" bestFit="1" customWidth="1"/>
    <col min="27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489</v>
      </c>
      <c r="BM1" s="28" t="s">
        <v>66</v>
      </c>
    </row>
    <row r="2" spans="1:66" ht="15">
      <c r="A2" s="25" t="s">
        <v>97</v>
      </c>
      <c r="B2" s="18" t="s">
        <v>110</v>
      </c>
      <c r="C2" s="15" t="s">
        <v>111</v>
      </c>
      <c r="D2" s="14" t="s">
        <v>230</v>
      </c>
      <c r="E2" s="16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7" t="s">
        <v>230</v>
      </c>
      <c r="X2" s="17" t="s">
        <v>230</v>
      </c>
      <c r="Y2" s="17" t="s">
        <v>230</v>
      </c>
      <c r="Z2" s="17" t="s">
        <v>230</v>
      </c>
      <c r="AA2" s="146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43" t="s">
        <v>232</v>
      </c>
      <c r="E3" s="144" t="s">
        <v>233</v>
      </c>
      <c r="F3" s="145" t="s">
        <v>234</v>
      </c>
      <c r="G3" s="145" t="s">
        <v>237</v>
      </c>
      <c r="H3" s="145" t="s">
        <v>238</v>
      </c>
      <c r="I3" s="145" t="s">
        <v>239</v>
      </c>
      <c r="J3" s="145" t="s">
        <v>240</v>
      </c>
      <c r="K3" s="145" t="s">
        <v>241</v>
      </c>
      <c r="L3" s="145" t="s">
        <v>242</v>
      </c>
      <c r="M3" s="145" t="s">
        <v>243</v>
      </c>
      <c r="N3" s="145" t="s">
        <v>244</v>
      </c>
      <c r="O3" s="145" t="s">
        <v>245</v>
      </c>
      <c r="P3" s="145" t="s">
        <v>246</v>
      </c>
      <c r="Q3" s="145" t="s">
        <v>247</v>
      </c>
      <c r="R3" s="145" t="s">
        <v>248</v>
      </c>
      <c r="S3" s="145" t="s">
        <v>249</v>
      </c>
      <c r="T3" s="145" t="s">
        <v>250</v>
      </c>
      <c r="U3" s="145" t="s">
        <v>251</v>
      </c>
      <c r="V3" s="145" t="s">
        <v>286</v>
      </c>
      <c r="W3" s="145" t="s">
        <v>253</v>
      </c>
      <c r="X3" s="145" t="s">
        <v>254</v>
      </c>
      <c r="Y3" s="145" t="s">
        <v>255</v>
      </c>
      <c r="Z3" s="145" t="s">
        <v>287</v>
      </c>
      <c r="AA3" s="146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288</v>
      </c>
      <c r="F4" s="11" t="s">
        <v>289</v>
      </c>
      <c r="G4" s="11" t="s">
        <v>288</v>
      </c>
      <c r="H4" s="11" t="s">
        <v>288</v>
      </c>
      <c r="I4" s="11" t="s">
        <v>289</v>
      </c>
      <c r="J4" s="11" t="s">
        <v>288</v>
      </c>
      <c r="K4" s="11" t="s">
        <v>289</v>
      </c>
      <c r="L4" s="11" t="s">
        <v>289</v>
      </c>
      <c r="M4" s="11" t="s">
        <v>289</v>
      </c>
      <c r="N4" s="11" t="s">
        <v>288</v>
      </c>
      <c r="O4" s="11" t="s">
        <v>289</v>
      </c>
      <c r="P4" s="11" t="s">
        <v>289</v>
      </c>
      <c r="Q4" s="11" t="s">
        <v>288</v>
      </c>
      <c r="R4" s="11" t="s">
        <v>288</v>
      </c>
      <c r="S4" s="11" t="s">
        <v>289</v>
      </c>
      <c r="T4" s="11" t="s">
        <v>289</v>
      </c>
      <c r="U4" s="11" t="s">
        <v>289</v>
      </c>
      <c r="V4" s="11" t="s">
        <v>290</v>
      </c>
      <c r="W4" s="11" t="s">
        <v>288</v>
      </c>
      <c r="X4" s="11" t="s">
        <v>288</v>
      </c>
      <c r="Y4" s="11" t="s">
        <v>289</v>
      </c>
      <c r="Z4" s="11" t="s">
        <v>288</v>
      </c>
      <c r="AA4" s="146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259</v>
      </c>
      <c r="E5" s="26" t="s">
        <v>260</v>
      </c>
      <c r="F5" s="26" t="s">
        <v>116</v>
      </c>
      <c r="G5" s="26" t="s">
        <v>115</v>
      </c>
      <c r="H5" s="26" t="s">
        <v>260</v>
      </c>
      <c r="I5" s="26" t="s">
        <v>115</v>
      </c>
      <c r="J5" s="26" t="s">
        <v>115</v>
      </c>
      <c r="K5" s="26" t="s">
        <v>116</v>
      </c>
      <c r="L5" s="26" t="s">
        <v>116</v>
      </c>
      <c r="M5" s="26" t="s">
        <v>116</v>
      </c>
      <c r="N5" s="26" t="s">
        <v>116</v>
      </c>
      <c r="O5" s="26" t="s">
        <v>116</v>
      </c>
      <c r="P5" s="26" t="s">
        <v>116</v>
      </c>
      <c r="Q5" s="26" t="s">
        <v>291</v>
      </c>
      <c r="R5" s="26" t="s">
        <v>115</v>
      </c>
      <c r="S5" s="26" t="s">
        <v>292</v>
      </c>
      <c r="T5" s="26" t="s">
        <v>291</v>
      </c>
      <c r="U5" s="26" t="s">
        <v>292</v>
      </c>
      <c r="V5" s="26" t="s">
        <v>116</v>
      </c>
      <c r="W5" s="26" t="s">
        <v>115</v>
      </c>
      <c r="X5" s="26" t="s">
        <v>291</v>
      </c>
      <c r="Y5" s="26" t="s">
        <v>261</v>
      </c>
      <c r="Z5" s="26" t="s">
        <v>116</v>
      </c>
      <c r="AA5" s="146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11.759062014304716</v>
      </c>
      <c r="E6" s="22">
        <v>11.3</v>
      </c>
      <c r="F6" s="22">
        <v>11.15</v>
      </c>
      <c r="G6" s="22">
        <v>10.98167065</v>
      </c>
      <c r="H6" s="22">
        <v>11.15</v>
      </c>
      <c r="I6" s="22">
        <v>10.6</v>
      </c>
      <c r="J6" s="22">
        <v>11.36</v>
      </c>
      <c r="K6" s="22">
        <v>11.75</v>
      </c>
      <c r="L6" s="22">
        <v>11.9</v>
      </c>
      <c r="M6" s="22">
        <v>12.15</v>
      </c>
      <c r="N6" s="22">
        <v>11.6</v>
      </c>
      <c r="O6" s="22">
        <v>11.9</v>
      </c>
      <c r="P6" s="22">
        <v>11.393761943112239</v>
      </c>
      <c r="Q6" s="22">
        <v>10.782</v>
      </c>
      <c r="R6" s="22">
        <v>11.8</v>
      </c>
      <c r="S6" s="22">
        <v>11.66</v>
      </c>
      <c r="T6" s="22" t="s">
        <v>293</v>
      </c>
      <c r="U6" s="22">
        <v>11.2935</v>
      </c>
      <c r="V6" s="22">
        <v>11.399999999999999</v>
      </c>
      <c r="W6" s="22">
        <v>10.94</v>
      </c>
      <c r="X6" s="22">
        <v>11.05</v>
      </c>
      <c r="Y6" s="22">
        <v>10</v>
      </c>
      <c r="Z6" s="22">
        <v>11.06</v>
      </c>
      <c r="AA6" s="146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11.528752900210335</v>
      </c>
      <c r="E7" s="11">
        <v>11.4</v>
      </c>
      <c r="F7" s="11">
        <v>10.87</v>
      </c>
      <c r="G7" s="11">
        <v>10.948148115</v>
      </c>
      <c r="H7" s="11">
        <v>11.46</v>
      </c>
      <c r="I7" s="11">
        <v>9.9799999999999986</v>
      </c>
      <c r="J7" s="11">
        <v>11.37</v>
      </c>
      <c r="K7" s="11">
        <v>11.8</v>
      </c>
      <c r="L7" s="11">
        <v>11.7</v>
      </c>
      <c r="M7" s="11">
        <v>11.75</v>
      </c>
      <c r="N7" s="11">
        <v>11.7</v>
      </c>
      <c r="O7" s="11">
        <v>12.35</v>
      </c>
      <c r="P7" s="11">
        <v>11.801836725145321</v>
      </c>
      <c r="Q7" s="11">
        <v>11.204000000000001</v>
      </c>
      <c r="R7" s="11">
        <v>11.6</v>
      </c>
      <c r="S7" s="11">
        <v>11.45</v>
      </c>
      <c r="T7" s="11" t="s">
        <v>293</v>
      </c>
      <c r="U7" s="11">
        <v>11.362</v>
      </c>
      <c r="V7" s="11">
        <v>12</v>
      </c>
      <c r="W7" s="11">
        <v>11.52</v>
      </c>
      <c r="X7" s="11">
        <v>11.09</v>
      </c>
      <c r="Y7" s="11">
        <v>10.8</v>
      </c>
      <c r="Z7" s="11">
        <v>11.02</v>
      </c>
      <c r="AA7" s="146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11.353165248475323</v>
      </c>
      <c r="E8" s="11">
        <v>11.34</v>
      </c>
      <c r="F8" s="11">
        <v>11.11</v>
      </c>
      <c r="G8" s="11">
        <v>10.958330015</v>
      </c>
      <c r="H8" s="11">
        <v>10.86</v>
      </c>
      <c r="I8" s="11">
        <v>9.8800000000000008</v>
      </c>
      <c r="J8" s="11">
        <v>11.39</v>
      </c>
      <c r="K8" s="11">
        <v>11.8</v>
      </c>
      <c r="L8" s="11">
        <v>12</v>
      </c>
      <c r="M8" s="11">
        <v>12</v>
      </c>
      <c r="N8" s="11">
        <v>11.3</v>
      </c>
      <c r="O8" s="11">
        <v>12.05</v>
      </c>
      <c r="P8" s="11">
        <v>11.383223630953909</v>
      </c>
      <c r="Q8" s="11">
        <v>11.151</v>
      </c>
      <c r="R8" s="11">
        <v>11.8</v>
      </c>
      <c r="S8" s="11">
        <v>12.02</v>
      </c>
      <c r="T8" s="11" t="s">
        <v>293</v>
      </c>
      <c r="U8" s="11">
        <v>11.025700000000001</v>
      </c>
      <c r="V8" s="11">
        <v>11.5</v>
      </c>
      <c r="W8" s="11">
        <v>12.04</v>
      </c>
      <c r="X8" s="11">
        <v>11.03</v>
      </c>
      <c r="Y8" s="11">
        <v>10.200000000000001</v>
      </c>
      <c r="Z8" s="11">
        <v>11</v>
      </c>
      <c r="AA8" s="146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11.984008808551934</v>
      </c>
      <c r="E9" s="11">
        <v>11.48</v>
      </c>
      <c r="F9" s="11">
        <v>11.13</v>
      </c>
      <c r="G9" s="11">
        <v>10.882005449999999</v>
      </c>
      <c r="H9" s="11">
        <v>10.91</v>
      </c>
      <c r="I9" s="11">
        <v>10.1</v>
      </c>
      <c r="J9" s="11">
        <v>11.4</v>
      </c>
      <c r="K9" s="11">
        <v>11.2</v>
      </c>
      <c r="L9" s="11">
        <v>11.9</v>
      </c>
      <c r="M9" s="11">
        <v>11.9</v>
      </c>
      <c r="N9" s="11">
        <v>11.95</v>
      </c>
      <c r="O9" s="11">
        <v>12.1</v>
      </c>
      <c r="P9" s="11">
        <v>11.330959670080462</v>
      </c>
      <c r="Q9" s="11">
        <v>10.817</v>
      </c>
      <c r="R9" s="11">
        <v>11.7</v>
      </c>
      <c r="S9" s="11">
        <v>11.78</v>
      </c>
      <c r="T9" s="11" t="s">
        <v>293</v>
      </c>
      <c r="U9" s="11">
        <v>10.876299999999999</v>
      </c>
      <c r="V9" s="11">
        <v>10.9</v>
      </c>
      <c r="W9" s="11">
        <v>10.71</v>
      </c>
      <c r="X9" s="11">
        <v>11.03</v>
      </c>
      <c r="Y9" s="11">
        <v>10.6</v>
      </c>
      <c r="Z9" s="11">
        <v>11.06</v>
      </c>
      <c r="AA9" s="146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11.289536579451484</v>
      </c>
      <c r="BN9" s="28"/>
    </row>
    <row r="10" spans="1:66">
      <c r="A10" s="30"/>
      <c r="B10" s="19">
        <v>1</v>
      </c>
      <c r="C10" s="9">
        <v>5</v>
      </c>
      <c r="D10" s="10">
        <v>11.648758476846824</v>
      </c>
      <c r="E10" s="11">
        <v>11.32</v>
      </c>
      <c r="F10" s="11">
        <v>11.01</v>
      </c>
      <c r="G10" s="11">
        <v>11.020986499999999</v>
      </c>
      <c r="H10" s="11">
        <v>10.77</v>
      </c>
      <c r="I10" s="11">
        <v>10.299999999999999</v>
      </c>
      <c r="J10" s="11">
        <v>11.5</v>
      </c>
      <c r="K10" s="11">
        <v>11.65</v>
      </c>
      <c r="L10" s="149">
        <v>12.9</v>
      </c>
      <c r="M10" s="11">
        <v>12.4</v>
      </c>
      <c r="N10" s="11">
        <v>11.45</v>
      </c>
      <c r="O10" s="11">
        <v>12.15</v>
      </c>
      <c r="P10" s="11">
        <v>11.099578511027641</v>
      </c>
      <c r="Q10" s="11">
        <v>10.384</v>
      </c>
      <c r="R10" s="11">
        <v>11.4</v>
      </c>
      <c r="S10" s="11">
        <v>10.74</v>
      </c>
      <c r="T10" s="11" t="s">
        <v>293</v>
      </c>
      <c r="U10" s="11">
        <v>11.1394</v>
      </c>
      <c r="V10" s="11">
        <v>11.7</v>
      </c>
      <c r="W10" s="11">
        <v>11.52</v>
      </c>
      <c r="X10" s="11">
        <v>11.08</v>
      </c>
      <c r="Y10" s="11">
        <v>10.299999999999999</v>
      </c>
      <c r="Z10" s="11">
        <v>11.05</v>
      </c>
      <c r="AA10" s="146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11.890519717559448</v>
      </c>
      <c r="E11" s="11">
        <v>11.36</v>
      </c>
      <c r="F11" s="11">
        <v>10.97</v>
      </c>
      <c r="G11" s="11">
        <v>10.8812725</v>
      </c>
      <c r="H11" s="11">
        <v>10.76</v>
      </c>
      <c r="I11" s="11">
        <v>11</v>
      </c>
      <c r="J11" s="11">
        <v>11.44</v>
      </c>
      <c r="K11" s="11">
        <v>11.8</v>
      </c>
      <c r="L11" s="11">
        <v>11.5</v>
      </c>
      <c r="M11" s="11">
        <v>11.95</v>
      </c>
      <c r="N11" s="11">
        <v>11.9</v>
      </c>
      <c r="O11" s="11">
        <v>11.85</v>
      </c>
      <c r="P11" s="11">
        <v>11.838735300567253</v>
      </c>
      <c r="Q11" s="11">
        <v>10.557</v>
      </c>
      <c r="R11" s="11">
        <v>11.5</v>
      </c>
      <c r="S11" s="11">
        <v>11.65</v>
      </c>
      <c r="T11" s="11" t="s">
        <v>293</v>
      </c>
      <c r="U11" s="11">
        <v>11.309200000000001</v>
      </c>
      <c r="V11" s="11">
        <v>11.2</v>
      </c>
      <c r="W11" s="11">
        <v>10.93</v>
      </c>
      <c r="X11" s="11">
        <v>11.04</v>
      </c>
      <c r="Y11" s="11">
        <v>10.200000000000001</v>
      </c>
      <c r="Z11" s="11">
        <v>11.07</v>
      </c>
      <c r="AA11" s="146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11.578128666843542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46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12.088188389320759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46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11.853685557085365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46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11.850643415989621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46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11.913940680322725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46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11.985253298187885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46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11.621584428916686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46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11.667957965827931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46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12.015156856470972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46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11.788115791770258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46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12.067223090368106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46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11.6539430697422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46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11.522223768728795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46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11.463162444408095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46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262</v>
      </c>
      <c r="C26" s="12"/>
      <c r="D26" s="23">
        <v>11.761673729496575</v>
      </c>
      <c r="E26" s="23">
        <v>11.366666666666669</v>
      </c>
      <c r="F26" s="23">
        <v>11.04</v>
      </c>
      <c r="G26" s="23">
        <v>10.945402205000001</v>
      </c>
      <c r="H26" s="23">
        <v>10.984999999999999</v>
      </c>
      <c r="I26" s="23">
        <v>10.31</v>
      </c>
      <c r="J26" s="23">
        <v>11.409999999999998</v>
      </c>
      <c r="K26" s="23">
        <v>11.666666666666666</v>
      </c>
      <c r="L26" s="23">
        <v>11.983333333333334</v>
      </c>
      <c r="M26" s="23">
        <v>12.024999999999999</v>
      </c>
      <c r="N26" s="23">
        <v>11.65</v>
      </c>
      <c r="O26" s="23">
        <v>12.066666666666665</v>
      </c>
      <c r="P26" s="23">
        <v>11.474682630147804</v>
      </c>
      <c r="Q26" s="23">
        <v>10.815833333333332</v>
      </c>
      <c r="R26" s="23">
        <v>11.633333333333335</v>
      </c>
      <c r="S26" s="23">
        <v>11.549999999999999</v>
      </c>
      <c r="T26" s="23" t="s">
        <v>696</v>
      </c>
      <c r="U26" s="23">
        <v>11.167683333333335</v>
      </c>
      <c r="V26" s="23">
        <v>11.450000000000001</v>
      </c>
      <c r="W26" s="23">
        <v>11.276666666666666</v>
      </c>
      <c r="X26" s="23">
        <v>11.053333333333333</v>
      </c>
      <c r="Y26" s="23">
        <v>10.35</v>
      </c>
      <c r="Z26" s="23">
        <v>11.043333333333331</v>
      </c>
      <c r="AA26" s="146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263</v>
      </c>
      <c r="C27" s="29"/>
      <c r="D27" s="11">
        <v>11.773588903037487</v>
      </c>
      <c r="E27" s="11">
        <v>11.35</v>
      </c>
      <c r="F27" s="11">
        <v>11.059999999999999</v>
      </c>
      <c r="G27" s="11">
        <v>10.953239065</v>
      </c>
      <c r="H27" s="11">
        <v>10.885</v>
      </c>
      <c r="I27" s="11">
        <v>10.199999999999999</v>
      </c>
      <c r="J27" s="11">
        <v>11.395</v>
      </c>
      <c r="K27" s="11">
        <v>11.775</v>
      </c>
      <c r="L27" s="11">
        <v>11.9</v>
      </c>
      <c r="M27" s="11">
        <v>11.975</v>
      </c>
      <c r="N27" s="11">
        <v>11.649999999999999</v>
      </c>
      <c r="O27" s="11">
        <v>12.074999999999999</v>
      </c>
      <c r="P27" s="11">
        <v>11.388492787033073</v>
      </c>
      <c r="Q27" s="11">
        <v>10.7995</v>
      </c>
      <c r="R27" s="11">
        <v>11.649999999999999</v>
      </c>
      <c r="S27" s="11">
        <v>11.655000000000001</v>
      </c>
      <c r="T27" s="11" t="s">
        <v>696</v>
      </c>
      <c r="U27" s="11">
        <v>11.21645</v>
      </c>
      <c r="V27" s="11">
        <v>11.45</v>
      </c>
      <c r="W27" s="11">
        <v>11.23</v>
      </c>
      <c r="X27" s="11">
        <v>11.045</v>
      </c>
      <c r="Y27" s="11">
        <v>10.25</v>
      </c>
      <c r="Z27" s="11">
        <v>11.055</v>
      </c>
      <c r="AA27" s="146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264</v>
      </c>
      <c r="C28" s="29"/>
      <c r="D28" s="24">
        <v>0.21454354219508506</v>
      </c>
      <c r="E28" s="24">
        <v>6.5319726474218104E-2</v>
      </c>
      <c r="F28" s="24">
        <v>0.10936178491593883</v>
      </c>
      <c r="G28" s="24">
        <v>5.5380179946270126E-2</v>
      </c>
      <c r="H28" s="24">
        <v>0.2723784132415788</v>
      </c>
      <c r="I28" s="24">
        <v>0.42383959229878471</v>
      </c>
      <c r="J28" s="24">
        <v>5.2153619241621305E-2</v>
      </c>
      <c r="K28" s="24">
        <v>0.23593784492248568</v>
      </c>
      <c r="L28" s="24">
        <v>0.48339080118126665</v>
      </c>
      <c r="M28" s="24">
        <v>0.22527760652137635</v>
      </c>
      <c r="N28" s="24">
        <v>0.25298221281347016</v>
      </c>
      <c r="O28" s="24">
        <v>0.18073922282301269</v>
      </c>
      <c r="P28" s="24">
        <v>0.28838739371493527</v>
      </c>
      <c r="Q28" s="24">
        <v>0.32175482384366305</v>
      </c>
      <c r="R28" s="24">
        <v>0.16329931618554533</v>
      </c>
      <c r="S28" s="24">
        <v>0.43863424398922596</v>
      </c>
      <c r="T28" s="24" t="s">
        <v>696</v>
      </c>
      <c r="U28" s="24">
        <v>0.18946199003142244</v>
      </c>
      <c r="V28" s="24">
        <v>0.38340579025361621</v>
      </c>
      <c r="W28" s="24">
        <v>0.50114535482898204</v>
      </c>
      <c r="X28" s="24">
        <v>2.581988897471639E-2</v>
      </c>
      <c r="Y28" s="24">
        <v>0.29495762407505249</v>
      </c>
      <c r="Z28" s="24">
        <v>2.7325202042559213E-2</v>
      </c>
      <c r="AA28" s="202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56"/>
    </row>
    <row r="29" spans="1:65">
      <c r="A29" s="30"/>
      <c r="B29" s="3" t="s">
        <v>86</v>
      </c>
      <c r="C29" s="29"/>
      <c r="D29" s="13">
        <v>1.8240902368940989E-2</v>
      </c>
      <c r="E29" s="13">
        <v>5.7466035021306238E-3</v>
      </c>
      <c r="F29" s="13">
        <v>9.905958778617649E-3</v>
      </c>
      <c r="G29" s="13">
        <v>5.0596751868078223E-3</v>
      </c>
      <c r="H29" s="13">
        <v>2.4795485957358109E-2</v>
      </c>
      <c r="I29" s="13">
        <v>4.1109562783587267E-2</v>
      </c>
      <c r="J29" s="13">
        <v>4.5708693463296507E-3</v>
      </c>
      <c r="K29" s="13">
        <v>2.0223243850498774E-2</v>
      </c>
      <c r="L29" s="13">
        <v>4.0338592588144644E-2</v>
      </c>
      <c r="M29" s="13">
        <v>1.8734104492422153E-2</v>
      </c>
      <c r="N29" s="13">
        <v>2.1715211400297866E-2</v>
      </c>
      <c r="O29" s="13">
        <v>1.4978388631741385E-2</v>
      </c>
      <c r="P29" s="13">
        <v>2.5132494118595122E-2</v>
      </c>
      <c r="Q29" s="13">
        <v>2.9748500547992583E-2</v>
      </c>
      <c r="R29" s="13">
        <v>1.403719050305547E-2</v>
      </c>
      <c r="S29" s="13">
        <v>3.7976990821578009E-2</v>
      </c>
      <c r="T29" s="13" t="s">
        <v>696</v>
      </c>
      <c r="U29" s="13">
        <v>1.6965200783041163E-2</v>
      </c>
      <c r="V29" s="13">
        <v>3.3485221856211021E-2</v>
      </c>
      <c r="W29" s="13">
        <v>4.4440912340731491E-2</v>
      </c>
      <c r="X29" s="13">
        <v>2.3359368794978641E-3</v>
      </c>
      <c r="Y29" s="13">
        <v>2.8498321166671739E-2</v>
      </c>
      <c r="Z29" s="13">
        <v>2.4743617907539285E-3</v>
      </c>
      <c r="AA29" s="146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265</v>
      </c>
      <c r="C30" s="29"/>
      <c r="D30" s="13">
        <v>4.1820773308308024E-2</v>
      </c>
      <c r="E30" s="13">
        <v>6.831997635365461E-3</v>
      </c>
      <c r="F30" s="13">
        <v>-2.2103350097264052E-2</v>
      </c>
      <c r="G30" s="13">
        <v>-3.0482595280115876E-2</v>
      </c>
      <c r="H30" s="13">
        <v>-2.6975117827757744E-2</v>
      </c>
      <c r="I30" s="13">
        <v>-8.6764994520180383E-2</v>
      </c>
      <c r="J30" s="13">
        <v>1.0670360089693576E-2</v>
      </c>
      <c r="K30" s="13">
        <v>3.3405276165330955E-2</v>
      </c>
      <c r="L30" s="13">
        <v>6.1454847946961433E-2</v>
      </c>
      <c r="M30" s="13">
        <v>6.5145581076123227E-2</v>
      </c>
      <c r="N30" s="13">
        <v>3.1928982913666193E-2</v>
      </c>
      <c r="O30" s="13">
        <v>6.8836314205285021E-2</v>
      </c>
      <c r="P30" s="13">
        <v>1.6399791912921513E-2</v>
      </c>
      <c r="Q30" s="13">
        <v>-4.1959494332155067E-2</v>
      </c>
      <c r="R30" s="13">
        <v>3.0452689662001653E-2</v>
      </c>
      <c r="S30" s="13">
        <v>2.3071223403677621E-2</v>
      </c>
      <c r="T30" s="13" t="s">
        <v>696</v>
      </c>
      <c r="U30" s="13">
        <v>-1.0793467496260201E-2</v>
      </c>
      <c r="V30" s="13">
        <v>1.4213463893689271E-2</v>
      </c>
      <c r="W30" s="13">
        <v>-1.1399859236245202E-3</v>
      </c>
      <c r="X30" s="13">
        <v>-2.0922315495932264E-2</v>
      </c>
      <c r="Y30" s="13">
        <v>-8.3221890716185021E-2</v>
      </c>
      <c r="Z30" s="13">
        <v>-2.1808091446931188E-2</v>
      </c>
      <c r="AA30" s="146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266</v>
      </c>
      <c r="C31" s="47"/>
      <c r="D31" s="45" t="s">
        <v>267</v>
      </c>
      <c r="E31" s="45">
        <v>0</v>
      </c>
      <c r="F31" s="45">
        <v>0.7</v>
      </c>
      <c r="G31" s="45">
        <v>0.91</v>
      </c>
      <c r="H31" s="45">
        <v>0.82</v>
      </c>
      <c r="I31" s="45">
        <v>2.27</v>
      </c>
      <c r="J31" s="45">
        <v>0.09</v>
      </c>
      <c r="K31" s="45">
        <v>0.65</v>
      </c>
      <c r="L31" s="45">
        <v>1.33</v>
      </c>
      <c r="M31" s="45">
        <v>1.42</v>
      </c>
      <c r="N31" s="45">
        <v>0.61</v>
      </c>
      <c r="O31" s="45">
        <v>1.51</v>
      </c>
      <c r="P31" s="45">
        <v>0.23</v>
      </c>
      <c r="Q31" s="45">
        <v>1.19</v>
      </c>
      <c r="R31" s="45">
        <v>0.56999999999999995</v>
      </c>
      <c r="S31" s="45">
        <v>0.39</v>
      </c>
      <c r="T31" s="45" t="s">
        <v>267</v>
      </c>
      <c r="U31" s="45">
        <v>0.43</v>
      </c>
      <c r="V31" s="45">
        <v>0.18</v>
      </c>
      <c r="W31" s="45">
        <v>0.19</v>
      </c>
      <c r="X31" s="45">
        <v>0.67</v>
      </c>
      <c r="Y31" s="45">
        <v>2.19</v>
      </c>
      <c r="Z31" s="45">
        <v>0.7</v>
      </c>
      <c r="AA31" s="146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Z25">
    <cfRule type="expression" dxfId="23" priority="3">
      <formula>AND($B6&lt;&gt;$B5,NOT(ISBLANK(INDIRECT(Anlyt_LabRefThisCol))))</formula>
    </cfRule>
  </conditionalFormatting>
  <conditionalFormatting sqref="C2:Z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PA</vt:lpstr>
      <vt:lpstr>AR Digest 10-50g</vt:lpstr>
      <vt:lpstr>CNL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2025-11-06T02:19:46Z</dcterms:modified>
</cp:coreProperties>
</file>